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8" codeName="{3D1A710C-6663-3D7B-7F91-EC182F24A4BC}"/>
  <workbookPr codeName="ThisWorkbook" defaultThemeVersion="124226"/>
  <mc:AlternateContent xmlns:mc="http://schemas.openxmlformats.org/markup-compatibility/2006">
    <mc:Choice Requires="x15">
      <x15ac:absPath xmlns:x15ac="http://schemas.microsoft.com/office/spreadsheetml/2010/11/ac" url="\\vanrobaeys.local\Shares\RedirectedFolders$\Kristof\Desktop\ZAB met nieuwe prijzen\"/>
    </mc:Choice>
  </mc:AlternateContent>
  <xr:revisionPtr revIDLastSave="0" documentId="13_ncr:1_{2F0CD23E-4744-4393-B52B-7B02C632325F}" xr6:coauthVersionLast="36" xr6:coauthVersionMax="36" xr10:uidLastSave="{00000000-0000-0000-0000-000000000000}"/>
  <workbookProtection workbookAlgorithmName="SHA-512" workbookHashValue="+2qb2p7aPtagVIS5P217F3XQPF+3uUVm9dI1yY/X0OJCemXLG6JlXbPXhoCm1KApUd2l7iDXyMISLBkZSGDMxw==" workbookSaltValue="RjH3840YOSDCs1JikeUJtQ==" workbookSpinCount="100000" lockStructure="1"/>
  <bookViews>
    <workbookView xWindow="-120" yWindow="-120" windowWidth="29040" windowHeight="15840" tabRatio="861" activeTab="1" xr2:uid="{00000000-000D-0000-FFFF-FFFF00000000}"/>
  </bookViews>
  <sheets>
    <sheet name="MENU" sheetId="20" r:id="rId1"/>
    <sheet name="INVULLIJST ZAAG EN AFPLAKWERK" sheetId="2" r:id="rId2"/>
    <sheet name="TOTAAL OFFERTE" sheetId="12" r:id="rId3"/>
    <sheet name="VOORBEELD" sheetId="19" r:id="rId4"/>
    <sheet name="PRIJSLIJST" sheetId="6" state="veryHidden" r:id="rId5"/>
    <sheet name="OFFERTE ZAAGWERK" sheetId="7" state="veryHidden" r:id="rId6"/>
    <sheet name="OFFERTE PLAKWERK" sheetId="9" state="veryHidden" r:id="rId7"/>
    <sheet name="OFFERTE EXTRA BEWERKINGEN" sheetId="10" state="veryHidden" r:id="rId8"/>
    <sheet name="OFFERTE OPTIMALISATIE" sheetId="11" state="veryHidden" r:id="rId9"/>
    <sheet name="POTSCHARNIER" sheetId="13" r:id="rId10"/>
    <sheet name="GROEF" sheetId="14" r:id="rId11"/>
    <sheet name="RIJBORING" sheetId="15" r:id="rId12"/>
    <sheet name="Dropdown" sheetId="17" state="veryHidden" r:id="rId13"/>
  </sheets>
  <definedNames>
    <definedName name="_xlnm.Print_Area" localSheetId="1">'INVULLIJST ZAAG EN AFPLAKWERK'!$A$1:$V$36</definedName>
    <definedName name="_xlnm.Print_Area" localSheetId="2">'TOTAAL OFFERTE'!$B$15:$G$39</definedName>
    <definedName name="_xlnm.Print_Area" localSheetId="3">VOORBEELD!$A$1:$Y$8</definedName>
  </definedNames>
  <calcPr calcId="191029"/>
</workbook>
</file>

<file path=xl/calcChain.xml><?xml version="1.0" encoding="utf-8"?>
<calcChain xmlns="http://schemas.openxmlformats.org/spreadsheetml/2006/main">
  <c r="V8" i="2" l="1"/>
  <c r="B23" i="6"/>
  <c r="B22" i="6"/>
  <c r="B21" i="6"/>
  <c r="B20" i="6"/>
  <c r="B19" i="6"/>
  <c r="C14" i="6"/>
  <c r="B14" i="6"/>
  <c r="C13" i="6"/>
  <c r="B13" i="6"/>
  <c r="C12" i="6"/>
  <c r="B12" i="6"/>
  <c r="B11" i="12" l="1"/>
  <c r="B10" i="12"/>
  <c r="B9" i="12"/>
  <c r="L4" i="19"/>
  <c r="AD13" i="19"/>
  <c r="AC13" i="19"/>
  <c r="AB13" i="19"/>
  <c r="AA13" i="19"/>
  <c r="Z13" i="19"/>
  <c r="V13" i="19"/>
  <c r="M13" i="19"/>
  <c r="AD12" i="19"/>
  <c r="AC12" i="19"/>
  <c r="AB12" i="19"/>
  <c r="AA12" i="19"/>
  <c r="Z12" i="19"/>
  <c r="V12" i="19"/>
  <c r="M12" i="19"/>
  <c r="AD11" i="19"/>
  <c r="AC11" i="19"/>
  <c r="AB11" i="19"/>
  <c r="AA11" i="19"/>
  <c r="Z11" i="19"/>
  <c r="V11" i="19"/>
  <c r="M11" i="19"/>
  <c r="AD10" i="19"/>
  <c r="AC10" i="19"/>
  <c r="AB10" i="19"/>
  <c r="AA10" i="19"/>
  <c r="Z10" i="19"/>
  <c r="V10" i="19"/>
  <c r="M10" i="19"/>
  <c r="AD9" i="19"/>
  <c r="AC9" i="19"/>
  <c r="AB9" i="19"/>
  <c r="AA9" i="19"/>
  <c r="Z9" i="19"/>
  <c r="V9" i="19"/>
  <c r="M9" i="19"/>
  <c r="AD8" i="19"/>
  <c r="AC8" i="19"/>
  <c r="AB8" i="19"/>
  <c r="AA8" i="19"/>
  <c r="Z8" i="19"/>
  <c r="V8" i="19"/>
  <c r="M8" i="19"/>
  <c r="V9" i="2"/>
  <c r="V10" i="2"/>
  <c r="V11" i="2"/>
  <c r="V12" i="2"/>
  <c r="V13" i="2"/>
  <c r="M8" i="2"/>
  <c r="M9" i="2"/>
  <c r="M10" i="2"/>
  <c r="M11" i="2"/>
  <c r="M12" i="2"/>
  <c r="M13" i="2"/>
  <c r="M14" i="2"/>
  <c r="V14" i="2"/>
  <c r="M15" i="2"/>
  <c r="V15" i="2"/>
  <c r="M16" i="2"/>
  <c r="V16" i="2"/>
  <c r="M17" i="2"/>
  <c r="V17" i="2"/>
  <c r="M18" i="2"/>
  <c r="V18" i="2"/>
  <c r="M19" i="2"/>
  <c r="V19" i="2"/>
  <c r="M20" i="2"/>
  <c r="V20" i="2"/>
  <c r="M1000" i="2"/>
  <c r="M728" i="2"/>
  <c r="C15" i="9"/>
  <c r="V1000" i="2"/>
  <c r="V999" i="2"/>
  <c r="V998" i="2"/>
  <c r="V997" i="2"/>
  <c r="V996" i="2"/>
  <c r="V995" i="2"/>
  <c r="V994" i="2"/>
  <c r="V993" i="2"/>
  <c r="V992" i="2"/>
  <c r="V991" i="2"/>
  <c r="V990" i="2"/>
  <c r="V989" i="2"/>
  <c r="V988" i="2"/>
  <c r="V987" i="2"/>
  <c r="V986" i="2"/>
  <c r="V985" i="2"/>
  <c r="V984" i="2"/>
  <c r="V983" i="2"/>
  <c r="V982" i="2"/>
  <c r="V981" i="2"/>
  <c r="V980" i="2"/>
  <c r="V979" i="2"/>
  <c r="V978" i="2"/>
  <c r="V977" i="2"/>
  <c r="V976" i="2"/>
  <c r="V975" i="2"/>
  <c r="V974" i="2"/>
  <c r="V973" i="2"/>
  <c r="V972" i="2"/>
  <c r="V971" i="2"/>
  <c r="V970" i="2"/>
  <c r="V969" i="2"/>
  <c r="V968" i="2"/>
  <c r="V967" i="2"/>
  <c r="V966" i="2"/>
  <c r="V965" i="2"/>
  <c r="V964" i="2"/>
  <c r="V963" i="2"/>
  <c r="V962" i="2"/>
  <c r="V961" i="2"/>
  <c r="V960" i="2"/>
  <c r="V959" i="2"/>
  <c r="V958" i="2"/>
  <c r="V957" i="2"/>
  <c r="V956" i="2"/>
  <c r="V955" i="2"/>
  <c r="V954" i="2"/>
  <c r="V953" i="2"/>
  <c r="V952" i="2"/>
  <c r="V951" i="2"/>
  <c r="V950" i="2"/>
  <c r="V949" i="2"/>
  <c r="V948" i="2"/>
  <c r="V947" i="2"/>
  <c r="V946" i="2"/>
  <c r="V945" i="2"/>
  <c r="V944" i="2"/>
  <c r="V943" i="2"/>
  <c r="V942" i="2"/>
  <c r="V941" i="2"/>
  <c r="V940" i="2"/>
  <c r="V939" i="2"/>
  <c r="V938" i="2"/>
  <c r="V937" i="2"/>
  <c r="V936" i="2"/>
  <c r="V935" i="2"/>
  <c r="V934" i="2"/>
  <c r="V933" i="2"/>
  <c r="V932" i="2"/>
  <c r="V931" i="2"/>
  <c r="V930" i="2"/>
  <c r="V929" i="2"/>
  <c r="V928" i="2"/>
  <c r="V927" i="2"/>
  <c r="V926" i="2"/>
  <c r="V925" i="2"/>
  <c r="V924" i="2"/>
  <c r="V923" i="2"/>
  <c r="V922" i="2"/>
  <c r="V921" i="2"/>
  <c r="V920" i="2"/>
  <c r="V919" i="2"/>
  <c r="V918" i="2"/>
  <c r="V917" i="2"/>
  <c r="V916" i="2"/>
  <c r="V915" i="2"/>
  <c r="V914" i="2"/>
  <c r="V913" i="2"/>
  <c r="V912" i="2"/>
  <c r="V911" i="2"/>
  <c r="V910" i="2"/>
  <c r="V909" i="2"/>
  <c r="V908" i="2"/>
  <c r="V907" i="2"/>
  <c r="V906" i="2"/>
  <c r="V905" i="2"/>
  <c r="V904" i="2"/>
  <c r="V903" i="2"/>
  <c r="V902" i="2"/>
  <c r="V901" i="2"/>
  <c r="V900" i="2"/>
  <c r="V899" i="2"/>
  <c r="V898" i="2"/>
  <c r="V897" i="2"/>
  <c r="V896" i="2"/>
  <c r="V895" i="2"/>
  <c r="V894" i="2"/>
  <c r="V893" i="2"/>
  <c r="V892" i="2"/>
  <c r="V891" i="2"/>
  <c r="V890" i="2"/>
  <c r="V889" i="2"/>
  <c r="V888" i="2"/>
  <c r="V887" i="2"/>
  <c r="V886" i="2"/>
  <c r="V885" i="2"/>
  <c r="V884" i="2"/>
  <c r="V883" i="2"/>
  <c r="V882" i="2"/>
  <c r="V881" i="2"/>
  <c r="V880" i="2"/>
  <c r="V879" i="2"/>
  <c r="V878" i="2"/>
  <c r="V877" i="2"/>
  <c r="V876" i="2"/>
  <c r="V875" i="2"/>
  <c r="V874" i="2"/>
  <c r="V873" i="2"/>
  <c r="V872" i="2"/>
  <c r="V871" i="2"/>
  <c r="V870" i="2"/>
  <c r="V869" i="2"/>
  <c r="V868" i="2"/>
  <c r="V867" i="2"/>
  <c r="V866" i="2"/>
  <c r="V865" i="2"/>
  <c r="V864" i="2"/>
  <c r="V863" i="2"/>
  <c r="V862" i="2"/>
  <c r="V861" i="2"/>
  <c r="V860" i="2"/>
  <c r="V859" i="2"/>
  <c r="V858" i="2"/>
  <c r="V857" i="2"/>
  <c r="V856" i="2"/>
  <c r="V855" i="2"/>
  <c r="V854" i="2"/>
  <c r="V853" i="2"/>
  <c r="V852" i="2"/>
  <c r="V851" i="2"/>
  <c r="V850" i="2"/>
  <c r="V849" i="2"/>
  <c r="V848" i="2"/>
  <c r="V847" i="2"/>
  <c r="V846" i="2"/>
  <c r="V845" i="2"/>
  <c r="V844" i="2"/>
  <c r="V843" i="2"/>
  <c r="V842" i="2"/>
  <c r="V841" i="2"/>
  <c r="V840" i="2"/>
  <c r="V839" i="2"/>
  <c r="V838" i="2"/>
  <c r="V837" i="2"/>
  <c r="V836" i="2"/>
  <c r="V835" i="2"/>
  <c r="V834" i="2"/>
  <c r="V833" i="2"/>
  <c r="V832" i="2"/>
  <c r="V831" i="2"/>
  <c r="V830" i="2"/>
  <c r="V829" i="2"/>
  <c r="V828" i="2"/>
  <c r="V827" i="2"/>
  <c r="V826" i="2"/>
  <c r="V825" i="2"/>
  <c r="V824" i="2"/>
  <c r="V823" i="2"/>
  <c r="V822" i="2"/>
  <c r="V821" i="2"/>
  <c r="V820" i="2"/>
  <c r="V819" i="2"/>
  <c r="V818" i="2"/>
  <c r="V817" i="2"/>
  <c r="V816" i="2"/>
  <c r="V815" i="2"/>
  <c r="V814" i="2"/>
  <c r="V813" i="2"/>
  <c r="V812" i="2"/>
  <c r="V811" i="2"/>
  <c r="V810" i="2"/>
  <c r="V809" i="2"/>
  <c r="V808" i="2"/>
  <c r="V807" i="2"/>
  <c r="V806" i="2"/>
  <c r="V805" i="2"/>
  <c r="V804" i="2"/>
  <c r="V803" i="2"/>
  <c r="V802" i="2"/>
  <c r="V801" i="2"/>
  <c r="V800" i="2"/>
  <c r="V799" i="2"/>
  <c r="V798" i="2"/>
  <c r="V797" i="2"/>
  <c r="V796" i="2"/>
  <c r="V795" i="2"/>
  <c r="V794" i="2"/>
  <c r="V793" i="2"/>
  <c r="V792" i="2"/>
  <c r="V791" i="2"/>
  <c r="V790" i="2"/>
  <c r="V789" i="2"/>
  <c r="V788" i="2"/>
  <c r="V787" i="2"/>
  <c r="V786" i="2"/>
  <c r="V785" i="2"/>
  <c r="V784" i="2"/>
  <c r="V783" i="2"/>
  <c r="V782" i="2"/>
  <c r="V781" i="2"/>
  <c r="V780" i="2"/>
  <c r="V779" i="2"/>
  <c r="V778" i="2"/>
  <c r="V777" i="2"/>
  <c r="V776" i="2"/>
  <c r="V775" i="2"/>
  <c r="V774" i="2"/>
  <c r="V773" i="2"/>
  <c r="V772" i="2"/>
  <c r="V771" i="2"/>
  <c r="V770" i="2"/>
  <c r="V769" i="2"/>
  <c r="V768" i="2"/>
  <c r="V767" i="2"/>
  <c r="V766" i="2"/>
  <c r="V765" i="2"/>
  <c r="V764" i="2"/>
  <c r="V763" i="2"/>
  <c r="V762" i="2"/>
  <c r="V761" i="2"/>
  <c r="V760" i="2"/>
  <c r="V759" i="2"/>
  <c r="V758" i="2"/>
  <c r="V757" i="2"/>
  <c r="V756" i="2"/>
  <c r="V755" i="2"/>
  <c r="V754" i="2"/>
  <c r="V753" i="2"/>
  <c r="V752" i="2"/>
  <c r="V751" i="2"/>
  <c r="V750" i="2"/>
  <c r="V749" i="2"/>
  <c r="V748" i="2"/>
  <c r="V747" i="2"/>
  <c r="V746" i="2"/>
  <c r="V745" i="2"/>
  <c r="V744" i="2"/>
  <c r="V743" i="2"/>
  <c r="V742" i="2"/>
  <c r="V741" i="2"/>
  <c r="V740" i="2"/>
  <c r="V739" i="2"/>
  <c r="V738" i="2"/>
  <c r="V737" i="2"/>
  <c r="V736" i="2"/>
  <c r="V735" i="2"/>
  <c r="V734" i="2"/>
  <c r="V733" i="2"/>
  <c r="V732" i="2"/>
  <c r="V731" i="2"/>
  <c r="V730" i="2"/>
  <c r="V729" i="2"/>
  <c r="V728" i="2"/>
  <c r="V727" i="2"/>
  <c r="V726" i="2"/>
  <c r="V725" i="2"/>
  <c r="V724" i="2"/>
  <c r="V723" i="2"/>
  <c r="V722" i="2"/>
  <c r="V721" i="2"/>
  <c r="V720" i="2"/>
  <c r="V719" i="2"/>
  <c r="V718" i="2"/>
  <c r="V717" i="2"/>
  <c r="V716" i="2"/>
  <c r="V715" i="2"/>
  <c r="V714" i="2"/>
  <c r="V713" i="2"/>
  <c r="V712" i="2"/>
  <c r="V711" i="2"/>
  <c r="V710" i="2"/>
  <c r="V709" i="2"/>
  <c r="V708" i="2"/>
  <c r="V707" i="2"/>
  <c r="V706" i="2"/>
  <c r="V705" i="2"/>
  <c r="V704" i="2"/>
  <c r="V703" i="2"/>
  <c r="V702" i="2"/>
  <c r="V701" i="2"/>
  <c r="V700" i="2"/>
  <c r="V699" i="2"/>
  <c r="V698" i="2"/>
  <c r="V697" i="2"/>
  <c r="V696" i="2"/>
  <c r="V695" i="2"/>
  <c r="V694" i="2"/>
  <c r="V693" i="2"/>
  <c r="V692" i="2"/>
  <c r="V691" i="2"/>
  <c r="V690" i="2"/>
  <c r="V689" i="2"/>
  <c r="V688" i="2"/>
  <c r="V687" i="2"/>
  <c r="V686" i="2"/>
  <c r="V685" i="2"/>
  <c r="V684" i="2"/>
  <c r="V683" i="2"/>
  <c r="V682" i="2"/>
  <c r="V681" i="2"/>
  <c r="V680" i="2"/>
  <c r="V679" i="2"/>
  <c r="V678" i="2"/>
  <c r="V677" i="2"/>
  <c r="V676" i="2"/>
  <c r="V675" i="2"/>
  <c r="V674" i="2"/>
  <c r="V673" i="2"/>
  <c r="V672" i="2"/>
  <c r="V671" i="2"/>
  <c r="V670" i="2"/>
  <c r="V669" i="2"/>
  <c r="V668" i="2"/>
  <c r="V667" i="2"/>
  <c r="V666" i="2"/>
  <c r="V665" i="2"/>
  <c r="V664" i="2"/>
  <c r="V663" i="2"/>
  <c r="V662" i="2"/>
  <c r="V661" i="2"/>
  <c r="V660" i="2"/>
  <c r="V659" i="2"/>
  <c r="V658" i="2"/>
  <c r="V657" i="2"/>
  <c r="V656" i="2"/>
  <c r="V655" i="2"/>
  <c r="V654" i="2"/>
  <c r="V653" i="2"/>
  <c r="V652" i="2"/>
  <c r="V651" i="2"/>
  <c r="V650" i="2"/>
  <c r="V649" i="2"/>
  <c r="V648" i="2"/>
  <c r="V647" i="2"/>
  <c r="V646" i="2"/>
  <c r="V645" i="2"/>
  <c r="V644" i="2"/>
  <c r="V643" i="2"/>
  <c r="V642" i="2"/>
  <c r="V641" i="2"/>
  <c r="V640" i="2"/>
  <c r="V639" i="2"/>
  <c r="V638" i="2"/>
  <c r="V637" i="2"/>
  <c r="V636" i="2"/>
  <c r="V635" i="2"/>
  <c r="V634" i="2"/>
  <c r="V633" i="2"/>
  <c r="V632" i="2"/>
  <c r="V631" i="2"/>
  <c r="V630" i="2"/>
  <c r="V629" i="2"/>
  <c r="V628" i="2"/>
  <c r="V627" i="2"/>
  <c r="V626" i="2"/>
  <c r="V625" i="2"/>
  <c r="V624" i="2"/>
  <c r="V623" i="2"/>
  <c r="V622" i="2"/>
  <c r="V621" i="2"/>
  <c r="V620" i="2"/>
  <c r="V619" i="2"/>
  <c r="V618" i="2"/>
  <c r="V617" i="2"/>
  <c r="V616" i="2"/>
  <c r="V615" i="2"/>
  <c r="V614" i="2"/>
  <c r="V613" i="2"/>
  <c r="V612" i="2"/>
  <c r="V611" i="2"/>
  <c r="V610" i="2"/>
  <c r="V609" i="2"/>
  <c r="V608" i="2"/>
  <c r="V607" i="2"/>
  <c r="V606" i="2"/>
  <c r="V605" i="2"/>
  <c r="V604" i="2"/>
  <c r="V603" i="2"/>
  <c r="V602" i="2"/>
  <c r="V601" i="2"/>
  <c r="V600" i="2"/>
  <c r="V599" i="2"/>
  <c r="V598" i="2"/>
  <c r="V597" i="2"/>
  <c r="V596" i="2"/>
  <c r="V595" i="2"/>
  <c r="V594" i="2"/>
  <c r="V593" i="2"/>
  <c r="V592" i="2"/>
  <c r="V591" i="2"/>
  <c r="V590" i="2"/>
  <c r="V589" i="2"/>
  <c r="V588" i="2"/>
  <c r="V587" i="2"/>
  <c r="V586" i="2"/>
  <c r="V585" i="2"/>
  <c r="V584" i="2"/>
  <c r="V583" i="2"/>
  <c r="V582" i="2"/>
  <c r="V581" i="2"/>
  <c r="V580" i="2"/>
  <c r="V579" i="2"/>
  <c r="V578" i="2"/>
  <c r="V577" i="2"/>
  <c r="V576" i="2"/>
  <c r="V575" i="2"/>
  <c r="V574" i="2"/>
  <c r="V573" i="2"/>
  <c r="V572" i="2"/>
  <c r="V571" i="2"/>
  <c r="V570" i="2"/>
  <c r="V569" i="2"/>
  <c r="V568" i="2"/>
  <c r="V567" i="2"/>
  <c r="V566" i="2"/>
  <c r="V565" i="2"/>
  <c r="V564" i="2"/>
  <c r="V563" i="2"/>
  <c r="V562" i="2"/>
  <c r="V561" i="2"/>
  <c r="V560" i="2"/>
  <c r="V559" i="2"/>
  <c r="V558" i="2"/>
  <c r="V557" i="2"/>
  <c r="V556" i="2"/>
  <c r="V555" i="2"/>
  <c r="V554" i="2"/>
  <c r="V553" i="2"/>
  <c r="V552" i="2"/>
  <c r="V551" i="2"/>
  <c r="V550" i="2"/>
  <c r="V549" i="2"/>
  <c r="V548" i="2"/>
  <c r="V547" i="2"/>
  <c r="V546" i="2"/>
  <c r="V545" i="2"/>
  <c r="V544" i="2"/>
  <c r="V543" i="2"/>
  <c r="V542" i="2"/>
  <c r="V541" i="2"/>
  <c r="V540" i="2"/>
  <c r="V539" i="2"/>
  <c r="V538" i="2"/>
  <c r="V537" i="2"/>
  <c r="V536" i="2"/>
  <c r="V535" i="2"/>
  <c r="V534" i="2"/>
  <c r="V533" i="2"/>
  <c r="V532" i="2"/>
  <c r="V531" i="2"/>
  <c r="V530" i="2"/>
  <c r="V529" i="2"/>
  <c r="V528" i="2"/>
  <c r="V527" i="2"/>
  <c r="V526" i="2"/>
  <c r="V525" i="2"/>
  <c r="V524" i="2"/>
  <c r="V523" i="2"/>
  <c r="V522" i="2"/>
  <c r="V521" i="2"/>
  <c r="V520" i="2"/>
  <c r="V519" i="2"/>
  <c r="V518" i="2"/>
  <c r="V517" i="2"/>
  <c r="V516" i="2"/>
  <c r="V515" i="2"/>
  <c r="V514" i="2"/>
  <c r="V513" i="2"/>
  <c r="V512" i="2"/>
  <c r="V511" i="2"/>
  <c r="V510" i="2"/>
  <c r="V509" i="2"/>
  <c r="V508" i="2"/>
  <c r="V507" i="2"/>
  <c r="V506" i="2"/>
  <c r="V505" i="2"/>
  <c r="V504" i="2"/>
  <c r="V503" i="2"/>
  <c r="V502" i="2"/>
  <c r="V501" i="2"/>
  <c r="V500" i="2"/>
  <c r="V499" i="2"/>
  <c r="V498" i="2"/>
  <c r="V497" i="2"/>
  <c r="V496" i="2"/>
  <c r="V495" i="2"/>
  <c r="V494" i="2"/>
  <c r="V493" i="2"/>
  <c r="V492" i="2"/>
  <c r="V491" i="2"/>
  <c r="V490" i="2"/>
  <c r="V489" i="2"/>
  <c r="V488" i="2"/>
  <c r="V487" i="2"/>
  <c r="V486" i="2"/>
  <c r="V485" i="2"/>
  <c r="V484" i="2"/>
  <c r="V483" i="2"/>
  <c r="V482" i="2"/>
  <c r="V481" i="2"/>
  <c r="V480" i="2"/>
  <c r="V479" i="2"/>
  <c r="V478" i="2"/>
  <c r="V477" i="2"/>
  <c r="V476" i="2"/>
  <c r="V475" i="2"/>
  <c r="V474" i="2"/>
  <c r="V473" i="2"/>
  <c r="V472" i="2"/>
  <c r="V471" i="2"/>
  <c r="V470" i="2"/>
  <c r="V469" i="2"/>
  <c r="V468" i="2"/>
  <c r="V467" i="2"/>
  <c r="V466" i="2"/>
  <c r="V465" i="2"/>
  <c r="V464" i="2"/>
  <c r="V463" i="2"/>
  <c r="V462" i="2"/>
  <c r="V461" i="2"/>
  <c r="V460" i="2"/>
  <c r="V459" i="2"/>
  <c r="V458" i="2"/>
  <c r="V457" i="2"/>
  <c r="V456" i="2"/>
  <c r="V455" i="2"/>
  <c r="V454" i="2"/>
  <c r="V453" i="2"/>
  <c r="V452" i="2"/>
  <c r="V451" i="2"/>
  <c r="V450" i="2"/>
  <c r="V449" i="2"/>
  <c r="V448" i="2"/>
  <c r="V447" i="2"/>
  <c r="V446" i="2"/>
  <c r="V445" i="2"/>
  <c r="V444" i="2"/>
  <c r="V443" i="2"/>
  <c r="V442" i="2"/>
  <c r="V441" i="2"/>
  <c r="V440" i="2"/>
  <c r="V439" i="2"/>
  <c r="V438" i="2"/>
  <c r="V437" i="2"/>
  <c r="V436" i="2"/>
  <c r="V435" i="2"/>
  <c r="V434" i="2"/>
  <c r="V433" i="2"/>
  <c r="V432" i="2"/>
  <c r="V431" i="2"/>
  <c r="V430" i="2"/>
  <c r="V429" i="2"/>
  <c r="V428" i="2"/>
  <c r="V427" i="2"/>
  <c r="V426" i="2"/>
  <c r="V425" i="2"/>
  <c r="V424" i="2"/>
  <c r="V423" i="2"/>
  <c r="V422" i="2"/>
  <c r="V421" i="2"/>
  <c r="V420" i="2"/>
  <c r="V419" i="2"/>
  <c r="V418" i="2"/>
  <c r="V417" i="2"/>
  <c r="V416" i="2"/>
  <c r="V415" i="2"/>
  <c r="V414" i="2"/>
  <c r="V413" i="2"/>
  <c r="V412" i="2"/>
  <c r="V411" i="2"/>
  <c r="V410" i="2"/>
  <c r="V409" i="2"/>
  <c r="V408" i="2"/>
  <c r="V407" i="2"/>
  <c r="V406" i="2"/>
  <c r="V405" i="2"/>
  <c r="V404" i="2"/>
  <c r="V403" i="2"/>
  <c r="V402" i="2"/>
  <c r="V401" i="2"/>
  <c r="V400" i="2"/>
  <c r="V399" i="2"/>
  <c r="V398" i="2"/>
  <c r="V397" i="2"/>
  <c r="V396" i="2"/>
  <c r="V395" i="2"/>
  <c r="V394" i="2"/>
  <c r="V393" i="2"/>
  <c r="V392" i="2"/>
  <c r="V391" i="2"/>
  <c r="V390" i="2"/>
  <c r="V389" i="2"/>
  <c r="V388" i="2"/>
  <c r="V387" i="2"/>
  <c r="V386" i="2"/>
  <c r="V385" i="2"/>
  <c r="V384" i="2"/>
  <c r="V383" i="2"/>
  <c r="V382" i="2"/>
  <c r="V381" i="2"/>
  <c r="V380" i="2"/>
  <c r="V379" i="2"/>
  <c r="V378" i="2"/>
  <c r="V377" i="2"/>
  <c r="V376" i="2"/>
  <c r="V375" i="2"/>
  <c r="V374" i="2"/>
  <c r="V373" i="2"/>
  <c r="V372" i="2"/>
  <c r="V371" i="2"/>
  <c r="V370" i="2"/>
  <c r="V369" i="2"/>
  <c r="V368" i="2"/>
  <c r="V367" i="2"/>
  <c r="V366" i="2"/>
  <c r="V365" i="2"/>
  <c r="V364" i="2"/>
  <c r="V363" i="2"/>
  <c r="V362" i="2"/>
  <c r="V361" i="2"/>
  <c r="V360" i="2"/>
  <c r="V359" i="2"/>
  <c r="V358" i="2"/>
  <c r="V357" i="2"/>
  <c r="V356" i="2"/>
  <c r="V355" i="2"/>
  <c r="V354" i="2"/>
  <c r="V353" i="2"/>
  <c r="V352" i="2"/>
  <c r="V351" i="2"/>
  <c r="V350" i="2"/>
  <c r="V349" i="2"/>
  <c r="V348" i="2"/>
  <c r="V347" i="2"/>
  <c r="V346" i="2"/>
  <c r="V345" i="2"/>
  <c r="V344" i="2"/>
  <c r="V343" i="2"/>
  <c r="V342" i="2"/>
  <c r="V341" i="2"/>
  <c r="V340" i="2"/>
  <c r="V339" i="2"/>
  <c r="V338" i="2"/>
  <c r="V337" i="2"/>
  <c r="V336" i="2"/>
  <c r="V335" i="2"/>
  <c r="V334" i="2"/>
  <c r="V333" i="2"/>
  <c r="V332" i="2"/>
  <c r="V331" i="2"/>
  <c r="V330" i="2"/>
  <c r="V329" i="2"/>
  <c r="V328" i="2"/>
  <c r="V327" i="2"/>
  <c r="V326" i="2"/>
  <c r="V325" i="2"/>
  <c r="V324" i="2"/>
  <c r="V323" i="2"/>
  <c r="V322" i="2"/>
  <c r="V321" i="2"/>
  <c r="V320" i="2"/>
  <c r="V319" i="2"/>
  <c r="V318" i="2"/>
  <c r="V317" i="2"/>
  <c r="V316" i="2"/>
  <c r="V315" i="2"/>
  <c r="V314" i="2"/>
  <c r="V313" i="2"/>
  <c r="V312" i="2"/>
  <c r="V311" i="2"/>
  <c r="V310" i="2"/>
  <c r="V309" i="2"/>
  <c r="V308" i="2"/>
  <c r="V307" i="2"/>
  <c r="V306" i="2"/>
  <c r="V305" i="2"/>
  <c r="V304" i="2"/>
  <c r="V303" i="2"/>
  <c r="V302" i="2"/>
  <c r="V301" i="2"/>
  <c r="V300" i="2"/>
  <c r="V299" i="2"/>
  <c r="V298" i="2"/>
  <c r="V297" i="2"/>
  <c r="V296" i="2"/>
  <c r="V295" i="2"/>
  <c r="V294" i="2"/>
  <c r="V293" i="2"/>
  <c r="V292" i="2"/>
  <c r="V291" i="2"/>
  <c r="V290" i="2"/>
  <c r="V289" i="2"/>
  <c r="V288" i="2"/>
  <c r="V287" i="2"/>
  <c r="V286" i="2"/>
  <c r="V285" i="2"/>
  <c r="V284" i="2"/>
  <c r="V283" i="2"/>
  <c r="V282" i="2"/>
  <c r="V281" i="2"/>
  <c r="V280" i="2"/>
  <c r="V279" i="2"/>
  <c r="V278" i="2"/>
  <c r="V277" i="2"/>
  <c r="V276" i="2"/>
  <c r="V275" i="2"/>
  <c r="V274" i="2"/>
  <c r="V273" i="2"/>
  <c r="V272" i="2"/>
  <c r="V271" i="2"/>
  <c r="V270" i="2"/>
  <c r="V269" i="2"/>
  <c r="V268" i="2"/>
  <c r="V267" i="2"/>
  <c r="V266" i="2"/>
  <c r="V265" i="2"/>
  <c r="V264" i="2"/>
  <c r="V263" i="2"/>
  <c r="V262" i="2"/>
  <c r="V261" i="2"/>
  <c r="V260" i="2"/>
  <c r="V259" i="2"/>
  <c r="V258" i="2"/>
  <c r="V257" i="2"/>
  <c r="V256" i="2"/>
  <c r="V255" i="2"/>
  <c r="V254" i="2"/>
  <c r="V253" i="2"/>
  <c r="V252" i="2"/>
  <c r="V251" i="2"/>
  <c r="V250" i="2"/>
  <c r="V249" i="2"/>
  <c r="V248" i="2"/>
  <c r="V247" i="2"/>
  <c r="V246" i="2"/>
  <c r="V245" i="2"/>
  <c r="V244" i="2"/>
  <c r="V243" i="2"/>
  <c r="V242" i="2"/>
  <c r="V241" i="2"/>
  <c r="V240" i="2"/>
  <c r="V239" i="2"/>
  <c r="V238" i="2"/>
  <c r="V237" i="2"/>
  <c r="V236" i="2"/>
  <c r="V235" i="2"/>
  <c r="V234" i="2"/>
  <c r="V233" i="2"/>
  <c r="V232" i="2"/>
  <c r="V231" i="2"/>
  <c r="V230" i="2"/>
  <c r="V229" i="2"/>
  <c r="V228" i="2"/>
  <c r="V227" i="2"/>
  <c r="V226" i="2"/>
  <c r="V225" i="2"/>
  <c r="V224" i="2"/>
  <c r="V223" i="2"/>
  <c r="V222" i="2"/>
  <c r="V221" i="2"/>
  <c r="V220" i="2"/>
  <c r="V219" i="2"/>
  <c r="V218" i="2"/>
  <c r="V217" i="2"/>
  <c r="V216" i="2"/>
  <c r="V215" i="2"/>
  <c r="V214" i="2"/>
  <c r="V213" i="2"/>
  <c r="V212" i="2"/>
  <c r="V211" i="2"/>
  <c r="V210" i="2"/>
  <c r="V209" i="2"/>
  <c r="V208" i="2"/>
  <c r="V207" i="2"/>
  <c r="V206" i="2"/>
  <c r="V205" i="2"/>
  <c r="V204" i="2"/>
  <c r="V203" i="2"/>
  <c r="V202" i="2"/>
  <c r="V201" i="2"/>
  <c r="V200" i="2"/>
  <c r="V199" i="2"/>
  <c r="V198" i="2"/>
  <c r="V197" i="2"/>
  <c r="V196" i="2"/>
  <c r="V195" i="2"/>
  <c r="V194" i="2"/>
  <c r="V193" i="2"/>
  <c r="V192" i="2"/>
  <c r="V191" i="2"/>
  <c r="V190" i="2"/>
  <c r="V189" i="2"/>
  <c r="V188" i="2"/>
  <c r="V187" i="2"/>
  <c r="V186" i="2"/>
  <c r="V185" i="2"/>
  <c r="V184" i="2"/>
  <c r="V183" i="2"/>
  <c r="V182" i="2"/>
  <c r="V181" i="2"/>
  <c r="V180" i="2"/>
  <c r="V179" i="2"/>
  <c r="V178" i="2"/>
  <c r="V177" i="2"/>
  <c r="V176" i="2"/>
  <c r="V175" i="2"/>
  <c r="V174" i="2"/>
  <c r="V173" i="2"/>
  <c r="V172" i="2"/>
  <c r="V171" i="2"/>
  <c r="V170" i="2"/>
  <c r="V169" i="2"/>
  <c r="V168" i="2"/>
  <c r="V167" i="2"/>
  <c r="V166" i="2"/>
  <c r="V165" i="2"/>
  <c r="V164" i="2"/>
  <c r="V163" i="2"/>
  <c r="V162" i="2"/>
  <c r="V161" i="2"/>
  <c r="V160" i="2"/>
  <c r="V159" i="2"/>
  <c r="V158" i="2"/>
  <c r="V157" i="2"/>
  <c r="V156" i="2"/>
  <c r="V155" i="2"/>
  <c r="V154" i="2"/>
  <c r="V153" i="2"/>
  <c r="V152" i="2"/>
  <c r="V151" i="2"/>
  <c r="V150" i="2"/>
  <c r="V149" i="2"/>
  <c r="V148" i="2"/>
  <c r="V147" i="2"/>
  <c r="V146" i="2"/>
  <c r="V145" i="2"/>
  <c r="V144" i="2"/>
  <c r="V143" i="2"/>
  <c r="V142" i="2"/>
  <c r="V141" i="2"/>
  <c r="V140" i="2"/>
  <c r="V139" i="2"/>
  <c r="V138" i="2"/>
  <c r="V137" i="2"/>
  <c r="V136" i="2"/>
  <c r="V135" i="2"/>
  <c r="V134" i="2"/>
  <c r="V133" i="2"/>
  <c r="V132" i="2"/>
  <c r="V131" i="2"/>
  <c r="V130" i="2"/>
  <c r="V129" i="2"/>
  <c r="V128" i="2"/>
  <c r="V127" i="2"/>
  <c r="V126" i="2"/>
  <c r="V125" i="2"/>
  <c r="V124" i="2"/>
  <c r="V123" i="2"/>
  <c r="V122" i="2"/>
  <c r="V121" i="2"/>
  <c r="V120" i="2"/>
  <c r="V119" i="2"/>
  <c r="V118" i="2"/>
  <c r="V117" i="2"/>
  <c r="V116" i="2"/>
  <c r="V115" i="2"/>
  <c r="V114" i="2"/>
  <c r="V113" i="2"/>
  <c r="V112" i="2"/>
  <c r="V111" i="2"/>
  <c r="V110" i="2"/>
  <c r="V109" i="2"/>
  <c r="V108" i="2"/>
  <c r="V107" i="2"/>
  <c r="V106" i="2"/>
  <c r="V105" i="2"/>
  <c r="V104" i="2"/>
  <c r="V103" i="2"/>
  <c r="V102" i="2"/>
  <c r="V101" i="2"/>
  <c r="V100" i="2"/>
  <c r="V99" i="2"/>
  <c r="V98" i="2"/>
  <c r="V97" i="2"/>
  <c r="V96" i="2"/>
  <c r="V95" i="2"/>
  <c r="V94" i="2"/>
  <c r="V93" i="2"/>
  <c r="V92" i="2"/>
  <c r="V91" i="2"/>
  <c r="V90" i="2"/>
  <c r="V89" i="2"/>
  <c r="V88" i="2"/>
  <c r="V87" i="2"/>
  <c r="V86" i="2"/>
  <c r="V85" i="2"/>
  <c r="V84" i="2"/>
  <c r="V83" i="2"/>
  <c r="V82" i="2"/>
  <c r="V81" i="2"/>
  <c r="V80" i="2"/>
  <c r="V79" i="2"/>
  <c r="V78" i="2"/>
  <c r="V77" i="2"/>
  <c r="V76" i="2"/>
  <c r="V75" i="2"/>
  <c r="V74" i="2"/>
  <c r="V73" i="2"/>
  <c r="V72" i="2"/>
  <c r="V71" i="2"/>
  <c r="V70" i="2"/>
  <c r="V69" i="2"/>
  <c r="V68" i="2"/>
  <c r="V67" i="2"/>
  <c r="V66" i="2"/>
  <c r="V65" i="2"/>
  <c r="V64" i="2"/>
  <c r="V63" i="2"/>
  <c r="V62" i="2"/>
  <c r="V61" i="2"/>
  <c r="V60" i="2"/>
  <c r="V59" i="2"/>
  <c r="V58" i="2"/>
  <c r="V57" i="2"/>
  <c r="V56" i="2"/>
  <c r="V55" i="2"/>
  <c r="V54" i="2"/>
  <c r="V53" i="2"/>
  <c r="V52" i="2"/>
  <c r="V51" i="2"/>
  <c r="V50" i="2"/>
  <c r="V49" i="2"/>
  <c r="V48" i="2"/>
  <c r="V47" i="2"/>
  <c r="V46" i="2"/>
  <c r="V45" i="2"/>
  <c r="V44" i="2"/>
  <c r="V43" i="2"/>
  <c r="V42" i="2"/>
  <c r="V41" i="2"/>
  <c r="V40" i="2"/>
  <c r="V39" i="2"/>
  <c r="V38" i="2"/>
  <c r="V37" i="2"/>
  <c r="V36" i="2"/>
  <c r="V35" i="2"/>
  <c r="V34" i="2"/>
  <c r="V33" i="2"/>
  <c r="V32" i="2"/>
  <c r="V31" i="2"/>
  <c r="V30" i="2"/>
  <c r="V29" i="2"/>
  <c r="V28" i="2"/>
  <c r="V27" i="2"/>
  <c r="V26" i="2"/>
  <c r="V25" i="2"/>
  <c r="V24" i="2"/>
  <c r="V23" i="2"/>
  <c r="V22" i="2"/>
  <c r="V21" i="2"/>
  <c r="M1" i="19" l="1"/>
  <c r="M2" i="19" s="1"/>
  <c r="L4" i="2"/>
  <c r="Z14" i="2" l="1"/>
  <c r="Z8" i="2"/>
  <c r="Z9" i="2"/>
  <c r="Z10" i="2"/>
  <c r="Z11" i="2"/>
  <c r="Z12" i="2"/>
  <c r="Z13" i="2"/>
  <c r="AB12" i="2"/>
  <c r="AC8" i="2"/>
  <c r="AC15" i="2"/>
  <c r="AC9" i="2"/>
  <c r="AC10" i="2"/>
  <c r="AC11" i="2"/>
  <c r="AC12" i="2"/>
  <c r="AC13" i="2"/>
  <c r="AC14"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7" i="2"/>
  <c r="AC78" i="2"/>
  <c r="AC79" i="2"/>
  <c r="AC80" i="2"/>
  <c r="AC81" i="2"/>
  <c r="AC82" i="2"/>
  <c r="AC83" i="2"/>
  <c r="AC84" i="2"/>
  <c r="AC85" i="2"/>
  <c r="AC86" i="2"/>
  <c r="AC87" i="2"/>
  <c r="AC88" i="2"/>
  <c r="AC89" i="2"/>
  <c r="AC90" i="2"/>
  <c r="AC91" i="2"/>
  <c r="AC92" i="2"/>
  <c r="AC93" i="2"/>
  <c r="AC94" i="2"/>
  <c r="AC95" i="2"/>
  <c r="AC96" i="2"/>
  <c r="AC97" i="2"/>
  <c r="AC98" i="2"/>
  <c r="AC99" i="2"/>
  <c r="AC100" i="2"/>
  <c r="AC101" i="2"/>
  <c r="AC102" i="2"/>
  <c r="AC103" i="2"/>
  <c r="AC104" i="2"/>
  <c r="AC105" i="2"/>
  <c r="AC106" i="2"/>
  <c r="AC107" i="2"/>
  <c r="AC108" i="2"/>
  <c r="AC109" i="2"/>
  <c r="AC110" i="2"/>
  <c r="AC111" i="2"/>
  <c r="AC112" i="2"/>
  <c r="AC113" i="2"/>
  <c r="AC114" i="2"/>
  <c r="AC115" i="2"/>
  <c r="AC116" i="2"/>
  <c r="AC117" i="2"/>
  <c r="AC118" i="2"/>
  <c r="AC119" i="2"/>
  <c r="AC120" i="2"/>
  <c r="AC121" i="2"/>
  <c r="AC122" i="2"/>
  <c r="AC123" i="2"/>
  <c r="AC124" i="2"/>
  <c r="AC125" i="2"/>
  <c r="AC126" i="2"/>
  <c r="AC127" i="2"/>
  <c r="AC128" i="2"/>
  <c r="AC129" i="2"/>
  <c r="AC130" i="2"/>
  <c r="AC131" i="2"/>
  <c r="AC132" i="2"/>
  <c r="AC133" i="2"/>
  <c r="AC134" i="2"/>
  <c r="AC135" i="2"/>
  <c r="AC136" i="2"/>
  <c r="AC137" i="2"/>
  <c r="AC138" i="2"/>
  <c r="AC139" i="2"/>
  <c r="AC140" i="2"/>
  <c r="AC141" i="2"/>
  <c r="AC142" i="2"/>
  <c r="AC143" i="2"/>
  <c r="AC144" i="2"/>
  <c r="AC145" i="2"/>
  <c r="AC146" i="2"/>
  <c r="AC147" i="2"/>
  <c r="AC148" i="2"/>
  <c r="AC149" i="2"/>
  <c r="AC150" i="2"/>
  <c r="AC151" i="2"/>
  <c r="AC152" i="2"/>
  <c r="AC153" i="2"/>
  <c r="AC154" i="2"/>
  <c r="AC155" i="2"/>
  <c r="AC156" i="2"/>
  <c r="AC157" i="2"/>
  <c r="AC158" i="2"/>
  <c r="AC159" i="2"/>
  <c r="AC160" i="2"/>
  <c r="AC161" i="2"/>
  <c r="AC162" i="2"/>
  <c r="AC163" i="2"/>
  <c r="AC164" i="2"/>
  <c r="AC165" i="2"/>
  <c r="AC166" i="2"/>
  <c r="AC167" i="2"/>
  <c r="AC168" i="2"/>
  <c r="AC169" i="2"/>
  <c r="AC170" i="2"/>
  <c r="AC171" i="2"/>
  <c r="AC172" i="2"/>
  <c r="AC173" i="2"/>
  <c r="AC174" i="2"/>
  <c r="AC175" i="2"/>
  <c r="AC176" i="2"/>
  <c r="AC177" i="2"/>
  <c r="AC178" i="2"/>
  <c r="AC179" i="2"/>
  <c r="AC180" i="2"/>
  <c r="AC181" i="2"/>
  <c r="AC182" i="2"/>
  <c r="AC183" i="2"/>
  <c r="AC184" i="2"/>
  <c r="AC185" i="2"/>
  <c r="AC186" i="2"/>
  <c r="AC187" i="2"/>
  <c r="AC188" i="2"/>
  <c r="AC189" i="2"/>
  <c r="AC190" i="2"/>
  <c r="AC191" i="2"/>
  <c r="AC192" i="2"/>
  <c r="AC193" i="2"/>
  <c r="AC194" i="2"/>
  <c r="AC195" i="2"/>
  <c r="AC196" i="2"/>
  <c r="AC197" i="2"/>
  <c r="AC198" i="2"/>
  <c r="AC199" i="2"/>
  <c r="AC200" i="2"/>
  <c r="AC201" i="2"/>
  <c r="AC202" i="2"/>
  <c r="AC203" i="2"/>
  <c r="AC204" i="2"/>
  <c r="AC205" i="2"/>
  <c r="AC206" i="2"/>
  <c r="AC207" i="2"/>
  <c r="AC208" i="2"/>
  <c r="AC209" i="2"/>
  <c r="AC210" i="2"/>
  <c r="AC211" i="2"/>
  <c r="AC212" i="2"/>
  <c r="AC213" i="2"/>
  <c r="AC214" i="2"/>
  <c r="AC215" i="2"/>
  <c r="AC216" i="2"/>
  <c r="AC217" i="2"/>
  <c r="AC218" i="2"/>
  <c r="AC219" i="2"/>
  <c r="AC220" i="2"/>
  <c r="AC221" i="2"/>
  <c r="AC222" i="2"/>
  <c r="AC223" i="2"/>
  <c r="AC224" i="2"/>
  <c r="AC225" i="2"/>
  <c r="AC226" i="2"/>
  <c r="AC227" i="2"/>
  <c r="AC228" i="2"/>
  <c r="AC229" i="2"/>
  <c r="AC230" i="2"/>
  <c r="AC231" i="2"/>
  <c r="AC232" i="2"/>
  <c r="AC233" i="2"/>
  <c r="AC234" i="2"/>
  <c r="AC235" i="2"/>
  <c r="AC236" i="2"/>
  <c r="AC237" i="2"/>
  <c r="AC238" i="2"/>
  <c r="AC239" i="2"/>
  <c r="AC240" i="2"/>
  <c r="AC241" i="2"/>
  <c r="AC242" i="2"/>
  <c r="AC243" i="2"/>
  <c r="AC244" i="2"/>
  <c r="AC245" i="2"/>
  <c r="AC246" i="2"/>
  <c r="AC247" i="2"/>
  <c r="AC248" i="2"/>
  <c r="AC249" i="2"/>
  <c r="AC250" i="2"/>
  <c r="AC251" i="2"/>
  <c r="AC252" i="2"/>
  <c r="AC253" i="2"/>
  <c r="AC254" i="2"/>
  <c r="AC255" i="2"/>
  <c r="AC256" i="2"/>
  <c r="AC257" i="2"/>
  <c r="AC258" i="2"/>
  <c r="AC259" i="2"/>
  <c r="AC260" i="2"/>
  <c r="AC261" i="2"/>
  <c r="AC262" i="2"/>
  <c r="AC263" i="2"/>
  <c r="AC264" i="2"/>
  <c r="AC265" i="2"/>
  <c r="AC266" i="2"/>
  <c r="AC267" i="2"/>
  <c r="AC268" i="2"/>
  <c r="AC269" i="2"/>
  <c r="AC270" i="2"/>
  <c r="AC271" i="2"/>
  <c r="AC272" i="2"/>
  <c r="AC273" i="2"/>
  <c r="AC274" i="2"/>
  <c r="AC275" i="2"/>
  <c r="AC276" i="2"/>
  <c r="AC277" i="2"/>
  <c r="AC278" i="2"/>
  <c r="AC279" i="2"/>
  <c r="AC280" i="2"/>
  <c r="AC281" i="2"/>
  <c r="AC282" i="2"/>
  <c r="AC283" i="2"/>
  <c r="AC284" i="2"/>
  <c r="AC285" i="2"/>
  <c r="AC286" i="2"/>
  <c r="AC287" i="2"/>
  <c r="AC288" i="2"/>
  <c r="AC289" i="2"/>
  <c r="AC290" i="2"/>
  <c r="AC291" i="2"/>
  <c r="AC292" i="2"/>
  <c r="AC293" i="2"/>
  <c r="AC294" i="2"/>
  <c r="AC295" i="2"/>
  <c r="AC296" i="2"/>
  <c r="AC297" i="2"/>
  <c r="AC298" i="2"/>
  <c r="AC299" i="2"/>
  <c r="AC300" i="2"/>
  <c r="AC301" i="2"/>
  <c r="AC302" i="2"/>
  <c r="AC303" i="2"/>
  <c r="AC304" i="2"/>
  <c r="AC305" i="2"/>
  <c r="AC306" i="2"/>
  <c r="AC307" i="2"/>
  <c r="AC308" i="2"/>
  <c r="AC309" i="2"/>
  <c r="AC310" i="2"/>
  <c r="AC311" i="2"/>
  <c r="AC312" i="2"/>
  <c r="AC313" i="2"/>
  <c r="AC314" i="2"/>
  <c r="AC315" i="2"/>
  <c r="AC316" i="2"/>
  <c r="AC317" i="2"/>
  <c r="AC318" i="2"/>
  <c r="AC319" i="2"/>
  <c r="AC320" i="2"/>
  <c r="AC321" i="2"/>
  <c r="AC322" i="2"/>
  <c r="AC323" i="2"/>
  <c r="AC324" i="2"/>
  <c r="AC325" i="2"/>
  <c r="AC326" i="2"/>
  <c r="AC327" i="2"/>
  <c r="AC328" i="2"/>
  <c r="AC329" i="2"/>
  <c r="AC330" i="2"/>
  <c r="AC331" i="2"/>
  <c r="AC332" i="2"/>
  <c r="AC333" i="2"/>
  <c r="AC334" i="2"/>
  <c r="AC335" i="2"/>
  <c r="AC336" i="2"/>
  <c r="AC337" i="2"/>
  <c r="AC338" i="2"/>
  <c r="AC339" i="2"/>
  <c r="AC340" i="2"/>
  <c r="AC341" i="2"/>
  <c r="AC342" i="2"/>
  <c r="AC343" i="2"/>
  <c r="AC344" i="2"/>
  <c r="AC345" i="2"/>
  <c r="AC346" i="2"/>
  <c r="AC347" i="2"/>
  <c r="AC348" i="2"/>
  <c r="AC349" i="2"/>
  <c r="AC350" i="2"/>
  <c r="AC351" i="2"/>
  <c r="AC352" i="2"/>
  <c r="AC353" i="2"/>
  <c r="AC354" i="2"/>
  <c r="AC355" i="2"/>
  <c r="AC356" i="2"/>
  <c r="AC357" i="2"/>
  <c r="AC358" i="2"/>
  <c r="AC359" i="2"/>
  <c r="AC360" i="2"/>
  <c r="AC361" i="2"/>
  <c r="AC362" i="2"/>
  <c r="AC363" i="2"/>
  <c r="AC364" i="2"/>
  <c r="AC365" i="2"/>
  <c r="AC366" i="2"/>
  <c r="AC367" i="2"/>
  <c r="AC368" i="2"/>
  <c r="AC369" i="2"/>
  <c r="AC370" i="2"/>
  <c r="AC371" i="2"/>
  <c r="AC372" i="2"/>
  <c r="AC373" i="2"/>
  <c r="AC374" i="2"/>
  <c r="AC375" i="2"/>
  <c r="AC376" i="2"/>
  <c r="AC377" i="2"/>
  <c r="AC378" i="2"/>
  <c r="AC379" i="2"/>
  <c r="AC380" i="2"/>
  <c r="AC381" i="2"/>
  <c r="AC382" i="2"/>
  <c r="AC383" i="2"/>
  <c r="AC384" i="2"/>
  <c r="AC385" i="2"/>
  <c r="AC386" i="2"/>
  <c r="AC387" i="2"/>
  <c r="AC388" i="2"/>
  <c r="AC389" i="2"/>
  <c r="AC390" i="2"/>
  <c r="AC391" i="2"/>
  <c r="AC392" i="2"/>
  <c r="AC393" i="2"/>
  <c r="AC394" i="2"/>
  <c r="AC395" i="2"/>
  <c r="AC396" i="2"/>
  <c r="AC397" i="2"/>
  <c r="AC398" i="2"/>
  <c r="AC399" i="2"/>
  <c r="AC400" i="2"/>
  <c r="AC401" i="2"/>
  <c r="AC402" i="2"/>
  <c r="AC403" i="2"/>
  <c r="AC404" i="2"/>
  <c r="AC405" i="2"/>
  <c r="AC406" i="2"/>
  <c r="AC407" i="2"/>
  <c r="AC408" i="2"/>
  <c r="AC409" i="2"/>
  <c r="AC410" i="2"/>
  <c r="AC411" i="2"/>
  <c r="AC412" i="2"/>
  <c r="AC413" i="2"/>
  <c r="AC414" i="2"/>
  <c r="AC415" i="2"/>
  <c r="AC416" i="2"/>
  <c r="AC417" i="2"/>
  <c r="AC418" i="2"/>
  <c r="AC419" i="2"/>
  <c r="AC420" i="2"/>
  <c r="AC421" i="2"/>
  <c r="AC422" i="2"/>
  <c r="AC423" i="2"/>
  <c r="AC424" i="2"/>
  <c r="AC425" i="2"/>
  <c r="AC426" i="2"/>
  <c r="AC427" i="2"/>
  <c r="AC428" i="2"/>
  <c r="AC429" i="2"/>
  <c r="AC430" i="2"/>
  <c r="AC431" i="2"/>
  <c r="AC432" i="2"/>
  <c r="AC433" i="2"/>
  <c r="AC434" i="2"/>
  <c r="AC435" i="2"/>
  <c r="AC436" i="2"/>
  <c r="AC437" i="2"/>
  <c r="AC438" i="2"/>
  <c r="AC439" i="2"/>
  <c r="AC440" i="2"/>
  <c r="AC441" i="2"/>
  <c r="AC442" i="2"/>
  <c r="AC443" i="2"/>
  <c r="AC444" i="2"/>
  <c r="AC445" i="2"/>
  <c r="AC446" i="2"/>
  <c r="AC447" i="2"/>
  <c r="AC448" i="2"/>
  <c r="AC449" i="2"/>
  <c r="AC450" i="2"/>
  <c r="AC451" i="2"/>
  <c r="AC452" i="2"/>
  <c r="AC453" i="2"/>
  <c r="AC454" i="2"/>
  <c r="AC455" i="2"/>
  <c r="AC456" i="2"/>
  <c r="AC457" i="2"/>
  <c r="AC458" i="2"/>
  <c r="AC459" i="2"/>
  <c r="AC460" i="2"/>
  <c r="AC461" i="2"/>
  <c r="AC462" i="2"/>
  <c r="AC463" i="2"/>
  <c r="AC464" i="2"/>
  <c r="AC465" i="2"/>
  <c r="AC466" i="2"/>
  <c r="AC467" i="2"/>
  <c r="AC468" i="2"/>
  <c r="AC469" i="2"/>
  <c r="AC470" i="2"/>
  <c r="AC471" i="2"/>
  <c r="AC472" i="2"/>
  <c r="AC473" i="2"/>
  <c r="AC474" i="2"/>
  <c r="AC475" i="2"/>
  <c r="AC476" i="2"/>
  <c r="AC477" i="2"/>
  <c r="AC478" i="2"/>
  <c r="AC479" i="2"/>
  <c r="AC480" i="2"/>
  <c r="AC481" i="2"/>
  <c r="AC482" i="2"/>
  <c r="AC483" i="2"/>
  <c r="AC484" i="2"/>
  <c r="AC485" i="2"/>
  <c r="AC486" i="2"/>
  <c r="AC487" i="2"/>
  <c r="AC488" i="2"/>
  <c r="AC489" i="2"/>
  <c r="AC490" i="2"/>
  <c r="AC491" i="2"/>
  <c r="AC492" i="2"/>
  <c r="AC493" i="2"/>
  <c r="AC494" i="2"/>
  <c r="AC495" i="2"/>
  <c r="AC496" i="2"/>
  <c r="AC497" i="2"/>
  <c r="AC498" i="2"/>
  <c r="AC499" i="2"/>
  <c r="AC500" i="2"/>
  <c r="AC501" i="2"/>
  <c r="AC502" i="2"/>
  <c r="AC503" i="2"/>
  <c r="AC504" i="2"/>
  <c r="AC505" i="2"/>
  <c r="AC506" i="2"/>
  <c r="AC507" i="2"/>
  <c r="AC508" i="2"/>
  <c r="AC509" i="2"/>
  <c r="AC510" i="2"/>
  <c r="AC511" i="2"/>
  <c r="AC512" i="2"/>
  <c r="AC513" i="2"/>
  <c r="AC514" i="2"/>
  <c r="AC515" i="2"/>
  <c r="AC516" i="2"/>
  <c r="AC517" i="2"/>
  <c r="AC518" i="2"/>
  <c r="AC519" i="2"/>
  <c r="AC520" i="2"/>
  <c r="AC521" i="2"/>
  <c r="AC522" i="2"/>
  <c r="AC523" i="2"/>
  <c r="AC524" i="2"/>
  <c r="AC525" i="2"/>
  <c r="AC526" i="2"/>
  <c r="AC527" i="2"/>
  <c r="AC528" i="2"/>
  <c r="AC529" i="2"/>
  <c r="AC530" i="2"/>
  <c r="AC531" i="2"/>
  <c r="AC532" i="2"/>
  <c r="AC533" i="2"/>
  <c r="AC534" i="2"/>
  <c r="AC535" i="2"/>
  <c r="AC536" i="2"/>
  <c r="AC537" i="2"/>
  <c r="AC538" i="2"/>
  <c r="AC539" i="2"/>
  <c r="AC540" i="2"/>
  <c r="AC541" i="2"/>
  <c r="AC542" i="2"/>
  <c r="AC543" i="2"/>
  <c r="AC544" i="2"/>
  <c r="AC545" i="2"/>
  <c r="AC546" i="2"/>
  <c r="AC547" i="2"/>
  <c r="AC548" i="2"/>
  <c r="AC549" i="2"/>
  <c r="AC550" i="2"/>
  <c r="AC551" i="2"/>
  <c r="AC552" i="2"/>
  <c r="AC553" i="2"/>
  <c r="AC554" i="2"/>
  <c r="AC555" i="2"/>
  <c r="AC556" i="2"/>
  <c r="AC557" i="2"/>
  <c r="AC558" i="2"/>
  <c r="AC559" i="2"/>
  <c r="AC560" i="2"/>
  <c r="AC561" i="2"/>
  <c r="AC562" i="2"/>
  <c r="AC563" i="2"/>
  <c r="AC564" i="2"/>
  <c r="AC565" i="2"/>
  <c r="AC566" i="2"/>
  <c r="AC567" i="2"/>
  <c r="AC568" i="2"/>
  <c r="AC569" i="2"/>
  <c r="AC570" i="2"/>
  <c r="AC571" i="2"/>
  <c r="AC572" i="2"/>
  <c r="AC573" i="2"/>
  <c r="AC574" i="2"/>
  <c r="AC575" i="2"/>
  <c r="AC576" i="2"/>
  <c r="AC577" i="2"/>
  <c r="AC578" i="2"/>
  <c r="AC579" i="2"/>
  <c r="AC580" i="2"/>
  <c r="AC581" i="2"/>
  <c r="AC582" i="2"/>
  <c r="AC583" i="2"/>
  <c r="AC584" i="2"/>
  <c r="AC585" i="2"/>
  <c r="AC586" i="2"/>
  <c r="AC587" i="2"/>
  <c r="AC588" i="2"/>
  <c r="AC589" i="2"/>
  <c r="AC590" i="2"/>
  <c r="AC591" i="2"/>
  <c r="AC592" i="2"/>
  <c r="AC593" i="2"/>
  <c r="AC594" i="2"/>
  <c r="AC595" i="2"/>
  <c r="AC596" i="2"/>
  <c r="AC597" i="2"/>
  <c r="AC598" i="2"/>
  <c r="AC599" i="2"/>
  <c r="AC600" i="2"/>
  <c r="AC601" i="2"/>
  <c r="AC602" i="2"/>
  <c r="AC603" i="2"/>
  <c r="AC604" i="2"/>
  <c r="AC605" i="2"/>
  <c r="AC606" i="2"/>
  <c r="AC607" i="2"/>
  <c r="AC608" i="2"/>
  <c r="AC609" i="2"/>
  <c r="AC610" i="2"/>
  <c r="AC611" i="2"/>
  <c r="AC612" i="2"/>
  <c r="AC613" i="2"/>
  <c r="AC614" i="2"/>
  <c r="AC615" i="2"/>
  <c r="AC616" i="2"/>
  <c r="AC617" i="2"/>
  <c r="AC618" i="2"/>
  <c r="AC619" i="2"/>
  <c r="AC620" i="2"/>
  <c r="AC621" i="2"/>
  <c r="AC622" i="2"/>
  <c r="AC623" i="2"/>
  <c r="AC624" i="2"/>
  <c r="AC625" i="2"/>
  <c r="AC626" i="2"/>
  <c r="AC627" i="2"/>
  <c r="AC628" i="2"/>
  <c r="AC629" i="2"/>
  <c r="AC630" i="2"/>
  <c r="AC631" i="2"/>
  <c r="AC632" i="2"/>
  <c r="AC633" i="2"/>
  <c r="AC634" i="2"/>
  <c r="AC635" i="2"/>
  <c r="AC636" i="2"/>
  <c r="AC637" i="2"/>
  <c r="AC638" i="2"/>
  <c r="AC639" i="2"/>
  <c r="AC640" i="2"/>
  <c r="AC641" i="2"/>
  <c r="AC642" i="2"/>
  <c r="AC643" i="2"/>
  <c r="AC644" i="2"/>
  <c r="AC645" i="2"/>
  <c r="AC646" i="2"/>
  <c r="AC647" i="2"/>
  <c r="AC648" i="2"/>
  <c r="AC649" i="2"/>
  <c r="AC650" i="2"/>
  <c r="AC651" i="2"/>
  <c r="AC652" i="2"/>
  <c r="AC653" i="2"/>
  <c r="AC654" i="2"/>
  <c r="AC655" i="2"/>
  <c r="AC656" i="2"/>
  <c r="AC657" i="2"/>
  <c r="AC658" i="2"/>
  <c r="AC659" i="2"/>
  <c r="AC660" i="2"/>
  <c r="AC661" i="2"/>
  <c r="AC662" i="2"/>
  <c r="AC663" i="2"/>
  <c r="AC664" i="2"/>
  <c r="AC665" i="2"/>
  <c r="AC666" i="2"/>
  <c r="AC667" i="2"/>
  <c r="AC668" i="2"/>
  <c r="AC669" i="2"/>
  <c r="AC670" i="2"/>
  <c r="AC671" i="2"/>
  <c r="AC672" i="2"/>
  <c r="AC673" i="2"/>
  <c r="AC674" i="2"/>
  <c r="AC675" i="2"/>
  <c r="AC676" i="2"/>
  <c r="AC677" i="2"/>
  <c r="AC678" i="2"/>
  <c r="AC679" i="2"/>
  <c r="AC680" i="2"/>
  <c r="AC681" i="2"/>
  <c r="AC682" i="2"/>
  <c r="AC683" i="2"/>
  <c r="AC684" i="2"/>
  <c r="AC685" i="2"/>
  <c r="AC686" i="2"/>
  <c r="AC687" i="2"/>
  <c r="AC688" i="2"/>
  <c r="AC689" i="2"/>
  <c r="AC690" i="2"/>
  <c r="AC691" i="2"/>
  <c r="AC692" i="2"/>
  <c r="AC693" i="2"/>
  <c r="AC694" i="2"/>
  <c r="AC695" i="2"/>
  <c r="AC696" i="2"/>
  <c r="AC697" i="2"/>
  <c r="AC698" i="2"/>
  <c r="AC699" i="2"/>
  <c r="AC700" i="2"/>
  <c r="AC701" i="2"/>
  <c r="AC702" i="2"/>
  <c r="AC703" i="2"/>
  <c r="AC704" i="2"/>
  <c r="AC705" i="2"/>
  <c r="AC706" i="2"/>
  <c r="AC707" i="2"/>
  <c r="AC708" i="2"/>
  <c r="AC709" i="2"/>
  <c r="AC710" i="2"/>
  <c r="AC711" i="2"/>
  <c r="AC712" i="2"/>
  <c r="AC713" i="2"/>
  <c r="AC714" i="2"/>
  <c r="AC715" i="2"/>
  <c r="AC716" i="2"/>
  <c r="AC717" i="2"/>
  <c r="AC718" i="2"/>
  <c r="AC719" i="2"/>
  <c r="AC720" i="2"/>
  <c r="AC721" i="2"/>
  <c r="AC722" i="2"/>
  <c r="AC723" i="2"/>
  <c r="AC724" i="2"/>
  <c r="AC725" i="2"/>
  <c r="AC726" i="2"/>
  <c r="AC727" i="2"/>
  <c r="AC728" i="2"/>
  <c r="AC729" i="2"/>
  <c r="AC730" i="2"/>
  <c r="AC731" i="2"/>
  <c r="AC732" i="2"/>
  <c r="AC733" i="2"/>
  <c r="AC734" i="2"/>
  <c r="AC735" i="2"/>
  <c r="AC736" i="2"/>
  <c r="AC737" i="2"/>
  <c r="AC738" i="2"/>
  <c r="AC739" i="2"/>
  <c r="AC740" i="2"/>
  <c r="AC741" i="2"/>
  <c r="AC742" i="2"/>
  <c r="AC743" i="2"/>
  <c r="AC744" i="2"/>
  <c r="AC745" i="2"/>
  <c r="AC746" i="2"/>
  <c r="AC747" i="2"/>
  <c r="AC748" i="2"/>
  <c r="AC749" i="2"/>
  <c r="AC750" i="2"/>
  <c r="AC751" i="2"/>
  <c r="AC752" i="2"/>
  <c r="AC753" i="2"/>
  <c r="AC754" i="2"/>
  <c r="AC755" i="2"/>
  <c r="AC756" i="2"/>
  <c r="AC757" i="2"/>
  <c r="AC758" i="2"/>
  <c r="AC759" i="2"/>
  <c r="AC760" i="2"/>
  <c r="AC761" i="2"/>
  <c r="AC762" i="2"/>
  <c r="AC763" i="2"/>
  <c r="AC764" i="2"/>
  <c r="AC765" i="2"/>
  <c r="AC766" i="2"/>
  <c r="AC767" i="2"/>
  <c r="AC768" i="2"/>
  <c r="AC769" i="2"/>
  <c r="AC770" i="2"/>
  <c r="AC771" i="2"/>
  <c r="AC772" i="2"/>
  <c r="AC773" i="2"/>
  <c r="AC774" i="2"/>
  <c r="AC775" i="2"/>
  <c r="AC776" i="2"/>
  <c r="AC777" i="2"/>
  <c r="AC778" i="2"/>
  <c r="AC779" i="2"/>
  <c r="AC780" i="2"/>
  <c r="AC781" i="2"/>
  <c r="AC782" i="2"/>
  <c r="AC783" i="2"/>
  <c r="AC784" i="2"/>
  <c r="AC785" i="2"/>
  <c r="AC786" i="2"/>
  <c r="AC787" i="2"/>
  <c r="AC788" i="2"/>
  <c r="AC789" i="2"/>
  <c r="AC790" i="2"/>
  <c r="AC791" i="2"/>
  <c r="AC792" i="2"/>
  <c r="AC793" i="2"/>
  <c r="AC794" i="2"/>
  <c r="AC795" i="2"/>
  <c r="AC796" i="2"/>
  <c r="AC797" i="2"/>
  <c r="AC798" i="2"/>
  <c r="AC799" i="2"/>
  <c r="AC800" i="2"/>
  <c r="AC801" i="2"/>
  <c r="AC802" i="2"/>
  <c r="AC803" i="2"/>
  <c r="AC804" i="2"/>
  <c r="AC805" i="2"/>
  <c r="AC806" i="2"/>
  <c r="AC807" i="2"/>
  <c r="AC808" i="2"/>
  <c r="AC809" i="2"/>
  <c r="AC810" i="2"/>
  <c r="AC811" i="2"/>
  <c r="AC812" i="2"/>
  <c r="AC813" i="2"/>
  <c r="AC814" i="2"/>
  <c r="AC815" i="2"/>
  <c r="AC816" i="2"/>
  <c r="AC817" i="2"/>
  <c r="AC818" i="2"/>
  <c r="AC819" i="2"/>
  <c r="AC820" i="2"/>
  <c r="AC821" i="2"/>
  <c r="AC822" i="2"/>
  <c r="AC823" i="2"/>
  <c r="AC824" i="2"/>
  <c r="AC825" i="2"/>
  <c r="AC826" i="2"/>
  <c r="AC827" i="2"/>
  <c r="AC828" i="2"/>
  <c r="AC829" i="2"/>
  <c r="AC830" i="2"/>
  <c r="AC831" i="2"/>
  <c r="AC832" i="2"/>
  <c r="AC833" i="2"/>
  <c r="AC834" i="2"/>
  <c r="AC835" i="2"/>
  <c r="AC836" i="2"/>
  <c r="AC837" i="2"/>
  <c r="AC838" i="2"/>
  <c r="AC839" i="2"/>
  <c r="AC840" i="2"/>
  <c r="AC841" i="2"/>
  <c r="AC842" i="2"/>
  <c r="AC843" i="2"/>
  <c r="AC844" i="2"/>
  <c r="AC845" i="2"/>
  <c r="AC846" i="2"/>
  <c r="AC847" i="2"/>
  <c r="AC848" i="2"/>
  <c r="AC849" i="2"/>
  <c r="AC850" i="2"/>
  <c r="AC851" i="2"/>
  <c r="AC852" i="2"/>
  <c r="AC853" i="2"/>
  <c r="AC854" i="2"/>
  <c r="AC855" i="2"/>
  <c r="AC856" i="2"/>
  <c r="AC857" i="2"/>
  <c r="AC858" i="2"/>
  <c r="AC859" i="2"/>
  <c r="AC860" i="2"/>
  <c r="AC861" i="2"/>
  <c r="AC862" i="2"/>
  <c r="AC863" i="2"/>
  <c r="AC864" i="2"/>
  <c r="AC865" i="2"/>
  <c r="AC866" i="2"/>
  <c r="AC867" i="2"/>
  <c r="AC868" i="2"/>
  <c r="AC869" i="2"/>
  <c r="AC870" i="2"/>
  <c r="AC871" i="2"/>
  <c r="AC872" i="2"/>
  <c r="AC873" i="2"/>
  <c r="AC874" i="2"/>
  <c r="AC875" i="2"/>
  <c r="AC876" i="2"/>
  <c r="AC877" i="2"/>
  <c r="AC878" i="2"/>
  <c r="AC879" i="2"/>
  <c r="AC880" i="2"/>
  <c r="AC881" i="2"/>
  <c r="AC882" i="2"/>
  <c r="AC883" i="2"/>
  <c r="AC884" i="2"/>
  <c r="AC885" i="2"/>
  <c r="AC886" i="2"/>
  <c r="AC887" i="2"/>
  <c r="AC888" i="2"/>
  <c r="AC889" i="2"/>
  <c r="AC890" i="2"/>
  <c r="AC891" i="2"/>
  <c r="AC892" i="2"/>
  <c r="AC893" i="2"/>
  <c r="AC894" i="2"/>
  <c r="AC895" i="2"/>
  <c r="AC896" i="2"/>
  <c r="AC897" i="2"/>
  <c r="AC898" i="2"/>
  <c r="AC899" i="2"/>
  <c r="AC900" i="2"/>
  <c r="AC901" i="2"/>
  <c r="AC902" i="2"/>
  <c r="AC903" i="2"/>
  <c r="AC904" i="2"/>
  <c r="AC905" i="2"/>
  <c r="AC906" i="2"/>
  <c r="AC907" i="2"/>
  <c r="AC908" i="2"/>
  <c r="AC909" i="2"/>
  <c r="AC910" i="2"/>
  <c r="AC911" i="2"/>
  <c r="AC912" i="2"/>
  <c r="AC913" i="2"/>
  <c r="AC914" i="2"/>
  <c r="AC915" i="2"/>
  <c r="AC916" i="2"/>
  <c r="AC917" i="2"/>
  <c r="AC918" i="2"/>
  <c r="AC919" i="2"/>
  <c r="AC920" i="2"/>
  <c r="AC921" i="2"/>
  <c r="AC922" i="2"/>
  <c r="AC923" i="2"/>
  <c r="AC924" i="2"/>
  <c r="AC925" i="2"/>
  <c r="AC926" i="2"/>
  <c r="AC927" i="2"/>
  <c r="AC928" i="2"/>
  <c r="AC929" i="2"/>
  <c r="AC930" i="2"/>
  <c r="AC931" i="2"/>
  <c r="AC932" i="2"/>
  <c r="AC933" i="2"/>
  <c r="AC934" i="2"/>
  <c r="AC935" i="2"/>
  <c r="AC936" i="2"/>
  <c r="AC937" i="2"/>
  <c r="AC938" i="2"/>
  <c r="AC939" i="2"/>
  <c r="AC940" i="2"/>
  <c r="AC941" i="2"/>
  <c r="AC942" i="2"/>
  <c r="AC943" i="2"/>
  <c r="AC944" i="2"/>
  <c r="AC945" i="2"/>
  <c r="AC946" i="2"/>
  <c r="AC947" i="2"/>
  <c r="AC948" i="2"/>
  <c r="AC949" i="2"/>
  <c r="AC950" i="2"/>
  <c r="AC951" i="2"/>
  <c r="AC952" i="2"/>
  <c r="AC953" i="2"/>
  <c r="AC954" i="2"/>
  <c r="AC955" i="2"/>
  <c r="AC956" i="2"/>
  <c r="AC957" i="2"/>
  <c r="AC958" i="2"/>
  <c r="AC959" i="2"/>
  <c r="AC960" i="2"/>
  <c r="AC961" i="2"/>
  <c r="AC962" i="2"/>
  <c r="AC963" i="2"/>
  <c r="AC964" i="2"/>
  <c r="AC965" i="2"/>
  <c r="AC966" i="2"/>
  <c r="AC967" i="2"/>
  <c r="AC968" i="2"/>
  <c r="AC969" i="2"/>
  <c r="AC970" i="2"/>
  <c r="AC971" i="2"/>
  <c r="AC972" i="2"/>
  <c r="AC973" i="2"/>
  <c r="AC974" i="2"/>
  <c r="AC975" i="2"/>
  <c r="AC976" i="2"/>
  <c r="AC977" i="2"/>
  <c r="AC978" i="2"/>
  <c r="AC979" i="2"/>
  <c r="AC980" i="2"/>
  <c r="AC981" i="2"/>
  <c r="AC982" i="2"/>
  <c r="AC983" i="2"/>
  <c r="AC984" i="2"/>
  <c r="AC985" i="2"/>
  <c r="AC986" i="2"/>
  <c r="AC987" i="2"/>
  <c r="AC988" i="2"/>
  <c r="AC989" i="2"/>
  <c r="AC990" i="2"/>
  <c r="AC991" i="2"/>
  <c r="AC992" i="2"/>
  <c r="AC993" i="2"/>
  <c r="AC994" i="2"/>
  <c r="AC995" i="2"/>
  <c r="AC996" i="2"/>
  <c r="AC997" i="2"/>
  <c r="AC998" i="2"/>
  <c r="AC999" i="2"/>
  <c r="AC1000" i="2"/>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D43" i="2"/>
  <c r="AD44" i="2"/>
  <c r="AD45" i="2"/>
  <c r="AD46" i="2"/>
  <c r="AD47" i="2"/>
  <c r="AD48" i="2"/>
  <c r="AD49" i="2"/>
  <c r="AD50" i="2"/>
  <c r="AD51" i="2"/>
  <c r="AD52" i="2"/>
  <c r="AD53" i="2"/>
  <c r="AD54" i="2"/>
  <c r="AD55" i="2"/>
  <c r="AD56" i="2"/>
  <c r="AD57" i="2"/>
  <c r="AD58" i="2"/>
  <c r="AD59" i="2"/>
  <c r="AD60" i="2"/>
  <c r="AD61" i="2"/>
  <c r="AD62" i="2"/>
  <c r="AD63" i="2"/>
  <c r="AD64" i="2"/>
  <c r="AD65" i="2"/>
  <c r="AD66" i="2"/>
  <c r="AD67" i="2"/>
  <c r="AD68" i="2"/>
  <c r="AD69" i="2"/>
  <c r="AD70" i="2"/>
  <c r="AD71" i="2"/>
  <c r="AD72" i="2"/>
  <c r="AD73" i="2"/>
  <c r="AD74" i="2"/>
  <c r="AD75" i="2"/>
  <c r="AD76" i="2"/>
  <c r="AD77" i="2"/>
  <c r="AD78" i="2"/>
  <c r="AD79" i="2"/>
  <c r="AD80" i="2"/>
  <c r="AD81" i="2"/>
  <c r="AD82" i="2"/>
  <c r="AD83" i="2"/>
  <c r="AD84" i="2"/>
  <c r="AD85" i="2"/>
  <c r="AD86" i="2"/>
  <c r="AD87" i="2"/>
  <c r="AD88" i="2"/>
  <c r="AD89" i="2"/>
  <c r="AD90" i="2"/>
  <c r="AD91" i="2"/>
  <c r="AD92" i="2"/>
  <c r="AD93" i="2"/>
  <c r="AD94" i="2"/>
  <c r="AD95" i="2"/>
  <c r="AD96" i="2"/>
  <c r="AD97" i="2"/>
  <c r="AD98" i="2"/>
  <c r="AD99" i="2"/>
  <c r="AD100" i="2"/>
  <c r="AD101" i="2"/>
  <c r="AD102" i="2"/>
  <c r="AD103" i="2"/>
  <c r="AD104" i="2"/>
  <c r="AD105" i="2"/>
  <c r="AD106" i="2"/>
  <c r="AD107" i="2"/>
  <c r="AD108" i="2"/>
  <c r="AD109" i="2"/>
  <c r="AD110" i="2"/>
  <c r="AD111" i="2"/>
  <c r="AD112" i="2"/>
  <c r="AD113" i="2"/>
  <c r="AD114" i="2"/>
  <c r="AD115" i="2"/>
  <c r="AD116" i="2"/>
  <c r="AD117" i="2"/>
  <c r="AD118" i="2"/>
  <c r="AD119" i="2"/>
  <c r="AD120" i="2"/>
  <c r="AD121" i="2"/>
  <c r="AD122" i="2"/>
  <c r="AD123" i="2"/>
  <c r="AD124" i="2"/>
  <c r="AD125" i="2"/>
  <c r="AD126" i="2"/>
  <c r="AD127" i="2"/>
  <c r="AD128" i="2"/>
  <c r="AD129" i="2"/>
  <c r="AD130" i="2"/>
  <c r="AD131" i="2"/>
  <c r="AD132" i="2"/>
  <c r="AD133" i="2"/>
  <c r="AD134" i="2"/>
  <c r="AD135" i="2"/>
  <c r="AD136" i="2"/>
  <c r="AD137" i="2"/>
  <c r="AD138" i="2"/>
  <c r="AD139" i="2"/>
  <c r="AD140" i="2"/>
  <c r="AD141" i="2"/>
  <c r="AD142" i="2"/>
  <c r="AD143" i="2"/>
  <c r="AD144" i="2"/>
  <c r="AD145" i="2"/>
  <c r="AD146" i="2"/>
  <c r="AD147" i="2"/>
  <c r="AD148" i="2"/>
  <c r="AD149" i="2"/>
  <c r="AD150" i="2"/>
  <c r="AD151" i="2"/>
  <c r="AD152" i="2"/>
  <c r="AD153" i="2"/>
  <c r="AD154" i="2"/>
  <c r="AD155" i="2"/>
  <c r="AD156" i="2"/>
  <c r="AD157" i="2"/>
  <c r="AD158" i="2"/>
  <c r="AD159" i="2"/>
  <c r="AD160" i="2"/>
  <c r="AD161" i="2"/>
  <c r="AD162" i="2"/>
  <c r="AD163" i="2"/>
  <c r="AD164" i="2"/>
  <c r="AD165" i="2"/>
  <c r="AD166" i="2"/>
  <c r="AD167" i="2"/>
  <c r="AD168" i="2"/>
  <c r="AD169" i="2"/>
  <c r="AD170" i="2"/>
  <c r="AD171" i="2"/>
  <c r="AD172" i="2"/>
  <c r="AD173" i="2"/>
  <c r="AD174" i="2"/>
  <c r="AD175" i="2"/>
  <c r="AD176" i="2"/>
  <c r="AD177" i="2"/>
  <c r="AD178" i="2"/>
  <c r="AD179" i="2"/>
  <c r="AD180" i="2"/>
  <c r="AD181" i="2"/>
  <c r="AD182" i="2"/>
  <c r="AD183" i="2"/>
  <c r="AD184" i="2"/>
  <c r="AD185" i="2"/>
  <c r="AD186" i="2"/>
  <c r="AD187" i="2"/>
  <c r="AD188" i="2"/>
  <c r="AD189" i="2"/>
  <c r="AD190" i="2"/>
  <c r="AD191" i="2"/>
  <c r="AD192" i="2"/>
  <c r="AD193" i="2"/>
  <c r="AD194" i="2"/>
  <c r="AD195" i="2"/>
  <c r="AD196" i="2"/>
  <c r="AD197" i="2"/>
  <c r="AD198" i="2"/>
  <c r="AD199" i="2"/>
  <c r="AD200" i="2"/>
  <c r="AD201" i="2"/>
  <c r="AD202" i="2"/>
  <c r="AD203" i="2"/>
  <c r="AD204" i="2"/>
  <c r="AD205" i="2"/>
  <c r="AD206" i="2"/>
  <c r="AD207" i="2"/>
  <c r="AD208" i="2"/>
  <c r="AD209" i="2"/>
  <c r="AD210" i="2"/>
  <c r="AD211" i="2"/>
  <c r="AD212" i="2"/>
  <c r="AD213" i="2"/>
  <c r="AD214" i="2"/>
  <c r="AD215" i="2"/>
  <c r="AD216" i="2"/>
  <c r="AD217" i="2"/>
  <c r="AD218" i="2"/>
  <c r="AD219" i="2"/>
  <c r="AD220" i="2"/>
  <c r="AD221" i="2"/>
  <c r="AD222" i="2"/>
  <c r="AD223" i="2"/>
  <c r="AD224" i="2"/>
  <c r="AD225" i="2"/>
  <c r="AD226" i="2"/>
  <c r="AD227" i="2"/>
  <c r="AD228" i="2"/>
  <c r="AD229" i="2"/>
  <c r="AD230" i="2"/>
  <c r="AD231" i="2"/>
  <c r="AD232" i="2"/>
  <c r="AD233" i="2"/>
  <c r="AD234" i="2"/>
  <c r="AD235" i="2"/>
  <c r="AD236" i="2"/>
  <c r="AD237" i="2"/>
  <c r="AD238" i="2"/>
  <c r="AD239" i="2"/>
  <c r="AD240" i="2"/>
  <c r="AD241" i="2"/>
  <c r="AD242" i="2"/>
  <c r="AD243" i="2"/>
  <c r="AD244" i="2"/>
  <c r="AD245" i="2"/>
  <c r="AD246" i="2"/>
  <c r="AD247" i="2"/>
  <c r="AD248" i="2"/>
  <c r="AD249" i="2"/>
  <c r="AD250" i="2"/>
  <c r="AD251" i="2"/>
  <c r="AD252" i="2"/>
  <c r="AD253" i="2"/>
  <c r="AD254" i="2"/>
  <c r="AD255" i="2"/>
  <c r="AD256" i="2"/>
  <c r="AD257" i="2"/>
  <c r="AD258" i="2"/>
  <c r="AD259" i="2"/>
  <c r="AD260" i="2"/>
  <c r="AD261" i="2"/>
  <c r="AD262" i="2"/>
  <c r="AD263" i="2"/>
  <c r="AD264" i="2"/>
  <c r="AD265" i="2"/>
  <c r="AD266" i="2"/>
  <c r="AD267" i="2"/>
  <c r="AD268" i="2"/>
  <c r="AD269" i="2"/>
  <c r="AD270" i="2"/>
  <c r="AD271" i="2"/>
  <c r="AD272" i="2"/>
  <c r="AD273" i="2"/>
  <c r="AD274" i="2"/>
  <c r="AD275" i="2"/>
  <c r="AD276" i="2"/>
  <c r="AD277" i="2"/>
  <c r="AD278" i="2"/>
  <c r="AD279" i="2"/>
  <c r="AD280" i="2"/>
  <c r="AD281" i="2"/>
  <c r="AD282" i="2"/>
  <c r="AD283" i="2"/>
  <c r="AD284" i="2"/>
  <c r="AD285" i="2"/>
  <c r="AD286" i="2"/>
  <c r="AD287" i="2"/>
  <c r="AD288" i="2"/>
  <c r="AD289" i="2"/>
  <c r="AD290" i="2"/>
  <c r="AD291" i="2"/>
  <c r="AD292" i="2"/>
  <c r="AD293" i="2"/>
  <c r="AD294" i="2"/>
  <c r="AD295" i="2"/>
  <c r="AD296" i="2"/>
  <c r="AD297" i="2"/>
  <c r="AD298" i="2"/>
  <c r="AD299" i="2"/>
  <c r="AD300" i="2"/>
  <c r="AD301" i="2"/>
  <c r="AD302" i="2"/>
  <c r="AD303" i="2"/>
  <c r="AD304" i="2"/>
  <c r="AD305" i="2"/>
  <c r="AD306" i="2"/>
  <c r="AD307" i="2"/>
  <c r="AD308" i="2"/>
  <c r="AD309" i="2"/>
  <c r="AD310" i="2"/>
  <c r="AD311" i="2"/>
  <c r="AD312" i="2"/>
  <c r="AD313" i="2"/>
  <c r="AD314" i="2"/>
  <c r="AD315" i="2"/>
  <c r="AD316" i="2"/>
  <c r="AD317" i="2"/>
  <c r="AD318" i="2"/>
  <c r="AD319" i="2"/>
  <c r="AD320" i="2"/>
  <c r="AD321" i="2"/>
  <c r="AD322" i="2"/>
  <c r="AD323" i="2"/>
  <c r="AD324" i="2"/>
  <c r="AD325" i="2"/>
  <c r="AD326" i="2"/>
  <c r="AD327" i="2"/>
  <c r="AD328" i="2"/>
  <c r="AD329" i="2"/>
  <c r="AD330" i="2"/>
  <c r="AD331" i="2"/>
  <c r="AD332" i="2"/>
  <c r="AD333" i="2"/>
  <c r="AD334" i="2"/>
  <c r="AD335" i="2"/>
  <c r="AD336" i="2"/>
  <c r="AD337" i="2"/>
  <c r="AD338" i="2"/>
  <c r="AD339" i="2"/>
  <c r="AD340" i="2"/>
  <c r="AD341" i="2"/>
  <c r="AD342" i="2"/>
  <c r="AD343" i="2"/>
  <c r="AD344" i="2"/>
  <c r="AD345" i="2"/>
  <c r="AD346" i="2"/>
  <c r="AD347" i="2"/>
  <c r="AD348" i="2"/>
  <c r="AD349" i="2"/>
  <c r="AD350" i="2"/>
  <c r="AD351" i="2"/>
  <c r="AD352" i="2"/>
  <c r="AD353" i="2"/>
  <c r="AD354" i="2"/>
  <c r="AD355" i="2"/>
  <c r="AD356" i="2"/>
  <c r="AD357" i="2"/>
  <c r="AD358" i="2"/>
  <c r="AD359" i="2"/>
  <c r="AD360" i="2"/>
  <c r="AD361" i="2"/>
  <c r="AD362" i="2"/>
  <c r="AD363" i="2"/>
  <c r="AD364" i="2"/>
  <c r="AD365" i="2"/>
  <c r="AD366" i="2"/>
  <c r="AD367" i="2"/>
  <c r="AD368" i="2"/>
  <c r="AD369" i="2"/>
  <c r="AD370" i="2"/>
  <c r="AD371" i="2"/>
  <c r="AD372" i="2"/>
  <c r="AD373" i="2"/>
  <c r="AD374" i="2"/>
  <c r="AD375" i="2"/>
  <c r="AD376" i="2"/>
  <c r="AD377" i="2"/>
  <c r="AD378" i="2"/>
  <c r="AD379" i="2"/>
  <c r="AD380" i="2"/>
  <c r="AD381" i="2"/>
  <c r="AD382" i="2"/>
  <c r="AD383" i="2"/>
  <c r="AD384" i="2"/>
  <c r="AD385" i="2"/>
  <c r="AD386" i="2"/>
  <c r="AD387" i="2"/>
  <c r="AD388" i="2"/>
  <c r="AD389" i="2"/>
  <c r="AD390" i="2"/>
  <c r="AD391" i="2"/>
  <c r="AD392" i="2"/>
  <c r="AD393" i="2"/>
  <c r="AD394" i="2"/>
  <c r="AD395" i="2"/>
  <c r="AD396" i="2"/>
  <c r="AD397" i="2"/>
  <c r="AD398" i="2"/>
  <c r="AD399" i="2"/>
  <c r="AD400" i="2"/>
  <c r="AD401" i="2"/>
  <c r="AD402" i="2"/>
  <c r="AD403" i="2"/>
  <c r="AD404" i="2"/>
  <c r="AD405" i="2"/>
  <c r="AD406" i="2"/>
  <c r="AD407" i="2"/>
  <c r="AD408" i="2"/>
  <c r="AD409" i="2"/>
  <c r="AD410" i="2"/>
  <c r="AD411" i="2"/>
  <c r="AD412" i="2"/>
  <c r="AD413" i="2"/>
  <c r="AD414" i="2"/>
  <c r="AD415" i="2"/>
  <c r="AD416" i="2"/>
  <c r="AD417" i="2"/>
  <c r="AD418" i="2"/>
  <c r="AD419" i="2"/>
  <c r="AD420" i="2"/>
  <c r="AD421" i="2"/>
  <c r="AD422" i="2"/>
  <c r="AD423" i="2"/>
  <c r="AD424" i="2"/>
  <c r="AD425" i="2"/>
  <c r="AD426" i="2"/>
  <c r="AD427" i="2"/>
  <c r="AD428" i="2"/>
  <c r="AD429" i="2"/>
  <c r="AD430" i="2"/>
  <c r="AD431" i="2"/>
  <c r="AD432" i="2"/>
  <c r="AD433" i="2"/>
  <c r="AD434" i="2"/>
  <c r="AD435" i="2"/>
  <c r="AD436" i="2"/>
  <c r="AD437" i="2"/>
  <c r="AD438" i="2"/>
  <c r="AD439" i="2"/>
  <c r="AD440" i="2"/>
  <c r="AD441" i="2"/>
  <c r="AD442" i="2"/>
  <c r="AD443" i="2"/>
  <c r="AD444" i="2"/>
  <c r="AD445" i="2"/>
  <c r="AD446" i="2"/>
  <c r="AD447" i="2"/>
  <c r="AD448" i="2"/>
  <c r="AD449" i="2"/>
  <c r="AD450" i="2"/>
  <c r="AD451" i="2"/>
  <c r="AD452" i="2"/>
  <c r="AD453" i="2"/>
  <c r="AD454" i="2"/>
  <c r="AD455" i="2"/>
  <c r="AD456" i="2"/>
  <c r="AD457" i="2"/>
  <c r="AD458" i="2"/>
  <c r="AD459" i="2"/>
  <c r="AD460" i="2"/>
  <c r="AD461" i="2"/>
  <c r="AD462" i="2"/>
  <c r="AD463" i="2"/>
  <c r="AD464" i="2"/>
  <c r="AD465" i="2"/>
  <c r="AD466" i="2"/>
  <c r="AD467" i="2"/>
  <c r="AD468" i="2"/>
  <c r="AD469" i="2"/>
  <c r="AD470" i="2"/>
  <c r="AD471" i="2"/>
  <c r="AD472" i="2"/>
  <c r="AD473" i="2"/>
  <c r="AD474" i="2"/>
  <c r="AD475" i="2"/>
  <c r="AD476" i="2"/>
  <c r="AD477" i="2"/>
  <c r="AD478" i="2"/>
  <c r="AD479" i="2"/>
  <c r="AD480" i="2"/>
  <c r="AD481" i="2"/>
  <c r="AD482" i="2"/>
  <c r="AD483" i="2"/>
  <c r="AD484" i="2"/>
  <c r="AD485" i="2"/>
  <c r="AD486" i="2"/>
  <c r="AD487" i="2"/>
  <c r="AD488" i="2"/>
  <c r="AD489" i="2"/>
  <c r="AD490" i="2"/>
  <c r="AD491" i="2"/>
  <c r="AD492" i="2"/>
  <c r="AD493" i="2"/>
  <c r="AD494" i="2"/>
  <c r="AD495" i="2"/>
  <c r="AD496" i="2"/>
  <c r="AD497" i="2"/>
  <c r="AD498" i="2"/>
  <c r="AD499" i="2"/>
  <c r="AD500" i="2"/>
  <c r="AD501" i="2"/>
  <c r="AD502" i="2"/>
  <c r="AD503" i="2"/>
  <c r="AD504" i="2"/>
  <c r="AD505" i="2"/>
  <c r="AD506" i="2"/>
  <c r="AD507" i="2"/>
  <c r="AD508" i="2"/>
  <c r="AD509" i="2"/>
  <c r="AD510" i="2"/>
  <c r="AD511" i="2"/>
  <c r="AD512" i="2"/>
  <c r="AD513" i="2"/>
  <c r="AD514" i="2"/>
  <c r="AD515" i="2"/>
  <c r="AD516" i="2"/>
  <c r="AD517" i="2"/>
  <c r="AD518" i="2"/>
  <c r="AD519" i="2"/>
  <c r="AD520" i="2"/>
  <c r="AD521" i="2"/>
  <c r="AD522" i="2"/>
  <c r="AD523" i="2"/>
  <c r="AD524" i="2"/>
  <c r="AD525" i="2"/>
  <c r="AD526" i="2"/>
  <c r="AD527" i="2"/>
  <c r="AD528" i="2"/>
  <c r="AD529" i="2"/>
  <c r="AD530" i="2"/>
  <c r="AD531" i="2"/>
  <c r="AD532" i="2"/>
  <c r="AD533" i="2"/>
  <c r="AD534" i="2"/>
  <c r="AD535" i="2"/>
  <c r="AD536" i="2"/>
  <c r="AD537" i="2"/>
  <c r="AD538" i="2"/>
  <c r="AD539" i="2"/>
  <c r="AD540" i="2"/>
  <c r="AD541" i="2"/>
  <c r="AD542" i="2"/>
  <c r="AD543" i="2"/>
  <c r="AD544" i="2"/>
  <c r="AD545" i="2"/>
  <c r="AD546" i="2"/>
  <c r="AD547" i="2"/>
  <c r="AD548" i="2"/>
  <c r="AD549" i="2"/>
  <c r="AD550" i="2"/>
  <c r="AD551" i="2"/>
  <c r="AD552" i="2"/>
  <c r="AD553" i="2"/>
  <c r="AD554" i="2"/>
  <c r="AD555" i="2"/>
  <c r="AD556" i="2"/>
  <c r="AD557" i="2"/>
  <c r="AD558" i="2"/>
  <c r="AD559" i="2"/>
  <c r="AD560" i="2"/>
  <c r="AD561" i="2"/>
  <c r="AD562" i="2"/>
  <c r="AD563" i="2"/>
  <c r="AD564" i="2"/>
  <c r="AD565" i="2"/>
  <c r="AD566" i="2"/>
  <c r="AD567" i="2"/>
  <c r="AD568" i="2"/>
  <c r="AD569" i="2"/>
  <c r="AD570" i="2"/>
  <c r="AD571" i="2"/>
  <c r="AD572" i="2"/>
  <c r="AD573" i="2"/>
  <c r="AD574" i="2"/>
  <c r="AD575" i="2"/>
  <c r="AD576" i="2"/>
  <c r="AD577" i="2"/>
  <c r="AD578" i="2"/>
  <c r="AD579" i="2"/>
  <c r="AD580" i="2"/>
  <c r="AD581" i="2"/>
  <c r="AD582" i="2"/>
  <c r="AD583" i="2"/>
  <c r="AD584" i="2"/>
  <c r="AD585" i="2"/>
  <c r="AD586" i="2"/>
  <c r="AD587" i="2"/>
  <c r="AD588" i="2"/>
  <c r="AD589" i="2"/>
  <c r="AD590" i="2"/>
  <c r="AD591" i="2"/>
  <c r="AD592" i="2"/>
  <c r="AD593" i="2"/>
  <c r="AD594" i="2"/>
  <c r="AD595" i="2"/>
  <c r="AD596" i="2"/>
  <c r="AD597" i="2"/>
  <c r="AD598" i="2"/>
  <c r="AD599" i="2"/>
  <c r="AD600" i="2"/>
  <c r="AD601" i="2"/>
  <c r="AD602" i="2"/>
  <c r="AD603" i="2"/>
  <c r="AD604" i="2"/>
  <c r="AD605" i="2"/>
  <c r="AD606" i="2"/>
  <c r="AD607" i="2"/>
  <c r="AD608" i="2"/>
  <c r="AD609" i="2"/>
  <c r="AD610" i="2"/>
  <c r="AD611" i="2"/>
  <c r="AD612" i="2"/>
  <c r="AD613" i="2"/>
  <c r="AD614" i="2"/>
  <c r="AD615" i="2"/>
  <c r="AD616" i="2"/>
  <c r="AD617" i="2"/>
  <c r="AD618" i="2"/>
  <c r="AD619" i="2"/>
  <c r="AD620" i="2"/>
  <c r="AD621" i="2"/>
  <c r="AD622" i="2"/>
  <c r="AD623" i="2"/>
  <c r="AD624" i="2"/>
  <c r="AD625" i="2"/>
  <c r="AD626" i="2"/>
  <c r="AD627" i="2"/>
  <c r="AD628" i="2"/>
  <c r="AD629" i="2"/>
  <c r="AD630" i="2"/>
  <c r="AD631" i="2"/>
  <c r="AD632" i="2"/>
  <c r="AD633" i="2"/>
  <c r="AD634" i="2"/>
  <c r="AD635" i="2"/>
  <c r="AD636" i="2"/>
  <c r="AD637" i="2"/>
  <c r="AD638" i="2"/>
  <c r="AD639" i="2"/>
  <c r="AD640" i="2"/>
  <c r="AD641" i="2"/>
  <c r="AD642" i="2"/>
  <c r="AD643" i="2"/>
  <c r="AD644" i="2"/>
  <c r="AD645" i="2"/>
  <c r="AD646" i="2"/>
  <c r="AD647" i="2"/>
  <c r="AD648" i="2"/>
  <c r="AD649" i="2"/>
  <c r="AD650" i="2"/>
  <c r="AD651" i="2"/>
  <c r="AD652" i="2"/>
  <c r="AD653" i="2"/>
  <c r="AD654" i="2"/>
  <c r="AD655" i="2"/>
  <c r="AD656" i="2"/>
  <c r="AD657" i="2"/>
  <c r="AD658" i="2"/>
  <c r="AD659" i="2"/>
  <c r="AD660" i="2"/>
  <c r="AD661" i="2"/>
  <c r="AD662" i="2"/>
  <c r="AD663" i="2"/>
  <c r="AD664" i="2"/>
  <c r="AD665" i="2"/>
  <c r="AD666" i="2"/>
  <c r="AD667" i="2"/>
  <c r="AD668" i="2"/>
  <c r="AD669" i="2"/>
  <c r="AD670" i="2"/>
  <c r="AD671" i="2"/>
  <c r="AD672" i="2"/>
  <c r="AD673" i="2"/>
  <c r="AD674" i="2"/>
  <c r="AD675" i="2"/>
  <c r="AD676" i="2"/>
  <c r="AD677" i="2"/>
  <c r="AD678" i="2"/>
  <c r="AD679" i="2"/>
  <c r="AD680" i="2"/>
  <c r="AD681" i="2"/>
  <c r="AD682" i="2"/>
  <c r="AD683" i="2"/>
  <c r="AD684" i="2"/>
  <c r="AD685" i="2"/>
  <c r="AD686" i="2"/>
  <c r="AD687" i="2"/>
  <c r="AD688" i="2"/>
  <c r="AD689" i="2"/>
  <c r="AD690" i="2"/>
  <c r="AD691" i="2"/>
  <c r="AD692" i="2"/>
  <c r="AD693" i="2"/>
  <c r="AD694" i="2"/>
  <c r="AD695" i="2"/>
  <c r="AD696" i="2"/>
  <c r="AD697" i="2"/>
  <c r="AD698" i="2"/>
  <c r="AD699" i="2"/>
  <c r="AD700" i="2"/>
  <c r="AD701" i="2"/>
  <c r="AD702" i="2"/>
  <c r="AD703" i="2"/>
  <c r="AD704" i="2"/>
  <c r="AD705" i="2"/>
  <c r="AD706" i="2"/>
  <c r="AD707" i="2"/>
  <c r="AD708" i="2"/>
  <c r="AD709" i="2"/>
  <c r="AD710" i="2"/>
  <c r="AD711" i="2"/>
  <c r="AD712" i="2"/>
  <c r="AD713" i="2"/>
  <c r="AD714" i="2"/>
  <c r="AD715" i="2"/>
  <c r="AD716" i="2"/>
  <c r="AD717" i="2"/>
  <c r="AD718" i="2"/>
  <c r="AD719" i="2"/>
  <c r="AD720" i="2"/>
  <c r="AD721" i="2"/>
  <c r="AD722" i="2"/>
  <c r="AD723" i="2"/>
  <c r="AD724" i="2"/>
  <c r="AD725" i="2"/>
  <c r="AD726" i="2"/>
  <c r="AD727" i="2"/>
  <c r="AD728" i="2"/>
  <c r="AD729" i="2"/>
  <c r="AD730" i="2"/>
  <c r="AD731" i="2"/>
  <c r="AD732" i="2"/>
  <c r="AD733" i="2"/>
  <c r="AD734" i="2"/>
  <c r="AD735" i="2"/>
  <c r="AD736" i="2"/>
  <c r="AD737" i="2"/>
  <c r="AD738" i="2"/>
  <c r="AD739" i="2"/>
  <c r="AD740" i="2"/>
  <c r="AD741" i="2"/>
  <c r="AD742" i="2"/>
  <c r="AD743" i="2"/>
  <c r="AD744" i="2"/>
  <c r="AD745" i="2"/>
  <c r="AD746" i="2"/>
  <c r="AD747" i="2"/>
  <c r="AD748" i="2"/>
  <c r="AD749" i="2"/>
  <c r="AD750" i="2"/>
  <c r="AD751" i="2"/>
  <c r="AD752" i="2"/>
  <c r="AD753" i="2"/>
  <c r="AD754" i="2"/>
  <c r="AD755" i="2"/>
  <c r="AD756" i="2"/>
  <c r="AD757" i="2"/>
  <c r="AD758" i="2"/>
  <c r="AD759" i="2"/>
  <c r="AD760" i="2"/>
  <c r="AD761" i="2"/>
  <c r="AD762" i="2"/>
  <c r="AD763" i="2"/>
  <c r="AD764" i="2"/>
  <c r="AD765" i="2"/>
  <c r="AD766" i="2"/>
  <c r="AD767" i="2"/>
  <c r="AD768" i="2"/>
  <c r="AD769" i="2"/>
  <c r="AD770" i="2"/>
  <c r="AD771" i="2"/>
  <c r="AD772" i="2"/>
  <c r="AD773" i="2"/>
  <c r="AD774" i="2"/>
  <c r="AD775" i="2"/>
  <c r="AD776" i="2"/>
  <c r="AD777" i="2"/>
  <c r="AD778" i="2"/>
  <c r="AD779" i="2"/>
  <c r="AD780" i="2"/>
  <c r="AD781" i="2"/>
  <c r="AD782" i="2"/>
  <c r="AD783" i="2"/>
  <c r="AD784" i="2"/>
  <c r="AD785" i="2"/>
  <c r="AD786" i="2"/>
  <c r="AD787" i="2"/>
  <c r="AD788" i="2"/>
  <c r="AD789" i="2"/>
  <c r="AD790" i="2"/>
  <c r="AD791" i="2"/>
  <c r="AD792" i="2"/>
  <c r="AD793" i="2"/>
  <c r="AD794" i="2"/>
  <c r="AD795" i="2"/>
  <c r="AD796" i="2"/>
  <c r="AD797" i="2"/>
  <c r="AD798" i="2"/>
  <c r="AD799" i="2"/>
  <c r="AD800" i="2"/>
  <c r="AD801" i="2"/>
  <c r="AD802" i="2"/>
  <c r="AD803" i="2"/>
  <c r="AD804" i="2"/>
  <c r="AD805" i="2"/>
  <c r="AD806" i="2"/>
  <c r="AD807" i="2"/>
  <c r="AD808" i="2"/>
  <c r="AD809" i="2"/>
  <c r="AD810" i="2"/>
  <c r="AD811" i="2"/>
  <c r="AD812" i="2"/>
  <c r="AD813" i="2"/>
  <c r="AD814" i="2"/>
  <c r="AD815" i="2"/>
  <c r="AD816" i="2"/>
  <c r="AD817" i="2"/>
  <c r="AD818" i="2"/>
  <c r="AD819" i="2"/>
  <c r="AD820" i="2"/>
  <c r="AD821" i="2"/>
  <c r="AD822" i="2"/>
  <c r="AD823" i="2"/>
  <c r="AD824" i="2"/>
  <c r="AD825" i="2"/>
  <c r="AD826" i="2"/>
  <c r="AD827" i="2"/>
  <c r="AD828" i="2"/>
  <c r="AD829" i="2"/>
  <c r="AD830" i="2"/>
  <c r="AD831" i="2"/>
  <c r="AD832" i="2"/>
  <c r="AD833" i="2"/>
  <c r="AD834" i="2"/>
  <c r="AD835" i="2"/>
  <c r="AD836" i="2"/>
  <c r="AD837" i="2"/>
  <c r="AD838" i="2"/>
  <c r="AD839" i="2"/>
  <c r="AD840" i="2"/>
  <c r="AD841" i="2"/>
  <c r="AD842" i="2"/>
  <c r="AD843" i="2"/>
  <c r="AD844" i="2"/>
  <c r="AD845" i="2"/>
  <c r="AD846" i="2"/>
  <c r="AD847" i="2"/>
  <c r="AD848" i="2"/>
  <c r="AD849" i="2"/>
  <c r="AD850" i="2"/>
  <c r="AD851" i="2"/>
  <c r="AD852" i="2"/>
  <c r="AD853" i="2"/>
  <c r="AD854" i="2"/>
  <c r="AD855" i="2"/>
  <c r="AD856" i="2"/>
  <c r="AD857" i="2"/>
  <c r="AD858" i="2"/>
  <c r="AD859" i="2"/>
  <c r="AD860" i="2"/>
  <c r="AD861" i="2"/>
  <c r="AD862" i="2"/>
  <c r="AD863" i="2"/>
  <c r="AD864" i="2"/>
  <c r="AD865" i="2"/>
  <c r="AD866" i="2"/>
  <c r="AD867" i="2"/>
  <c r="AD868" i="2"/>
  <c r="AD869" i="2"/>
  <c r="AD870" i="2"/>
  <c r="AD871" i="2"/>
  <c r="AD872" i="2"/>
  <c r="AD873" i="2"/>
  <c r="AD874" i="2"/>
  <c r="AD875" i="2"/>
  <c r="AD876" i="2"/>
  <c r="AD877" i="2"/>
  <c r="AD878" i="2"/>
  <c r="AD879" i="2"/>
  <c r="AD880" i="2"/>
  <c r="AD881" i="2"/>
  <c r="AD882" i="2"/>
  <c r="AD883" i="2"/>
  <c r="AD884" i="2"/>
  <c r="AD885" i="2"/>
  <c r="AD886" i="2"/>
  <c r="AD887" i="2"/>
  <c r="AD888" i="2"/>
  <c r="AD889" i="2"/>
  <c r="AD890" i="2"/>
  <c r="AD891" i="2"/>
  <c r="AD892" i="2"/>
  <c r="AD893" i="2"/>
  <c r="AD894" i="2"/>
  <c r="AD895" i="2"/>
  <c r="AD896" i="2"/>
  <c r="AD897" i="2"/>
  <c r="AD898" i="2"/>
  <c r="AD899" i="2"/>
  <c r="AD900" i="2"/>
  <c r="AD901" i="2"/>
  <c r="AD902" i="2"/>
  <c r="AD903" i="2"/>
  <c r="AD904" i="2"/>
  <c r="AD905" i="2"/>
  <c r="AD906" i="2"/>
  <c r="AD907" i="2"/>
  <c r="AD908" i="2"/>
  <c r="AD909" i="2"/>
  <c r="AD910" i="2"/>
  <c r="AD911" i="2"/>
  <c r="AD912" i="2"/>
  <c r="AD913" i="2"/>
  <c r="AD914" i="2"/>
  <c r="AD915" i="2"/>
  <c r="AD916" i="2"/>
  <c r="AD917" i="2"/>
  <c r="AD918" i="2"/>
  <c r="AD919" i="2"/>
  <c r="AD920" i="2"/>
  <c r="AD921" i="2"/>
  <c r="AD922" i="2"/>
  <c r="AD923" i="2"/>
  <c r="AD924" i="2"/>
  <c r="AD925" i="2"/>
  <c r="AD926" i="2"/>
  <c r="AD927" i="2"/>
  <c r="AD928" i="2"/>
  <c r="AD929" i="2"/>
  <c r="AD930" i="2"/>
  <c r="AD931" i="2"/>
  <c r="AD932" i="2"/>
  <c r="AD933" i="2"/>
  <c r="AD934" i="2"/>
  <c r="AD935" i="2"/>
  <c r="AD936" i="2"/>
  <c r="AD937" i="2"/>
  <c r="AD938" i="2"/>
  <c r="AD939" i="2"/>
  <c r="AD940" i="2"/>
  <c r="AD941" i="2"/>
  <c r="AD942" i="2"/>
  <c r="AD943" i="2"/>
  <c r="AD944" i="2"/>
  <c r="AD945" i="2"/>
  <c r="AD946" i="2"/>
  <c r="AD947" i="2"/>
  <c r="AD948" i="2"/>
  <c r="AD949" i="2"/>
  <c r="AD950" i="2"/>
  <c r="AD951" i="2"/>
  <c r="AD952" i="2"/>
  <c r="AD953" i="2"/>
  <c r="AD954" i="2"/>
  <c r="AD955" i="2"/>
  <c r="AD956" i="2"/>
  <c r="AD957" i="2"/>
  <c r="AD958" i="2"/>
  <c r="AD959" i="2"/>
  <c r="AD960" i="2"/>
  <c r="AD961" i="2"/>
  <c r="AD962" i="2"/>
  <c r="AD963" i="2"/>
  <c r="AD964" i="2"/>
  <c r="AD965" i="2"/>
  <c r="AD966" i="2"/>
  <c r="AD967" i="2"/>
  <c r="AD968" i="2"/>
  <c r="AD969" i="2"/>
  <c r="AD970" i="2"/>
  <c r="AD971" i="2"/>
  <c r="AD972" i="2"/>
  <c r="AD973" i="2"/>
  <c r="AD974" i="2"/>
  <c r="AD975" i="2"/>
  <c r="AD976" i="2"/>
  <c r="AD977" i="2"/>
  <c r="AD978" i="2"/>
  <c r="AD979" i="2"/>
  <c r="AD980" i="2"/>
  <c r="AD981" i="2"/>
  <c r="AD982" i="2"/>
  <c r="AD983" i="2"/>
  <c r="AD984" i="2"/>
  <c r="AD985" i="2"/>
  <c r="AD986" i="2"/>
  <c r="AD987" i="2"/>
  <c r="AD988" i="2"/>
  <c r="AD989" i="2"/>
  <c r="AD990" i="2"/>
  <c r="AD991" i="2"/>
  <c r="AD992" i="2"/>
  <c r="AD993" i="2"/>
  <c r="AD994" i="2"/>
  <c r="AD995" i="2"/>
  <c r="AD996" i="2"/>
  <c r="AD997" i="2"/>
  <c r="AD998" i="2"/>
  <c r="AD999" i="2"/>
  <c r="AD1000" i="2"/>
  <c r="AB8" i="2"/>
  <c r="AB9" i="2"/>
  <c r="AB10" i="2"/>
  <c r="AB11"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B62" i="2"/>
  <c r="AB63" i="2"/>
  <c r="AB64" i="2"/>
  <c r="AB65" i="2"/>
  <c r="AB66" i="2"/>
  <c r="AB67" i="2"/>
  <c r="AB68" i="2"/>
  <c r="AB69" i="2"/>
  <c r="AB70" i="2"/>
  <c r="AB71" i="2"/>
  <c r="AB72" i="2"/>
  <c r="AB73" i="2"/>
  <c r="AB74" i="2"/>
  <c r="AB75" i="2"/>
  <c r="AB76" i="2"/>
  <c r="AB77" i="2"/>
  <c r="AB78" i="2"/>
  <c r="AB79" i="2"/>
  <c r="AB80" i="2"/>
  <c r="AB81" i="2"/>
  <c r="AB82" i="2"/>
  <c r="AB83" i="2"/>
  <c r="AB84" i="2"/>
  <c r="AB85" i="2"/>
  <c r="AB86" i="2"/>
  <c r="AB87" i="2"/>
  <c r="AB88" i="2"/>
  <c r="AB89" i="2"/>
  <c r="AB90" i="2"/>
  <c r="AB91" i="2"/>
  <c r="AB92" i="2"/>
  <c r="AB93" i="2"/>
  <c r="AB94" i="2"/>
  <c r="AB95" i="2"/>
  <c r="AB96" i="2"/>
  <c r="AB97" i="2"/>
  <c r="AB98" i="2"/>
  <c r="AB99" i="2"/>
  <c r="AB100" i="2"/>
  <c r="AB101" i="2"/>
  <c r="AB102" i="2"/>
  <c r="AB103" i="2"/>
  <c r="AB104" i="2"/>
  <c r="AB105" i="2"/>
  <c r="AB106" i="2"/>
  <c r="AB107" i="2"/>
  <c r="AB108" i="2"/>
  <c r="AB109" i="2"/>
  <c r="AB110" i="2"/>
  <c r="AB111" i="2"/>
  <c r="AB112" i="2"/>
  <c r="AB113" i="2"/>
  <c r="AB114" i="2"/>
  <c r="AB115" i="2"/>
  <c r="AB116" i="2"/>
  <c r="AB117" i="2"/>
  <c r="AB118" i="2"/>
  <c r="AB119" i="2"/>
  <c r="AB120" i="2"/>
  <c r="AB121" i="2"/>
  <c r="AB122" i="2"/>
  <c r="AB123" i="2"/>
  <c r="AB124" i="2"/>
  <c r="AB125" i="2"/>
  <c r="AB126" i="2"/>
  <c r="AB127" i="2"/>
  <c r="AB128" i="2"/>
  <c r="AB129" i="2"/>
  <c r="AB130" i="2"/>
  <c r="AB131" i="2"/>
  <c r="AB132" i="2"/>
  <c r="AB133" i="2"/>
  <c r="AB134" i="2"/>
  <c r="AB135" i="2"/>
  <c r="AB136" i="2"/>
  <c r="AB137" i="2"/>
  <c r="AB138" i="2"/>
  <c r="AB139" i="2"/>
  <c r="AB140" i="2"/>
  <c r="AB141" i="2"/>
  <c r="AB142" i="2"/>
  <c r="AB143" i="2"/>
  <c r="AB144" i="2"/>
  <c r="AB145" i="2"/>
  <c r="AB146" i="2"/>
  <c r="AB147" i="2"/>
  <c r="AB148" i="2"/>
  <c r="AB149" i="2"/>
  <c r="AB150" i="2"/>
  <c r="AB151" i="2"/>
  <c r="AB152" i="2"/>
  <c r="AB153" i="2"/>
  <c r="AB154" i="2"/>
  <c r="AB155" i="2"/>
  <c r="AB156" i="2"/>
  <c r="AB157" i="2"/>
  <c r="AB158" i="2"/>
  <c r="AB159" i="2"/>
  <c r="AB160" i="2"/>
  <c r="AB161" i="2"/>
  <c r="AB162" i="2"/>
  <c r="AB163" i="2"/>
  <c r="AB164" i="2"/>
  <c r="AB165" i="2"/>
  <c r="AB166" i="2"/>
  <c r="AB167" i="2"/>
  <c r="AB168" i="2"/>
  <c r="AB169" i="2"/>
  <c r="AB170" i="2"/>
  <c r="AB171" i="2"/>
  <c r="AB172" i="2"/>
  <c r="AB173" i="2"/>
  <c r="AB174" i="2"/>
  <c r="AB175" i="2"/>
  <c r="AB176" i="2"/>
  <c r="AB177" i="2"/>
  <c r="AB178" i="2"/>
  <c r="AB179" i="2"/>
  <c r="AB180" i="2"/>
  <c r="AB181" i="2"/>
  <c r="AB182" i="2"/>
  <c r="AB183" i="2"/>
  <c r="AB184" i="2"/>
  <c r="AB185" i="2"/>
  <c r="AB186" i="2"/>
  <c r="AB187" i="2"/>
  <c r="AB188" i="2"/>
  <c r="AB189" i="2"/>
  <c r="AB190" i="2"/>
  <c r="AB191" i="2"/>
  <c r="AB192" i="2"/>
  <c r="AB193" i="2"/>
  <c r="AB194" i="2"/>
  <c r="AB195" i="2"/>
  <c r="AB196" i="2"/>
  <c r="AB197" i="2"/>
  <c r="AB198" i="2"/>
  <c r="AB199" i="2"/>
  <c r="AB200" i="2"/>
  <c r="AB201" i="2"/>
  <c r="AB202" i="2"/>
  <c r="AB203" i="2"/>
  <c r="AB204" i="2"/>
  <c r="AB205" i="2"/>
  <c r="AB206" i="2"/>
  <c r="AB207" i="2"/>
  <c r="AB208" i="2"/>
  <c r="AB209" i="2"/>
  <c r="AB210" i="2"/>
  <c r="AB211" i="2"/>
  <c r="AB212" i="2"/>
  <c r="AB213" i="2"/>
  <c r="AB214" i="2"/>
  <c r="AB215" i="2"/>
  <c r="AB216" i="2"/>
  <c r="AB217" i="2"/>
  <c r="AB218" i="2"/>
  <c r="AB219" i="2"/>
  <c r="AB220" i="2"/>
  <c r="AB221" i="2"/>
  <c r="AB222" i="2"/>
  <c r="AB223" i="2"/>
  <c r="AB224" i="2"/>
  <c r="AB225" i="2"/>
  <c r="AB226" i="2"/>
  <c r="AB227" i="2"/>
  <c r="AB228" i="2"/>
  <c r="AB229" i="2"/>
  <c r="AB230" i="2"/>
  <c r="AB231" i="2"/>
  <c r="AB232" i="2"/>
  <c r="AB233" i="2"/>
  <c r="AB234" i="2"/>
  <c r="AB235" i="2"/>
  <c r="AB236" i="2"/>
  <c r="AB237" i="2"/>
  <c r="AB238" i="2"/>
  <c r="AB239" i="2"/>
  <c r="AB240" i="2"/>
  <c r="AB241" i="2"/>
  <c r="AB242" i="2"/>
  <c r="AB243" i="2"/>
  <c r="AB244" i="2"/>
  <c r="AB245" i="2"/>
  <c r="AB246" i="2"/>
  <c r="AB247" i="2"/>
  <c r="AB248" i="2"/>
  <c r="AB249" i="2"/>
  <c r="AB250" i="2"/>
  <c r="AB251" i="2"/>
  <c r="AB252" i="2"/>
  <c r="AB253" i="2"/>
  <c r="AB254" i="2"/>
  <c r="AB255" i="2"/>
  <c r="AB256" i="2"/>
  <c r="AB257" i="2"/>
  <c r="AB258" i="2"/>
  <c r="AB259" i="2"/>
  <c r="AB260" i="2"/>
  <c r="AB261" i="2"/>
  <c r="AB262" i="2"/>
  <c r="AB263" i="2"/>
  <c r="AB264" i="2"/>
  <c r="AB265" i="2"/>
  <c r="AB266" i="2"/>
  <c r="AB267" i="2"/>
  <c r="AB268" i="2"/>
  <c r="AB269" i="2"/>
  <c r="AB270" i="2"/>
  <c r="AB271" i="2"/>
  <c r="AB272" i="2"/>
  <c r="AB273" i="2"/>
  <c r="AB274" i="2"/>
  <c r="AB275" i="2"/>
  <c r="AB276" i="2"/>
  <c r="AB277" i="2"/>
  <c r="AB278" i="2"/>
  <c r="AB279" i="2"/>
  <c r="AB280" i="2"/>
  <c r="AB281" i="2"/>
  <c r="AB282" i="2"/>
  <c r="AB283" i="2"/>
  <c r="AB284" i="2"/>
  <c r="AB285" i="2"/>
  <c r="AB286" i="2"/>
  <c r="AB287" i="2"/>
  <c r="AB288" i="2"/>
  <c r="AB289" i="2"/>
  <c r="AB290" i="2"/>
  <c r="AB291" i="2"/>
  <c r="AB292" i="2"/>
  <c r="AB293" i="2"/>
  <c r="AB294" i="2"/>
  <c r="AB295" i="2"/>
  <c r="AB296" i="2"/>
  <c r="AB297" i="2"/>
  <c r="AB298" i="2"/>
  <c r="AB299" i="2"/>
  <c r="AB300" i="2"/>
  <c r="AB301" i="2"/>
  <c r="AB302" i="2"/>
  <c r="AB303" i="2"/>
  <c r="AB304" i="2"/>
  <c r="AB305" i="2"/>
  <c r="AB306" i="2"/>
  <c r="AB307" i="2"/>
  <c r="AB308" i="2"/>
  <c r="AB309" i="2"/>
  <c r="AB310" i="2"/>
  <c r="AB311" i="2"/>
  <c r="AB312" i="2"/>
  <c r="AB313" i="2"/>
  <c r="AB314" i="2"/>
  <c r="AB315" i="2"/>
  <c r="AB316" i="2"/>
  <c r="AB317" i="2"/>
  <c r="AB318" i="2"/>
  <c r="AB319" i="2"/>
  <c r="AB320" i="2"/>
  <c r="AB321" i="2"/>
  <c r="AB322" i="2"/>
  <c r="AB323" i="2"/>
  <c r="AB324" i="2"/>
  <c r="AB325" i="2"/>
  <c r="AB326" i="2"/>
  <c r="AB327" i="2"/>
  <c r="AB328" i="2"/>
  <c r="AB329" i="2"/>
  <c r="AB330" i="2"/>
  <c r="AB331" i="2"/>
  <c r="AB332" i="2"/>
  <c r="AB333" i="2"/>
  <c r="AB334" i="2"/>
  <c r="AB335" i="2"/>
  <c r="AB336" i="2"/>
  <c r="AB337" i="2"/>
  <c r="AB338" i="2"/>
  <c r="AB339" i="2"/>
  <c r="AB340" i="2"/>
  <c r="AB341" i="2"/>
  <c r="AB342" i="2"/>
  <c r="AB343" i="2"/>
  <c r="AB344" i="2"/>
  <c r="AB345" i="2"/>
  <c r="AB346" i="2"/>
  <c r="AB347" i="2"/>
  <c r="AB348" i="2"/>
  <c r="AB349" i="2"/>
  <c r="AB350" i="2"/>
  <c r="AB351" i="2"/>
  <c r="AB352" i="2"/>
  <c r="AB353" i="2"/>
  <c r="AB354" i="2"/>
  <c r="AB355" i="2"/>
  <c r="AB356" i="2"/>
  <c r="AB357" i="2"/>
  <c r="AB358" i="2"/>
  <c r="AB359" i="2"/>
  <c r="AB360" i="2"/>
  <c r="AB361" i="2"/>
  <c r="AB362" i="2"/>
  <c r="AB363" i="2"/>
  <c r="AB364" i="2"/>
  <c r="AB365" i="2"/>
  <c r="AB366" i="2"/>
  <c r="AB367" i="2"/>
  <c r="AB368" i="2"/>
  <c r="AB369" i="2"/>
  <c r="AB370" i="2"/>
  <c r="AB371" i="2"/>
  <c r="AB372" i="2"/>
  <c r="AB373" i="2"/>
  <c r="AB374" i="2"/>
  <c r="AB375" i="2"/>
  <c r="AB376" i="2"/>
  <c r="AB377" i="2"/>
  <c r="AB378" i="2"/>
  <c r="AB379" i="2"/>
  <c r="AB380" i="2"/>
  <c r="AB381" i="2"/>
  <c r="AB382" i="2"/>
  <c r="AB383" i="2"/>
  <c r="AB384" i="2"/>
  <c r="AB385" i="2"/>
  <c r="AB386" i="2"/>
  <c r="AB387" i="2"/>
  <c r="AB388" i="2"/>
  <c r="AB389" i="2"/>
  <c r="AB390" i="2"/>
  <c r="AB391" i="2"/>
  <c r="AB392" i="2"/>
  <c r="AB393" i="2"/>
  <c r="AB394" i="2"/>
  <c r="AB395" i="2"/>
  <c r="AB396" i="2"/>
  <c r="AB397" i="2"/>
  <c r="AB398" i="2"/>
  <c r="AB399" i="2"/>
  <c r="AB400" i="2"/>
  <c r="AB401" i="2"/>
  <c r="AB402" i="2"/>
  <c r="AB403" i="2"/>
  <c r="AB404" i="2"/>
  <c r="AB405" i="2"/>
  <c r="AB406" i="2"/>
  <c r="AB407" i="2"/>
  <c r="AB408" i="2"/>
  <c r="AB409" i="2"/>
  <c r="AB410" i="2"/>
  <c r="AB411" i="2"/>
  <c r="AB412" i="2"/>
  <c r="AB413" i="2"/>
  <c r="AB414" i="2"/>
  <c r="AB415" i="2"/>
  <c r="AB416" i="2"/>
  <c r="AB417" i="2"/>
  <c r="AB418" i="2"/>
  <c r="AB419" i="2"/>
  <c r="AB420" i="2"/>
  <c r="AB421" i="2"/>
  <c r="AB422" i="2"/>
  <c r="AB423" i="2"/>
  <c r="AB424" i="2"/>
  <c r="AB425" i="2"/>
  <c r="AB426" i="2"/>
  <c r="AB427" i="2"/>
  <c r="AB428" i="2"/>
  <c r="AB429" i="2"/>
  <c r="AB430" i="2"/>
  <c r="AB431" i="2"/>
  <c r="AB432" i="2"/>
  <c r="AB433" i="2"/>
  <c r="AB434" i="2"/>
  <c r="AB435" i="2"/>
  <c r="AB436" i="2"/>
  <c r="AB437" i="2"/>
  <c r="AB438" i="2"/>
  <c r="AB439" i="2"/>
  <c r="AB440" i="2"/>
  <c r="AB441" i="2"/>
  <c r="AB442" i="2"/>
  <c r="AB443" i="2"/>
  <c r="AB444" i="2"/>
  <c r="AB445" i="2"/>
  <c r="AB446" i="2"/>
  <c r="AB447" i="2"/>
  <c r="AB448" i="2"/>
  <c r="AB449" i="2"/>
  <c r="AB450" i="2"/>
  <c r="AB451" i="2"/>
  <c r="AB452" i="2"/>
  <c r="AB453" i="2"/>
  <c r="AB454" i="2"/>
  <c r="AB455" i="2"/>
  <c r="AB456" i="2"/>
  <c r="AB457" i="2"/>
  <c r="AB458" i="2"/>
  <c r="AB459" i="2"/>
  <c r="AB460" i="2"/>
  <c r="AB461" i="2"/>
  <c r="AB462" i="2"/>
  <c r="AB463" i="2"/>
  <c r="AB464" i="2"/>
  <c r="AB465" i="2"/>
  <c r="AB466" i="2"/>
  <c r="AB467" i="2"/>
  <c r="AB468" i="2"/>
  <c r="AB469" i="2"/>
  <c r="AB470" i="2"/>
  <c r="AB471" i="2"/>
  <c r="AB472" i="2"/>
  <c r="AB473" i="2"/>
  <c r="AB474" i="2"/>
  <c r="AB475" i="2"/>
  <c r="AB476" i="2"/>
  <c r="AB477" i="2"/>
  <c r="AB478" i="2"/>
  <c r="AB479" i="2"/>
  <c r="AB480" i="2"/>
  <c r="AB481" i="2"/>
  <c r="AB482" i="2"/>
  <c r="AB483" i="2"/>
  <c r="AB484" i="2"/>
  <c r="AB485" i="2"/>
  <c r="AB486" i="2"/>
  <c r="AB487" i="2"/>
  <c r="AB488" i="2"/>
  <c r="AB489" i="2"/>
  <c r="AB490" i="2"/>
  <c r="AB491" i="2"/>
  <c r="AB492" i="2"/>
  <c r="AB493" i="2"/>
  <c r="AB494" i="2"/>
  <c r="AB495" i="2"/>
  <c r="AB496" i="2"/>
  <c r="AB497" i="2"/>
  <c r="AB498" i="2"/>
  <c r="AB499" i="2"/>
  <c r="AB500" i="2"/>
  <c r="AB501" i="2"/>
  <c r="AB502" i="2"/>
  <c r="AB503" i="2"/>
  <c r="AB504" i="2"/>
  <c r="AB505" i="2"/>
  <c r="AB506" i="2"/>
  <c r="AB507" i="2"/>
  <c r="AB508" i="2"/>
  <c r="AB509" i="2"/>
  <c r="AB510" i="2"/>
  <c r="AB511" i="2"/>
  <c r="AB512" i="2"/>
  <c r="AB513" i="2"/>
  <c r="AB514" i="2"/>
  <c r="AB515" i="2"/>
  <c r="AB516" i="2"/>
  <c r="AB517" i="2"/>
  <c r="AB518" i="2"/>
  <c r="AB519" i="2"/>
  <c r="AB520" i="2"/>
  <c r="AB521" i="2"/>
  <c r="AB522" i="2"/>
  <c r="AB523" i="2"/>
  <c r="AB524" i="2"/>
  <c r="AB525" i="2"/>
  <c r="AB526" i="2"/>
  <c r="AB527" i="2"/>
  <c r="AB528" i="2"/>
  <c r="AB529" i="2"/>
  <c r="AB530" i="2"/>
  <c r="AB531" i="2"/>
  <c r="AB532" i="2"/>
  <c r="AB533" i="2"/>
  <c r="AB534" i="2"/>
  <c r="AB535" i="2"/>
  <c r="AB536" i="2"/>
  <c r="AB537" i="2"/>
  <c r="AB538" i="2"/>
  <c r="AB539" i="2"/>
  <c r="AB540" i="2"/>
  <c r="AB541" i="2"/>
  <c r="AB542" i="2"/>
  <c r="AB543" i="2"/>
  <c r="AB544" i="2"/>
  <c r="AB545" i="2"/>
  <c r="AB546" i="2"/>
  <c r="AB547" i="2"/>
  <c r="AB548" i="2"/>
  <c r="AB549" i="2"/>
  <c r="AB550" i="2"/>
  <c r="AB551" i="2"/>
  <c r="AB552" i="2"/>
  <c r="AB553" i="2"/>
  <c r="AB554" i="2"/>
  <c r="AB555" i="2"/>
  <c r="AB556" i="2"/>
  <c r="AB557" i="2"/>
  <c r="AB558" i="2"/>
  <c r="AB559" i="2"/>
  <c r="AB560" i="2"/>
  <c r="AB561" i="2"/>
  <c r="AB562" i="2"/>
  <c r="AB563" i="2"/>
  <c r="AB564" i="2"/>
  <c r="AB565" i="2"/>
  <c r="AB566" i="2"/>
  <c r="AB567" i="2"/>
  <c r="AB568" i="2"/>
  <c r="AB569" i="2"/>
  <c r="AB570" i="2"/>
  <c r="AB571" i="2"/>
  <c r="AB572" i="2"/>
  <c r="AB573" i="2"/>
  <c r="AB574" i="2"/>
  <c r="AB575" i="2"/>
  <c r="AB576" i="2"/>
  <c r="AB577" i="2"/>
  <c r="AB578" i="2"/>
  <c r="AB579" i="2"/>
  <c r="AB580" i="2"/>
  <c r="AB581" i="2"/>
  <c r="AB582" i="2"/>
  <c r="AB583" i="2"/>
  <c r="AB584" i="2"/>
  <c r="AB585" i="2"/>
  <c r="AB586" i="2"/>
  <c r="AB587" i="2"/>
  <c r="AB588" i="2"/>
  <c r="AB589" i="2"/>
  <c r="AB590" i="2"/>
  <c r="AB591" i="2"/>
  <c r="AB592" i="2"/>
  <c r="AB593" i="2"/>
  <c r="AB594" i="2"/>
  <c r="AB595" i="2"/>
  <c r="AB596" i="2"/>
  <c r="AB597" i="2"/>
  <c r="AB598" i="2"/>
  <c r="AB599" i="2"/>
  <c r="AB600" i="2"/>
  <c r="AB601" i="2"/>
  <c r="AB602" i="2"/>
  <c r="AB603" i="2"/>
  <c r="AB604" i="2"/>
  <c r="AB605" i="2"/>
  <c r="AB606" i="2"/>
  <c r="AB607" i="2"/>
  <c r="AB608" i="2"/>
  <c r="AB609" i="2"/>
  <c r="AB610" i="2"/>
  <c r="AB611" i="2"/>
  <c r="AB612" i="2"/>
  <c r="AB613" i="2"/>
  <c r="AB614" i="2"/>
  <c r="AB615" i="2"/>
  <c r="AB616" i="2"/>
  <c r="AB617" i="2"/>
  <c r="AB618" i="2"/>
  <c r="AB619" i="2"/>
  <c r="AB620" i="2"/>
  <c r="AB621" i="2"/>
  <c r="AB622" i="2"/>
  <c r="AB623" i="2"/>
  <c r="AB624" i="2"/>
  <c r="AB625" i="2"/>
  <c r="AB626" i="2"/>
  <c r="AB627" i="2"/>
  <c r="AB628" i="2"/>
  <c r="AB629" i="2"/>
  <c r="AB630" i="2"/>
  <c r="AB631" i="2"/>
  <c r="AB632" i="2"/>
  <c r="AB633" i="2"/>
  <c r="AB634" i="2"/>
  <c r="AB635" i="2"/>
  <c r="AB636" i="2"/>
  <c r="AB637" i="2"/>
  <c r="AB638" i="2"/>
  <c r="AB639" i="2"/>
  <c r="AB640" i="2"/>
  <c r="AB641" i="2"/>
  <c r="AB642" i="2"/>
  <c r="AB643" i="2"/>
  <c r="AB644" i="2"/>
  <c r="AB645" i="2"/>
  <c r="AB646" i="2"/>
  <c r="AB647" i="2"/>
  <c r="AB648" i="2"/>
  <c r="AB649" i="2"/>
  <c r="AB650" i="2"/>
  <c r="AB651" i="2"/>
  <c r="AB652" i="2"/>
  <c r="AB653" i="2"/>
  <c r="AB654" i="2"/>
  <c r="AB655" i="2"/>
  <c r="AB656" i="2"/>
  <c r="AB657" i="2"/>
  <c r="AB658" i="2"/>
  <c r="AB659" i="2"/>
  <c r="AB660" i="2"/>
  <c r="AB661" i="2"/>
  <c r="AB662" i="2"/>
  <c r="AB663" i="2"/>
  <c r="AB664" i="2"/>
  <c r="AB665" i="2"/>
  <c r="AB666" i="2"/>
  <c r="AB667" i="2"/>
  <c r="AB668" i="2"/>
  <c r="AB669" i="2"/>
  <c r="AB670" i="2"/>
  <c r="AB671" i="2"/>
  <c r="AB672" i="2"/>
  <c r="AB673" i="2"/>
  <c r="AB674" i="2"/>
  <c r="AB675" i="2"/>
  <c r="AB676" i="2"/>
  <c r="AB677" i="2"/>
  <c r="AB678" i="2"/>
  <c r="AB679" i="2"/>
  <c r="AB680" i="2"/>
  <c r="AB681" i="2"/>
  <c r="AB682" i="2"/>
  <c r="AB683" i="2"/>
  <c r="AB684" i="2"/>
  <c r="AB685" i="2"/>
  <c r="AB686" i="2"/>
  <c r="AB687" i="2"/>
  <c r="AB688" i="2"/>
  <c r="AB689" i="2"/>
  <c r="AB690" i="2"/>
  <c r="AB691" i="2"/>
  <c r="AB692" i="2"/>
  <c r="AB693" i="2"/>
  <c r="AB694" i="2"/>
  <c r="AB695" i="2"/>
  <c r="AB696" i="2"/>
  <c r="AB697" i="2"/>
  <c r="AB698" i="2"/>
  <c r="AB699" i="2"/>
  <c r="AB700" i="2"/>
  <c r="AB701" i="2"/>
  <c r="AB702" i="2"/>
  <c r="AB703" i="2"/>
  <c r="AB704" i="2"/>
  <c r="AB705" i="2"/>
  <c r="AB706" i="2"/>
  <c r="AB707" i="2"/>
  <c r="AB708" i="2"/>
  <c r="AB709" i="2"/>
  <c r="AB710" i="2"/>
  <c r="AB711" i="2"/>
  <c r="AB712" i="2"/>
  <c r="AB713" i="2"/>
  <c r="AB714" i="2"/>
  <c r="AB715" i="2"/>
  <c r="AB716" i="2"/>
  <c r="AB717" i="2"/>
  <c r="AB718" i="2"/>
  <c r="AB719" i="2"/>
  <c r="AB720" i="2"/>
  <c r="AB721" i="2"/>
  <c r="AB722" i="2"/>
  <c r="AB723" i="2"/>
  <c r="AB724" i="2"/>
  <c r="AB725" i="2"/>
  <c r="AB726" i="2"/>
  <c r="AB727" i="2"/>
  <c r="AB728" i="2"/>
  <c r="AB729" i="2"/>
  <c r="AB730" i="2"/>
  <c r="AB731" i="2"/>
  <c r="AB732" i="2"/>
  <c r="AB733" i="2"/>
  <c r="AB734" i="2"/>
  <c r="AB735" i="2"/>
  <c r="AB736" i="2"/>
  <c r="AB737" i="2"/>
  <c r="AB738" i="2"/>
  <c r="AB739" i="2"/>
  <c r="AB740" i="2"/>
  <c r="AB741" i="2"/>
  <c r="AB742" i="2"/>
  <c r="AB743" i="2"/>
  <c r="AB744" i="2"/>
  <c r="AB745" i="2"/>
  <c r="AB746" i="2"/>
  <c r="AB747" i="2"/>
  <c r="AB748" i="2"/>
  <c r="AB749" i="2"/>
  <c r="AB750" i="2"/>
  <c r="AB751" i="2"/>
  <c r="AB752" i="2"/>
  <c r="AB753" i="2"/>
  <c r="AB754" i="2"/>
  <c r="AB755" i="2"/>
  <c r="AB756" i="2"/>
  <c r="AB757" i="2"/>
  <c r="AB758" i="2"/>
  <c r="AB759" i="2"/>
  <c r="AB760" i="2"/>
  <c r="AB761" i="2"/>
  <c r="AB762" i="2"/>
  <c r="AB763" i="2"/>
  <c r="AB764" i="2"/>
  <c r="AB765" i="2"/>
  <c r="AB766" i="2"/>
  <c r="AB767" i="2"/>
  <c r="AB768" i="2"/>
  <c r="AB769" i="2"/>
  <c r="AB770" i="2"/>
  <c r="AB771" i="2"/>
  <c r="AB772" i="2"/>
  <c r="AB773" i="2"/>
  <c r="AB774" i="2"/>
  <c r="AB775" i="2"/>
  <c r="AB776" i="2"/>
  <c r="AB777" i="2"/>
  <c r="AB778" i="2"/>
  <c r="AB779" i="2"/>
  <c r="AB780" i="2"/>
  <c r="AB781" i="2"/>
  <c r="AB782" i="2"/>
  <c r="AB783" i="2"/>
  <c r="AB784" i="2"/>
  <c r="AB785" i="2"/>
  <c r="AB786" i="2"/>
  <c r="AB787" i="2"/>
  <c r="AB788" i="2"/>
  <c r="AB789" i="2"/>
  <c r="AB790" i="2"/>
  <c r="AB791" i="2"/>
  <c r="AB792" i="2"/>
  <c r="AB793" i="2"/>
  <c r="AB794" i="2"/>
  <c r="AB795" i="2"/>
  <c r="AB796" i="2"/>
  <c r="AB797" i="2"/>
  <c r="AB798" i="2"/>
  <c r="AB799" i="2"/>
  <c r="AB800" i="2"/>
  <c r="AB801" i="2"/>
  <c r="AB802" i="2"/>
  <c r="AB803" i="2"/>
  <c r="AB804" i="2"/>
  <c r="AB805" i="2"/>
  <c r="AB806" i="2"/>
  <c r="AB807" i="2"/>
  <c r="AB808" i="2"/>
  <c r="AB809" i="2"/>
  <c r="AB810" i="2"/>
  <c r="AB811" i="2"/>
  <c r="AB812" i="2"/>
  <c r="AB813" i="2"/>
  <c r="AB814" i="2"/>
  <c r="AB815" i="2"/>
  <c r="AB816" i="2"/>
  <c r="AB817" i="2"/>
  <c r="AB818" i="2"/>
  <c r="AB819" i="2"/>
  <c r="AB820" i="2"/>
  <c r="AB821" i="2"/>
  <c r="AB822" i="2"/>
  <c r="AB823" i="2"/>
  <c r="AB824" i="2"/>
  <c r="AB825" i="2"/>
  <c r="AB826" i="2"/>
  <c r="AB827" i="2"/>
  <c r="AB828" i="2"/>
  <c r="AB829" i="2"/>
  <c r="AB830" i="2"/>
  <c r="AB831" i="2"/>
  <c r="AB832" i="2"/>
  <c r="AB833" i="2"/>
  <c r="AB834" i="2"/>
  <c r="AB835" i="2"/>
  <c r="AB836" i="2"/>
  <c r="AB837" i="2"/>
  <c r="AB838" i="2"/>
  <c r="AB839" i="2"/>
  <c r="AB840" i="2"/>
  <c r="AB841" i="2"/>
  <c r="AB842" i="2"/>
  <c r="AB843" i="2"/>
  <c r="AB844" i="2"/>
  <c r="AB845" i="2"/>
  <c r="AB846" i="2"/>
  <c r="AB847" i="2"/>
  <c r="AB848" i="2"/>
  <c r="AB849" i="2"/>
  <c r="AB850" i="2"/>
  <c r="AB851" i="2"/>
  <c r="AB852" i="2"/>
  <c r="AB853" i="2"/>
  <c r="AB854" i="2"/>
  <c r="AB855" i="2"/>
  <c r="AB856" i="2"/>
  <c r="AB857" i="2"/>
  <c r="AB858" i="2"/>
  <c r="AB859" i="2"/>
  <c r="AB860" i="2"/>
  <c r="AB861" i="2"/>
  <c r="AB862" i="2"/>
  <c r="AB863" i="2"/>
  <c r="AB864" i="2"/>
  <c r="AB865" i="2"/>
  <c r="AB866" i="2"/>
  <c r="AB867" i="2"/>
  <c r="AB868" i="2"/>
  <c r="AB869" i="2"/>
  <c r="AB870" i="2"/>
  <c r="AB871" i="2"/>
  <c r="AB872" i="2"/>
  <c r="AB873" i="2"/>
  <c r="AB874" i="2"/>
  <c r="AB875" i="2"/>
  <c r="AB876" i="2"/>
  <c r="AB877" i="2"/>
  <c r="AB878" i="2"/>
  <c r="AB879" i="2"/>
  <c r="AB880" i="2"/>
  <c r="AB881" i="2"/>
  <c r="AB882" i="2"/>
  <c r="AB883" i="2"/>
  <c r="AB884" i="2"/>
  <c r="AB885" i="2"/>
  <c r="AB886" i="2"/>
  <c r="AB887" i="2"/>
  <c r="AB888" i="2"/>
  <c r="AB889" i="2"/>
  <c r="AB890" i="2"/>
  <c r="AB891" i="2"/>
  <c r="AB892" i="2"/>
  <c r="AB893" i="2"/>
  <c r="AB894" i="2"/>
  <c r="AB895" i="2"/>
  <c r="AB896" i="2"/>
  <c r="AB897" i="2"/>
  <c r="AB898" i="2"/>
  <c r="AB899" i="2"/>
  <c r="AB900" i="2"/>
  <c r="AB901" i="2"/>
  <c r="AB902" i="2"/>
  <c r="AB903" i="2"/>
  <c r="AB904" i="2"/>
  <c r="AB905" i="2"/>
  <c r="AB906" i="2"/>
  <c r="AB907" i="2"/>
  <c r="AB908" i="2"/>
  <c r="AB909" i="2"/>
  <c r="AB910" i="2"/>
  <c r="AB911" i="2"/>
  <c r="AB912" i="2"/>
  <c r="AB913" i="2"/>
  <c r="AB914" i="2"/>
  <c r="AB915" i="2"/>
  <c r="AB916" i="2"/>
  <c r="AB917" i="2"/>
  <c r="AB918" i="2"/>
  <c r="AB919" i="2"/>
  <c r="AB920" i="2"/>
  <c r="AB921" i="2"/>
  <c r="AB922" i="2"/>
  <c r="AB923" i="2"/>
  <c r="AB924" i="2"/>
  <c r="AB925" i="2"/>
  <c r="AB926" i="2"/>
  <c r="AB927" i="2"/>
  <c r="AB928" i="2"/>
  <c r="AB929" i="2"/>
  <c r="AB930" i="2"/>
  <c r="AB931" i="2"/>
  <c r="AB932" i="2"/>
  <c r="AB933" i="2"/>
  <c r="AB934" i="2"/>
  <c r="AB935" i="2"/>
  <c r="AB936" i="2"/>
  <c r="AB937" i="2"/>
  <c r="AB938" i="2"/>
  <c r="AB939" i="2"/>
  <c r="AB940" i="2"/>
  <c r="AB941" i="2"/>
  <c r="AB942" i="2"/>
  <c r="AB943" i="2"/>
  <c r="AB944" i="2"/>
  <c r="AB945" i="2"/>
  <c r="AB946" i="2"/>
  <c r="AB947" i="2"/>
  <c r="AB948" i="2"/>
  <c r="AB949" i="2"/>
  <c r="AB950" i="2"/>
  <c r="AB951" i="2"/>
  <c r="AB952" i="2"/>
  <c r="AB953" i="2"/>
  <c r="AB954" i="2"/>
  <c r="AB955" i="2"/>
  <c r="AB956" i="2"/>
  <c r="AB957" i="2"/>
  <c r="AB958" i="2"/>
  <c r="AB959" i="2"/>
  <c r="AB960" i="2"/>
  <c r="AB961" i="2"/>
  <c r="AB962" i="2"/>
  <c r="AB963" i="2"/>
  <c r="AB964" i="2"/>
  <c r="AB965" i="2"/>
  <c r="AB966" i="2"/>
  <c r="AB967" i="2"/>
  <c r="AB968" i="2"/>
  <c r="AB969" i="2"/>
  <c r="AB970" i="2"/>
  <c r="AB971" i="2"/>
  <c r="AB972" i="2"/>
  <c r="AB973" i="2"/>
  <c r="AB974" i="2"/>
  <c r="AB975" i="2"/>
  <c r="AB976" i="2"/>
  <c r="AB977" i="2"/>
  <c r="AB978" i="2"/>
  <c r="AB979" i="2"/>
  <c r="AB980" i="2"/>
  <c r="AB981" i="2"/>
  <c r="AB982" i="2"/>
  <c r="AB983" i="2"/>
  <c r="AB984" i="2"/>
  <c r="AB985" i="2"/>
  <c r="AB986" i="2"/>
  <c r="AB987" i="2"/>
  <c r="AB988" i="2"/>
  <c r="AB989" i="2"/>
  <c r="AB990" i="2"/>
  <c r="AB991" i="2"/>
  <c r="AB992" i="2"/>
  <c r="AB993" i="2"/>
  <c r="AB994" i="2"/>
  <c r="AB995" i="2"/>
  <c r="AB996" i="2"/>
  <c r="AB997" i="2"/>
  <c r="AB998" i="2"/>
  <c r="AB999" i="2"/>
  <c r="AB1000" i="2"/>
  <c r="AA8" i="2"/>
  <c r="C16" i="9"/>
  <c r="C24" i="9" s="1"/>
  <c r="C23" i="9"/>
  <c r="C27" i="9"/>
  <c r="AA9" i="2"/>
  <c r="E16" i="9"/>
  <c r="E24" i="9" s="1"/>
  <c r="G15" i="9"/>
  <c r="G16" i="9"/>
  <c r="G24" i="9" s="1"/>
  <c r="AA12" i="2"/>
  <c r="J15" i="9"/>
  <c r="J16" i="9"/>
  <c r="J28" i="9" s="1"/>
  <c r="L15" i="9"/>
  <c r="L16" i="9"/>
  <c r="L24" i="9" s="1"/>
  <c r="O15" i="9"/>
  <c r="O16" i="9"/>
  <c r="O28" i="9" s="1"/>
  <c r="C30" i="9"/>
  <c r="E23" i="9"/>
  <c r="E27" i="9"/>
  <c r="E30" i="9"/>
  <c r="G23" i="9"/>
  <c r="G27" i="9"/>
  <c r="G30" i="9"/>
  <c r="J23" i="9"/>
  <c r="J27" i="9"/>
  <c r="J46" i="9"/>
  <c r="J30" i="9"/>
  <c r="L23" i="9"/>
  <c r="L27" i="9"/>
  <c r="L33" i="9"/>
  <c r="O23" i="9"/>
  <c r="O27" i="9"/>
  <c r="O33" i="9"/>
  <c r="E15" i="7"/>
  <c r="E16" i="7" s="1"/>
  <c r="Z15" i="2"/>
  <c r="Z16" i="2"/>
  <c r="Z17" i="2"/>
  <c r="Z18" i="2"/>
  <c r="Z19" i="2"/>
  <c r="Z20" i="2"/>
  <c r="Z21" i="2"/>
  <c r="Z22" i="2"/>
  <c r="Z23" i="2"/>
  <c r="Z24" i="2"/>
  <c r="Z25" i="2"/>
  <c r="Z26" i="2"/>
  <c r="Z27" i="2"/>
  <c r="Z28" i="2"/>
  <c r="Z29" i="2"/>
  <c r="Z30" i="2"/>
  <c r="Z31" i="2"/>
  <c r="Z32" i="2"/>
  <c r="Z33" i="2"/>
  <c r="Z34" i="2"/>
  <c r="Z35" i="2"/>
  <c r="Z36" i="2"/>
  <c r="Z37" i="2"/>
  <c r="Z38" i="2"/>
  <c r="Z39" i="2"/>
  <c r="Z40" i="2"/>
  <c r="Z41" i="2"/>
  <c r="Z42" i="2"/>
  <c r="Z43" i="2"/>
  <c r="Z44" i="2"/>
  <c r="Z45" i="2"/>
  <c r="Z46" i="2"/>
  <c r="Z47" i="2"/>
  <c r="Z48" i="2"/>
  <c r="Z49" i="2"/>
  <c r="Z50" i="2"/>
  <c r="Z51" i="2"/>
  <c r="Z52" i="2"/>
  <c r="Z53" i="2"/>
  <c r="Z54" i="2"/>
  <c r="Z55" i="2"/>
  <c r="Z56" i="2"/>
  <c r="Z57" i="2"/>
  <c r="Z58" i="2"/>
  <c r="Z59" i="2"/>
  <c r="Z60" i="2"/>
  <c r="Z61" i="2"/>
  <c r="Z62" i="2"/>
  <c r="Z63" i="2"/>
  <c r="Z64" i="2"/>
  <c r="Z65" i="2"/>
  <c r="Z66" i="2"/>
  <c r="Z67" i="2"/>
  <c r="Z68" i="2"/>
  <c r="Z69" i="2"/>
  <c r="Z70" i="2"/>
  <c r="Z71" i="2"/>
  <c r="Z72" i="2"/>
  <c r="Z73" i="2"/>
  <c r="Z74" i="2"/>
  <c r="Z75" i="2"/>
  <c r="Z76" i="2"/>
  <c r="Z77" i="2"/>
  <c r="Z78" i="2"/>
  <c r="Z79" i="2"/>
  <c r="Z80" i="2"/>
  <c r="Z81" i="2"/>
  <c r="Z82" i="2"/>
  <c r="Z83" i="2"/>
  <c r="Z84" i="2"/>
  <c r="Z85" i="2"/>
  <c r="Z86" i="2"/>
  <c r="Z87" i="2"/>
  <c r="Z88" i="2"/>
  <c r="Z89" i="2"/>
  <c r="Z90" i="2"/>
  <c r="Z91" i="2"/>
  <c r="Z92" i="2"/>
  <c r="Z93" i="2"/>
  <c r="Z94" i="2"/>
  <c r="Z95" i="2"/>
  <c r="Z96" i="2"/>
  <c r="Z97" i="2"/>
  <c r="Z98" i="2"/>
  <c r="Z99" i="2"/>
  <c r="Z100" i="2"/>
  <c r="Z101" i="2"/>
  <c r="Z102" i="2"/>
  <c r="Z103" i="2"/>
  <c r="Z104" i="2"/>
  <c r="Z105" i="2"/>
  <c r="Z106" i="2"/>
  <c r="Z107" i="2"/>
  <c r="Z108" i="2"/>
  <c r="Z109" i="2"/>
  <c r="Z110" i="2"/>
  <c r="Z111" i="2"/>
  <c r="Z112" i="2"/>
  <c r="Z113" i="2"/>
  <c r="Z114" i="2"/>
  <c r="Z115" i="2"/>
  <c r="Z116" i="2"/>
  <c r="Z117" i="2"/>
  <c r="Z118" i="2"/>
  <c r="Z119" i="2"/>
  <c r="Z120" i="2"/>
  <c r="Z121" i="2"/>
  <c r="Z122" i="2"/>
  <c r="Z123" i="2"/>
  <c r="Z124" i="2"/>
  <c r="Z125" i="2"/>
  <c r="Z126" i="2"/>
  <c r="Z127" i="2"/>
  <c r="Z128" i="2"/>
  <c r="Z129" i="2"/>
  <c r="Z130" i="2"/>
  <c r="Z131" i="2"/>
  <c r="Z132" i="2"/>
  <c r="Z133" i="2"/>
  <c r="Z134" i="2"/>
  <c r="Z135" i="2"/>
  <c r="Z136" i="2"/>
  <c r="Z137" i="2"/>
  <c r="Z138" i="2"/>
  <c r="Z139" i="2"/>
  <c r="Z140" i="2"/>
  <c r="Z141" i="2"/>
  <c r="Z142" i="2"/>
  <c r="Z143" i="2"/>
  <c r="Z144" i="2"/>
  <c r="Z145" i="2"/>
  <c r="Z146" i="2"/>
  <c r="Z147" i="2"/>
  <c r="Z148" i="2"/>
  <c r="Z149" i="2"/>
  <c r="Z150" i="2"/>
  <c r="Z151" i="2"/>
  <c r="Z152" i="2"/>
  <c r="Z153" i="2"/>
  <c r="Z154" i="2"/>
  <c r="Z155" i="2"/>
  <c r="Z156" i="2"/>
  <c r="Z157" i="2"/>
  <c r="Z158" i="2"/>
  <c r="Z159" i="2"/>
  <c r="Z160" i="2"/>
  <c r="Z161" i="2"/>
  <c r="Z162" i="2"/>
  <c r="Z163" i="2"/>
  <c r="Z164" i="2"/>
  <c r="Z165" i="2"/>
  <c r="Z166" i="2"/>
  <c r="Z167" i="2"/>
  <c r="Z168" i="2"/>
  <c r="Z169" i="2"/>
  <c r="Z170" i="2"/>
  <c r="Z171" i="2"/>
  <c r="Z172" i="2"/>
  <c r="Z173" i="2"/>
  <c r="Z174" i="2"/>
  <c r="Z175" i="2"/>
  <c r="Z176" i="2"/>
  <c r="Z177" i="2"/>
  <c r="Z178" i="2"/>
  <c r="Z179" i="2"/>
  <c r="Z180" i="2"/>
  <c r="Z181" i="2"/>
  <c r="Z182" i="2"/>
  <c r="Z183" i="2"/>
  <c r="Z184" i="2"/>
  <c r="Z185" i="2"/>
  <c r="Z186" i="2"/>
  <c r="Z187" i="2"/>
  <c r="Z188" i="2"/>
  <c r="Z189" i="2"/>
  <c r="Z190" i="2"/>
  <c r="Z191" i="2"/>
  <c r="Z192" i="2"/>
  <c r="Z193" i="2"/>
  <c r="Z194" i="2"/>
  <c r="Z195" i="2"/>
  <c r="Z196" i="2"/>
  <c r="Z197" i="2"/>
  <c r="Z198" i="2"/>
  <c r="Z199" i="2"/>
  <c r="Z200" i="2"/>
  <c r="Z201" i="2"/>
  <c r="Z202" i="2"/>
  <c r="Z203" i="2"/>
  <c r="Z204" i="2"/>
  <c r="Z205" i="2"/>
  <c r="Z206" i="2"/>
  <c r="Z207" i="2"/>
  <c r="Z208" i="2"/>
  <c r="Z209" i="2"/>
  <c r="Z210" i="2"/>
  <c r="Z211" i="2"/>
  <c r="Z212" i="2"/>
  <c r="Z213" i="2"/>
  <c r="Z214" i="2"/>
  <c r="Z215" i="2"/>
  <c r="Z216" i="2"/>
  <c r="Z217" i="2"/>
  <c r="Z218" i="2"/>
  <c r="Z219" i="2"/>
  <c r="Z220" i="2"/>
  <c r="Z221" i="2"/>
  <c r="Z222" i="2"/>
  <c r="Z223" i="2"/>
  <c r="Z224" i="2"/>
  <c r="Z225" i="2"/>
  <c r="Z226" i="2"/>
  <c r="Z227" i="2"/>
  <c r="Z228" i="2"/>
  <c r="Z229" i="2"/>
  <c r="Z230" i="2"/>
  <c r="Z231" i="2"/>
  <c r="Z232" i="2"/>
  <c r="Z233" i="2"/>
  <c r="Z234" i="2"/>
  <c r="Z235" i="2"/>
  <c r="Z236" i="2"/>
  <c r="Z237" i="2"/>
  <c r="Z238" i="2"/>
  <c r="Z239" i="2"/>
  <c r="Z240" i="2"/>
  <c r="Z241" i="2"/>
  <c r="Z242" i="2"/>
  <c r="Z243" i="2"/>
  <c r="Z244" i="2"/>
  <c r="Z245" i="2"/>
  <c r="Z246" i="2"/>
  <c r="Z247" i="2"/>
  <c r="Z248" i="2"/>
  <c r="Z249" i="2"/>
  <c r="Z250" i="2"/>
  <c r="Z251" i="2"/>
  <c r="Z252" i="2"/>
  <c r="Z253" i="2"/>
  <c r="Z254" i="2"/>
  <c r="Z255" i="2"/>
  <c r="Z256" i="2"/>
  <c r="Z257" i="2"/>
  <c r="Z258" i="2"/>
  <c r="Z259" i="2"/>
  <c r="Z260" i="2"/>
  <c r="Z261" i="2"/>
  <c r="Z262" i="2"/>
  <c r="Z263" i="2"/>
  <c r="Z264" i="2"/>
  <c r="Z265" i="2"/>
  <c r="Z266" i="2"/>
  <c r="Z267" i="2"/>
  <c r="Z268" i="2"/>
  <c r="Z269" i="2"/>
  <c r="Z270" i="2"/>
  <c r="Z271" i="2"/>
  <c r="Z272" i="2"/>
  <c r="Z273" i="2"/>
  <c r="Z274" i="2"/>
  <c r="Z275" i="2"/>
  <c r="Z276" i="2"/>
  <c r="Z277" i="2"/>
  <c r="Z278" i="2"/>
  <c r="Z279" i="2"/>
  <c r="Z280" i="2"/>
  <c r="Z281" i="2"/>
  <c r="Z282" i="2"/>
  <c r="Z283" i="2"/>
  <c r="Z284" i="2"/>
  <c r="Z285" i="2"/>
  <c r="Z286" i="2"/>
  <c r="Z287" i="2"/>
  <c r="Z288" i="2"/>
  <c r="Z289" i="2"/>
  <c r="Z290" i="2"/>
  <c r="Z291" i="2"/>
  <c r="Z292" i="2"/>
  <c r="Z293" i="2"/>
  <c r="Z294" i="2"/>
  <c r="Z295" i="2"/>
  <c r="Z296" i="2"/>
  <c r="Z297" i="2"/>
  <c r="Z298" i="2"/>
  <c r="Z299" i="2"/>
  <c r="Z300" i="2"/>
  <c r="Z301" i="2"/>
  <c r="Z302" i="2"/>
  <c r="Z303" i="2"/>
  <c r="Z304" i="2"/>
  <c r="Z305" i="2"/>
  <c r="Z306" i="2"/>
  <c r="Z307" i="2"/>
  <c r="Z308" i="2"/>
  <c r="Z309" i="2"/>
  <c r="Z310" i="2"/>
  <c r="Z311" i="2"/>
  <c r="Z312" i="2"/>
  <c r="Z313" i="2"/>
  <c r="Z314" i="2"/>
  <c r="Z315" i="2"/>
  <c r="Z316" i="2"/>
  <c r="Z317" i="2"/>
  <c r="Z318" i="2"/>
  <c r="Z319" i="2"/>
  <c r="Z320" i="2"/>
  <c r="Z321" i="2"/>
  <c r="Z322" i="2"/>
  <c r="Z323" i="2"/>
  <c r="Z324" i="2"/>
  <c r="Z325" i="2"/>
  <c r="Z326" i="2"/>
  <c r="Z327" i="2"/>
  <c r="Z328" i="2"/>
  <c r="Z329" i="2"/>
  <c r="Z330" i="2"/>
  <c r="Z331" i="2"/>
  <c r="Z332" i="2"/>
  <c r="Z333" i="2"/>
  <c r="Z334" i="2"/>
  <c r="Z335" i="2"/>
  <c r="Z336" i="2"/>
  <c r="Z337" i="2"/>
  <c r="Z338" i="2"/>
  <c r="Z339" i="2"/>
  <c r="Z340" i="2"/>
  <c r="Z341" i="2"/>
  <c r="Z342" i="2"/>
  <c r="Z343" i="2"/>
  <c r="Z344" i="2"/>
  <c r="Z345" i="2"/>
  <c r="Z346" i="2"/>
  <c r="Z347" i="2"/>
  <c r="Z348" i="2"/>
  <c r="Z349" i="2"/>
  <c r="Z350" i="2"/>
  <c r="Z351" i="2"/>
  <c r="Z352" i="2"/>
  <c r="Z353" i="2"/>
  <c r="Z354" i="2"/>
  <c r="Z355" i="2"/>
  <c r="Z356" i="2"/>
  <c r="Z357" i="2"/>
  <c r="Z358" i="2"/>
  <c r="Z359" i="2"/>
  <c r="Z360" i="2"/>
  <c r="Z361" i="2"/>
  <c r="Z362" i="2"/>
  <c r="Z363" i="2"/>
  <c r="Z364" i="2"/>
  <c r="Z365" i="2"/>
  <c r="Z366" i="2"/>
  <c r="Z367" i="2"/>
  <c r="Z368" i="2"/>
  <c r="Z369" i="2"/>
  <c r="Z370" i="2"/>
  <c r="Z371" i="2"/>
  <c r="Z372" i="2"/>
  <c r="Z373" i="2"/>
  <c r="Z374" i="2"/>
  <c r="Z375" i="2"/>
  <c r="Z376" i="2"/>
  <c r="Z377" i="2"/>
  <c r="Z378" i="2"/>
  <c r="Z379" i="2"/>
  <c r="Z380" i="2"/>
  <c r="Z381" i="2"/>
  <c r="Z382" i="2"/>
  <c r="Z383" i="2"/>
  <c r="Z384" i="2"/>
  <c r="Z385" i="2"/>
  <c r="Z386" i="2"/>
  <c r="Z387" i="2"/>
  <c r="Z388" i="2"/>
  <c r="Z389" i="2"/>
  <c r="Z390" i="2"/>
  <c r="Z391" i="2"/>
  <c r="Z392" i="2"/>
  <c r="Z393" i="2"/>
  <c r="Z394" i="2"/>
  <c r="Z395" i="2"/>
  <c r="Z396" i="2"/>
  <c r="Z397" i="2"/>
  <c r="Z398" i="2"/>
  <c r="Z399" i="2"/>
  <c r="Z400" i="2"/>
  <c r="Z401" i="2"/>
  <c r="Z402" i="2"/>
  <c r="Z403" i="2"/>
  <c r="Z404" i="2"/>
  <c r="Z405" i="2"/>
  <c r="Z406" i="2"/>
  <c r="Z407" i="2"/>
  <c r="Z408" i="2"/>
  <c r="Z409" i="2"/>
  <c r="Z410" i="2"/>
  <c r="Z411" i="2"/>
  <c r="Z412" i="2"/>
  <c r="Z413" i="2"/>
  <c r="Z414" i="2"/>
  <c r="Z415" i="2"/>
  <c r="Z416" i="2"/>
  <c r="Z417" i="2"/>
  <c r="Z418" i="2"/>
  <c r="Z419" i="2"/>
  <c r="Z420" i="2"/>
  <c r="Z421" i="2"/>
  <c r="Z422" i="2"/>
  <c r="Z423" i="2"/>
  <c r="Z424" i="2"/>
  <c r="Z425" i="2"/>
  <c r="Z426" i="2"/>
  <c r="Z427" i="2"/>
  <c r="Z428" i="2"/>
  <c r="Z429" i="2"/>
  <c r="Z430" i="2"/>
  <c r="Z431" i="2"/>
  <c r="Z432" i="2"/>
  <c r="Z433" i="2"/>
  <c r="Z434" i="2"/>
  <c r="Z435" i="2"/>
  <c r="Z436" i="2"/>
  <c r="Z437" i="2"/>
  <c r="Z438" i="2"/>
  <c r="Z439" i="2"/>
  <c r="Z440" i="2"/>
  <c r="Z441" i="2"/>
  <c r="Z442" i="2"/>
  <c r="Z443" i="2"/>
  <c r="Z444" i="2"/>
  <c r="Z445" i="2"/>
  <c r="Z446" i="2"/>
  <c r="Z447" i="2"/>
  <c r="Z448" i="2"/>
  <c r="Z449" i="2"/>
  <c r="Z450" i="2"/>
  <c r="Z451" i="2"/>
  <c r="Z452" i="2"/>
  <c r="Z453" i="2"/>
  <c r="Z454" i="2"/>
  <c r="Z455" i="2"/>
  <c r="Z456" i="2"/>
  <c r="Z457" i="2"/>
  <c r="Z458" i="2"/>
  <c r="Z459" i="2"/>
  <c r="Z460" i="2"/>
  <c r="Z461" i="2"/>
  <c r="Z462" i="2"/>
  <c r="Z463" i="2"/>
  <c r="Z464" i="2"/>
  <c r="Z465" i="2"/>
  <c r="Z466" i="2"/>
  <c r="Z467" i="2"/>
  <c r="Z468" i="2"/>
  <c r="Z469" i="2"/>
  <c r="Z470" i="2"/>
  <c r="Z471" i="2"/>
  <c r="Z472" i="2"/>
  <c r="Z473" i="2"/>
  <c r="Z474" i="2"/>
  <c r="Z475" i="2"/>
  <c r="Z476" i="2"/>
  <c r="Z477" i="2"/>
  <c r="Z478" i="2"/>
  <c r="Z479" i="2"/>
  <c r="Z480" i="2"/>
  <c r="Z481" i="2"/>
  <c r="Z482" i="2"/>
  <c r="Z483" i="2"/>
  <c r="Z484" i="2"/>
  <c r="Z485" i="2"/>
  <c r="Z486" i="2"/>
  <c r="Z487" i="2"/>
  <c r="Z488" i="2"/>
  <c r="Z489" i="2"/>
  <c r="Z490" i="2"/>
  <c r="Z491" i="2"/>
  <c r="Z492" i="2"/>
  <c r="Z493" i="2"/>
  <c r="Z494" i="2"/>
  <c r="Z495" i="2"/>
  <c r="Z496" i="2"/>
  <c r="Z497" i="2"/>
  <c r="Z498" i="2"/>
  <c r="Z499" i="2"/>
  <c r="Z500" i="2"/>
  <c r="Z501" i="2"/>
  <c r="Z502" i="2"/>
  <c r="Z503" i="2"/>
  <c r="Z504" i="2"/>
  <c r="Z505" i="2"/>
  <c r="Z506" i="2"/>
  <c r="Z507" i="2"/>
  <c r="Z508" i="2"/>
  <c r="Z509" i="2"/>
  <c r="Z510" i="2"/>
  <c r="Z511" i="2"/>
  <c r="Z512" i="2"/>
  <c r="Z513" i="2"/>
  <c r="Z514" i="2"/>
  <c r="Z515" i="2"/>
  <c r="Z516" i="2"/>
  <c r="Z517" i="2"/>
  <c r="Z518" i="2"/>
  <c r="Z519" i="2"/>
  <c r="Z520" i="2"/>
  <c r="Z521" i="2"/>
  <c r="Z522" i="2"/>
  <c r="Z523" i="2"/>
  <c r="Z524" i="2"/>
  <c r="Z525" i="2"/>
  <c r="Z526" i="2"/>
  <c r="Z527" i="2"/>
  <c r="Z528" i="2"/>
  <c r="Z529" i="2"/>
  <c r="Z530" i="2"/>
  <c r="Z531" i="2"/>
  <c r="Z532" i="2"/>
  <c r="Z533" i="2"/>
  <c r="Z534" i="2"/>
  <c r="Z535" i="2"/>
  <c r="Z536" i="2"/>
  <c r="Z537" i="2"/>
  <c r="Z538" i="2"/>
  <c r="Z539" i="2"/>
  <c r="Z540" i="2"/>
  <c r="Z541" i="2"/>
  <c r="Z542" i="2"/>
  <c r="Z543" i="2"/>
  <c r="Z544" i="2"/>
  <c r="Z545" i="2"/>
  <c r="Z546" i="2"/>
  <c r="Z547" i="2"/>
  <c r="Z548" i="2"/>
  <c r="Z549" i="2"/>
  <c r="Z550" i="2"/>
  <c r="Z551" i="2"/>
  <c r="Z552" i="2"/>
  <c r="Z553" i="2"/>
  <c r="Z554" i="2"/>
  <c r="Z555" i="2"/>
  <c r="Z556" i="2"/>
  <c r="Z557" i="2"/>
  <c r="Z558" i="2"/>
  <c r="Z559" i="2"/>
  <c r="Z560" i="2"/>
  <c r="Z561" i="2"/>
  <c r="Z562" i="2"/>
  <c r="Z563" i="2"/>
  <c r="Z564" i="2"/>
  <c r="Z565" i="2"/>
  <c r="Z566" i="2"/>
  <c r="Z567" i="2"/>
  <c r="Z568" i="2"/>
  <c r="Z569" i="2"/>
  <c r="Z570" i="2"/>
  <c r="Z571" i="2"/>
  <c r="Z572" i="2"/>
  <c r="Z573" i="2"/>
  <c r="Z574" i="2"/>
  <c r="Z575" i="2"/>
  <c r="Z576" i="2"/>
  <c r="Z577" i="2"/>
  <c r="Z578" i="2"/>
  <c r="Z579" i="2"/>
  <c r="Z580" i="2"/>
  <c r="Z581" i="2"/>
  <c r="Z582" i="2"/>
  <c r="Z583" i="2"/>
  <c r="Z584" i="2"/>
  <c r="Z585" i="2"/>
  <c r="Z586" i="2"/>
  <c r="Z587" i="2"/>
  <c r="Z588" i="2"/>
  <c r="Z589" i="2"/>
  <c r="Z590" i="2"/>
  <c r="Z591" i="2"/>
  <c r="Z592" i="2"/>
  <c r="Z593" i="2"/>
  <c r="Z594" i="2"/>
  <c r="Z595" i="2"/>
  <c r="Z596" i="2"/>
  <c r="Z597" i="2"/>
  <c r="Z598" i="2"/>
  <c r="Z599" i="2"/>
  <c r="Z600" i="2"/>
  <c r="Z601" i="2"/>
  <c r="Z602" i="2"/>
  <c r="Z603" i="2"/>
  <c r="Z604" i="2"/>
  <c r="Z605" i="2"/>
  <c r="Z606" i="2"/>
  <c r="Z607" i="2"/>
  <c r="Z608" i="2"/>
  <c r="Z609" i="2"/>
  <c r="Z610" i="2"/>
  <c r="Z611" i="2"/>
  <c r="Z612" i="2"/>
  <c r="Z613" i="2"/>
  <c r="Z614" i="2"/>
  <c r="Z615" i="2"/>
  <c r="Z616" i="2"/>
  <c r="Z617" i="2"/>
  <c r="Z618" i="2"/>
  <c r="Z619" i="2"/>
  <c r="Z620" i="2"/>
  <c r="Z621" i="2"/>
  <c r="Z622" i="2"/>
  <c r="Z623" i="2"/>
  <c r="Z624" i="2"/>
  <c r="Z625" i="2"/>
  <c r="Z626" i="2"/>
  <c r="Z627" i="2"/>
  <c r="Z628" i="2"/>
  <c r="Z629" i="2"/>
  <c r="Z630" i="2"/>
  <c r="Z631" i="2"/>
  <c r="Z632" i="2"/>
  <c r="Z633" i="2"/>
  <c r="Z634" i="2"/>
  <c r="Z635" i="2"/>
  <c r="Z636" i="2"/>
  <c r="Z637" i="2"/>
  <c r="Z638" i="2"/>
  <c r="Z639" i="2"/>
  <c r="Z640" i="2"/>
  <c r="Z641" i="2"/>
  <c r="Z642" i="2"/>
  <c r="Z643" i="2"/>
  <c r="Z644" i="2"/>
  <c r="Z645" i="2"/>
  <c r="Z646" i="2"/>
  <c r="Z647" i="2"/>
  <c r="Z648" i="2"/>
  <c r="Z649" i="2"/>
  <c r="Z650" i="2"/>
  <c r="Z651" i="2"/>
  <c r="Z652" i="2"/>
  <c r="Z653" i="2"/>
  <c r="Z654" i="2"/>
  <c r="Z655" i="2"/>
  <c r="Z656" i="2"/>
  <c r="Z657" i="2"/>
  <c r="Z658" i="2"/>
  <c r="Z659" i="2"/>
  <c r="Z660" i="2"/>
  <c r="Z661" i="2"/>
  <c r="Z662" i="2"/>
  <c r="Z663" i="2"/>
  <c r="Z664" i="2"/>
  <c r="Z665" i="2"/>
  <c r="Z666" i="2"/>
  <c r="Z667" i="2"/>
  <c r="Z668" i="2"/>
  <c r="Z669" i="2"/>
  <c r="Z670" i="2"/>
  <c r="Z671" i="2"/>
  <c r="Z672" i="2"/>
  <c r="Z673" i="2"/>
  <c r="Z674" i="2"/>
  <c r="Z675" i="2"/>
  <c r="Z676" i="2"/>
  <c r="Z677" i="2"/>
  <c r="Z678" i="2"/>
  <c r="Z679" i="2"/>
  <c r="Z680" i="2"/>
  <c r="Z681" i="2"/>
  <c r="Z682" i="2"/>
  <c r="Z683" i="2"/>
  <c r="Z684" i="2"/>
  <c r="Z685" i="2"/>
  <c r="Z686" i="2"/>
  <c r="Z687" i="2"/>
  <c r="Z688" i="2"/>
  <c r="Z689" i="2"/>
  <c r="Z690" i="2"/>
  <c r="Z691" i="2"/>
  <c r="Z692" i="2"/>
  <c r="Z693" i="2"/>
  <c r="Z694" i="2"/>
  <c r="Z695" i="2"/>
  <c r="Z696" i="2"/>
  <c r="Z697" i="2"/>
  <c r="Z698" i="2"/>
  <c r="Z699" i="2"/>
  <c r="Z700" i="2"/>
  <c r="Z701" i="2"/>
  <c r="Z702" i="2"/>
  <c r="Z703" i="2"/>
  <c r="Z704" i="2"/>
  <c r="Z705" i="2"/>
  <c r="Z706" i="2"/>
  <c r="Z707" i="2"/>
  <c r="Z708" i="2"/>
  <c r="Z709" i="2"/>
  <c r="Z710" i="2"/>
  <c r="Z711" i="2"/>
  <c r="Z712" i="2"/>
  <c r="Z713" i="2"/>
  <c r="Z714" i="2"/>
  <c r="Z715" i="2"/>
  <c r="Z716" i="2"/>
  <c r="Z717" i="2"/>
  <c r="Z718" i="2"/>
  <c r="Z719" i="2"/>
  <c r="Z720" i="2"/>
  <c r="Z721" i="2"/>
  <c r="Z722" i="2"/>
  <c r="Z723" i="2"/>
  <c r="Z724" i="2"/>
  <c r="Z725" i="2"/>
  <c r="Z726" i="2"/>
  <c r="Z727" i="2"/>
  <c r="Z728" i="2"/>
  <c r="Z729" i="2"/>
  <c r="Z730" i="2"/>
  <c r="Z731" i="2"/>
  <c r="Z732" i="2"/>
  <c r="Z733" i="2"/>
  <c r="Z734" i="2"/>
  <c r="Z735" i="2"/>
  <c r="Z736" i="2"/>
  <c r="Z737" i="2"/>
  <c r="Z738" i="2"/>
  <c r="Z739" i="2"/>
  <c r="Z740" i="2"/>
  <c r="Z741" i="2"/>
  <c r="Z742" i="2"/>
  <c r="Z743" i="2"/>
  <c r="Z744" i="2"/>
  <c r="Z745" i="2"/>
  <c r="Z746" i="2"/>
  <c r="Z747" i="2"/>
  <c r="Z748" i="2"/>
  <c r="Z749" i="2"/>
  <c r="Z750" i="2"/>
  <c r="Z751" i="2"/>
  <c r="Z752" i="2"/>
  <c r="Z753" i="2"/>
  <c r="Z754" i="2"/>
  <c r="Z755" i="2"/>
  <c r="Z756" i="2"/>
  <c r="Z757" i="2"/>
  <c r="Z758" i="2"/>
  <c r="Z759" i="2"/>
  <c r="Z760" i="2"/>
  <c r="Z761" i="2"/>
  <c r="Z762" i="2"/>
  <c r="Z763" i="2"/>
  <c r="Z764" i="2"/>
  <c r="Z765" i="2"/>
  <c r="Z766" i="2"/>
  <c r="Z767" i="2"/>
  <c r="Z768" i="2"/>
  <c r="Z769" i="2"/>
  <c r="Z770" i="2"/>
  <c r="Z771" i="2"/>
  <c r="Z772" i="2"/>
  <c r="Z773" i="2"/>
  <c r="Z774" i="2"/>
  <c r="Z775" i="2"/>
  <c r="Z776" i="2"/>
  <c r="Z777" i="2"/>
  <c r="Z778" i="2"/>
  <c r="Z779" i="2"/>
  <c r="Z780" i="2"/>
  <c r="Z781" i="2"/>
  <c r="Z782" i="2"/>
  <c r="Z783" i="2"/>
  <c r="Z784" i="2"/>
  <c r="Z785" i="2"/>
  <c r="Z786" i="2"/>
  <c r="Z787" i="2"/>
  <c r="Z788" i="2"/>
  <c r="Z789" i="2"/>
  <c r="Z790" i="2"/>
  <c r="Z791" i="2"/>
  <c r="Z792" i="2"/>
  <c r="Z793" i="2"/>
  <c r="Z794" i="2"/>
  <c r="Z795" i="2"/>
  <c r="Z796" i="2"/>
  <c r="Z797" i="2"/>
  <c r="Z798" i="2"/>
  <c r="Z799" i="2"/>
  <c r="Z800" i="2"/>
  <c r="Z801" i="2"/>
  <c r="Z802" i="2"/>
  <c r="Z803" i="2"/>
  <c r="Z804" i="2"/>
  <c r="Z805" i="2"/>
  <c r="Z806" i="2"/>
  <c r="Z807" i="2"/>
  <c r="Z808" i="2"/>
  <c r="Z809" i="2"/>
  <c r="Z810" i="2"/>
  <c r="Z811" i="2"/>
  <c r="Z812" i="2"/>
  <c r="Z813" i="2"/>
  <c r="Z814" i="2"/>
  <c r="Z815" i="2"/>
  <c r="Z816" i="2"/>
  <c r="Z817" i="2"/>
  <c r="Z818" i="2"/>
  <c r="Z819" i="2"/>
  <c r="Z820" i="2"/>
  <c r="Z821" i="2"/>
  <c r="Z822" i="2"/>
  <c r="Z823" i="2"/>
  <c r="Z824" i="2"/>
  <c r="Z825" i="2"/>
  <c r="Z826" i="2"/>
  <c r="Z827" i="2"/>
  <c r="Z828" i="2"/>
  <c r="Z829" i="2"/>
  <c r="Z830" i="2"/>
  <c r="Z831" i="2"/>
  <c r="Z832" i="2"/>
  <c r="Z833" i="2"/>
  <c r="Z834" i="2"/>
  <c r="Z835" i="2"/>
  <c r="Z836" i="2"/>
  <c r="Z837" i="2"/>
  <c r="Z838" i="2"/>
  <c r="Z839" i="2"/>
  <c r="Z840" i="2"/>
  <c r="Z841" i="2"/>
  <c r="Z842" i="2"/>
  <c r="Z843" i="2"/>
  <c r="Z844" i="2"/>
  <c r="Z845" i="2"/>
  <c r="Z846" i="2"/>
  <c r="Z847" i="2"/>
  <c r="Z848" i="2"/>
  <c r="Z849" i="2"/>
  <c r="Z850" i="2"/>
  <c r="Z851" i="2"/>
  <c r="Z852" i="2"/>
  <c r="Z853" i="2"/>
  <c r="Z854" i="2"/>
  <c r="Z855" i="2"/>
  <c r="Z856" i="2"/>
  <c r="Z857" i="2"/>
  <c r="Z858" i="2"/>
  <c r="Z859" i="2"/>
  <c r="Z860" i="2"/>
  <c r="Z861" i="2"/>
  <c r="Z862" i="2"/>
  <c r="Z863" i="2"/>
  <c r="Z864" i="2"/>
  <c r="Z865" i="2"/>
  <c r="Z866" i="2"/>
  <c r="Z867" i="2"/>
  <c r="Z868" i="2"/>
  <c r="Z869" i="2"/>
  <c r="Z870" i="2"/>
  <c r="Z871" i="2"/>
  <c r="Z872" i="2"/>
  <c r="Z873" i="2"/>
  <c r="Z874" i="2"/>
  <c r="Z875" i="2"/>
  <c r="Z876" i="2"/>
  <c r="Z877" i="2"/>
  <c r="Z878" i="2"/>
  <c r="Z879" i="2"/>
  <c r="Z880" i="2"/>
  <c r="Z881" i="2"/>
  <c r="Z882" i="2"/>
  <c r="Z883" i="2"/>
  <c r="Z884" i="2"/>
  <c r="Z885" i="2"/>
  <c r="Z886" i="2"/>
  <c r="Z887" i="2"/>
  <c r="Z888" i="2"/>
  <c r="Z889" i="2"/>
  <c r="Z890" i="2"/>
  <c r="Z891" i="2"/>
  <c r="Z892" i="2"/>
  <c r="Z893" i="2"/>
  <c r="Z894" i="2"/>
  <c r="Z895" i="2"/>
  <c r="Z896" i="2"/>
  <c r="Z897" i="2"/>
  <c r="Z898" i="2"/>
  <c r="Z899" i="2"/>
  <c r="Z900" i="2"/>
  <c r="Z901" i="2"/>
  <c r="Z902" i="2"/>
  <c r="Z903" i="2"/>
  <c r="Z904" i="2"/>
  <c r="Z905" i="2"/>
  <c r="Z906" i="2"/>
  <c r="Z907" i="2"/>
  <c r="Z908" i="2"/>
  <c r="Z909" i="2"/>
  <c r="Z910" i="2"/>
  <c r="Z911" i="2"/>
  <c r="Z912" i="2"/>
  <c r="Z913" i="2"/>
  <c r="Z914" i="2"/>
  <c r="Z915" i="2"/>
  <c r="Z916" i="2"/>
  <c r="Z917" i="2"/>
  <c r="Z918" i="2"/>
  <c r="Z919" i="2"/>
  <c r="Z920" i="2"/>
  <c r="Z921" i="2"/>
  <c r="Z922" i="2"/>
  <c r="Z923" i="2"/>
  <c r="Z924" i="2"/>
  <c r="Z925" i="2"/>
  <c r="Z926" i="2"/>
  <c r="Z927" i="2"/>
  <c r="Z928" i="2"/>
  <c r="Z929" i="2"/>
  <c r="Z930" i="2"/>
  <c r="Z931" i="2"/>
  <c r="Z932" i="2"/>
  <c r="Z933" i="2"/>
  <c r="Z934" i="2"/>
  <c r="Z935" i="2"/>
  <c r="Z936" i="2"/>
  <c r="Z937" i="2"/>
  <c r="Z938" i="2"/>
  <c r="Z939" i="2"/>
  <c r="Z940" i="2"/>
  <c r="Z941" i="2"/>
  <c r="Z942" i="2"/>
  <c r="Z943" i="2"/>
  <c r="Z944" i="2"/>
  <c r="Z945" i="2"/>
  <c r="Z946" i="2"/>
  <c r="Z947" i="2"/>
  <c r="Z948" i="2"/>
  <c r="Z949" i="2"/>
  <c r="Z950" i="2"/>
  <c r="Z951" i="2"/>
  <c r="Z952" i="2"/>
  <c r="Z953" i="2"/>
  <c r="Z954" i="2"/>
  <c r="Z955" i="2"/>
  <c r="Z956" i="2"/>
  <c r="Z957" i="2"/>
  <c r="Z958" i="2"/>
  <c r="Z959" i="2"/>
  <c r="Z960" i="2"/>
  <c r="Z961" i="2"/>
  <c r="Z962" i="2"/>
  <c r="Z963" i="2"/>
  <c r="Z964" i="2"/>
  <c r="Z965" i="2"/>
  <c r="Z966" i="2"/>
  <c r="Z967" i="2"/>
  <c r="Z968" i="2"/>
  <c r="Z969" i="2"/>
  <c r="Z970" i="2"/>
  <c r="Z971" i="2"/>
  <c r="Z972" i="2"/>
  <c r="Z973" i="2"/>
  <c r="Z974" i="2"/>
  <c r="Z975" i="2"/>
  <c r="Z976" i="2"/>
  <c r="Z977" i="2"/>
  <c r="Z978" i="2"/>
  <c r="Z979" i="2"/>
  <c r="Z980" i="2"/>
  <c r="Z981" i="2"/>
  <c r="Z982" i="2"/>
  <c r="Z983" i="2"/>
  <c r="Z984" i="2"/>
  <c r="Z985" i="2"/>
  <c r="Z986" i="2"/>
  <c r="Z987" i="2"/>
  <c r="Z988" i="2"/>
  <c r="Z989" i="2"/>
  <c r="Z990" i="2"/>
  <c r="Z991" i="2"/>
  <c r="Z992" i="2"/>
  <c r="Z993" i="2"/>
  <c r="Z994" i="2"/>
  <c r="Z995" i="2"/>
  <c r="Z996" i="2"/>
  <c r="Z997" i="2"/>
  <c r="Z998" i="2"/>
  <c r="Z999" i="2"/>
  <c r="Z1000" i="2"/>
  <c r="E23" i="7"/>
  <c r="E27" i="7"/>
  <c r="C23" i="7"/>
  <c r="C27" i="7"/>
  <c r="E34" i="7"/>
  <c r="E39" i="7"/>
  <c r="E44" i="7"/>
  <c r="C34" i="7"/>
  <c r="C39" i="7"/>
  <c r="C44" i="7"/>
  <c r="E26" i="7"/>
  <c r="C26" i="7"/>
  <c r="C26" i="9"/>
  <c r="E22" i="7"/>
  <c r="C22" i="7"/>
  <c r="O32" i="9"/>
  <c r="O26" i="9"/>
  <c r="O22" i="9"/>
  <c r="O14" i="9"/>
  <c r="L32" i="9"/>
  <c r="L26" i="9"/>
  <c r="L22" i="9"/>
  <c r="L14" i="9"/>
  <c r="O7" i="9"/>
  <c r="L7" i="9"/>
  <c r="AA14" i="2"/>
  <c r="J26" i="9"/>
  <c r="G26" i="9"/>
  <c r="E26" i="9"/>
  <c r="J22" i="9"/>
  <c r="G22" i="9"/>
  <c r="E22" i="9"/>
  <c r="C22" i="9"/>
  <c r="C14" i="7"/>
  <c r="E14" i="7"/>
  <c r="AA1000" i="2"/>
  <c r="AA999" i="2"/>
  <c r="AA998" i="2"/>
  <c r="AA997" i="2"/>
  <c r="AA996" i="2"/>
  <c r="AA995" i="2"/>
  <c r="AA994" i="2"/>
  <c r="AA993" i="2"/>
  <c r="AA992" i="2"/>
  <c r="AA991" i="2"/>
  <c r="AA990" i="2"/>
  <c r="AA989" i="2"/>
  <c r="AA988" i="2"/>
  <c r="AA987" i="2"/>
  <c r="AA986" i="2"/>
  <c r="AA985" i="2"/>
  <c r="AA984" i="2"/>
  <c r="AA983" i="2"/>
  <c r="AA982" i="2"/>
  <c r="AA981" i="2"/>
  <c r="AA980" i="2"/>
  <c r="AA979" i="2"/>
  <c r="AA978" i="2"/>
  <c r="AA977" i="2"/>
  <c r="AA976" i="2"/>
  <c r="AA975" i="2"/>
  <c r="AA974" i="2"/>
  <c r="AA973" i="2"/>
  <c r="AA972" i="2"/>
  <c r="AA971" i="2"/>
  <c r="AA970" i="2"/>
  <c r="AA969" i="2"/>
  <c r="AA968" i="2"/>
  <c r="AA967" i="2"/>
  <c r="AA966" i="2"/>
  <c r="AA965" i="2"/>
  <c r="AA964" i="2"/>
  <c r="AA963" i="2"/>
  <c r="AA962" i="2"/>
  <c r="AA961" i="2"/>
  <c r="AA960" i="2"/>
  <c r="AA959" i="2"/>
  <c r="AA958" i="2"/>
  <c r="AA957" i="2"/>
  <c r="AA956" i="2"/>
  <c r="AA955" i="2"/>
  <c r="AA954" i="2"/>
  <c r="AA953" i="2"/>
  <c r="AA952" i="2"/>
  <c r="AA951" i="2"/>
  <c r="AA950" i="2"/>
  <c r="AA949" i="2"/>
  <c r="AA948" i="2"/>
  <c r="AA947" i="2"/>
  <c r="AA946" i="2"/>
  <c r="AA945" i="2"/>
  <c r="AA944" i="2"/>
  <c r="AA943" i="2"/>
  <c r="AA942" i="2"/>
  <c r="AA941" i="2"/>
  <c r="AA940" i="2"/>
  <c r="AA939" i="2"/>
  <c r="AA938" i="2"/>
  <c r="AA937" i="2"/>
  <c r="AA936" i="2"/>
  <c r="AA935" i="2"/>
  <c r="AA934" i="2"/>
  <c r="AA933" i="2"/>
  <c r="AA932" i="2"/>
  <c r="AA931" i="2"/>
  <c r="AA930" i="2"/>
  <c r="AA929" i="2"/>
  <c r="AA928" i="2"/>
  <c r="AA927" i="2"/>
  <c r="AA926" i="2"/>
  <c r="AA925" i="2"/>
  <c r="AA924" i="2"/>
  <c r="AA923" i="2"/>
  <c r="AA922" i="2"/>
  <c r="AA921" i="2"/>
  <c r="AA920" i="2"/>
  <c r="AA919" i="2"/>
  <c r="AA918" i="2"/>
  <c r="AA917" i="2"/>
  <c r="AA916" i="2"/>
  <c r="AA915" i="2"/>
  <c r="AA914" i="2"/>
  <c r="AA913" i="2"/>
  <c r="AA912" i="2"/>
  <c r="AA911" i="2"/>
  <c r="AA910" i="2"/>
  <c r="AA909" i="2"/>
  <c r="AA908" i="2"/>
  <c r="AA907" i="2"/>
  <c r="AA906" i="2"/>
  <c r="AA905" i="2"/>
  <c r="AA904" i="2"/>
  <c r="AA903" i="2"/>
  <c r="AA902" i="2"/>
  <c r="AA901" i="2"/>
  <c r="AA900" i="2"/>
  <c r="AA899" i="2"/>
  <c r="AA898" i="2"/>
  <c r="AA897" i="2"/>
  <c r="AA896" i="2"/>
  <c r="AA895" i="2"/>
  <c r="AA894" i="2"/>
  <c r="AA893" i="2"/>
  <c r="AA892" i="2"/>
  <c r="AA891" i="2"/>
  <c r="AA890" i="2"/>
  <c r="AA889" i="2"/>
  <c r="AA888" i="2"/>
  <c r="AA887" i="2"/>
  <c r="AA886" i="2"/>
  <c r="AA885" i="2"/>
  <c r="AA884" i="2"/>
  <c r="AA883" i="2"/>
  <c r="AA882" i="2"/>
  <c r="AA881" i="2"/>
  <c r="AA880" i="2"/>
  <c r="AA879" i="2"/>
  <c r="AA878" i="2"/>
  <c r="AA877" i="2"/>
  <c r="AA876" i="2"/>
  <c r="AA875" i="2"/>
  <c r="AA874" i="2"/>
  <c r="AA873" i="2"/>
  <c r="AA872" i="2"/>
  <c r="AA871" i="2"/>
  <c r="AA870" i="2"/>
  <c r="AA869" i="2"/>
  <c r="AA868" i="2"/>
  <c r="AA867" i="2"/>
  <c r="AA866" i="2"/>
  <c r="AA865" i="2"/>
  <c r="AA864" i="2"/>
  <c r="AA863" i="2"/>
  <c r="AA862" i="2"/>
  <c r="AA861" i="2"/>
  <c r="AA860" i="2"/>
  <c r="AA859" i="2"/>
  <c r="AA858" i="2"/>
  <c r="AA857" i="2"/>
  <c r="AA856" i="2"/>
  <c r="AA855" i="2"/>
  <c r="AA854" i="2"/>
  <c r="AA853" i="2"/>
  <c r="AA852" i="2"/>
  <c r="AA851" i="2"/>
  <c r="AA850" i="2"/>
  <c r="AA849" i="2"/>
  <c r="AA848" i="2"/>
  <c r="AA847" i="2"/>
  <c r="AA846" i="2"/>
  <c r="AA845" i="2"/>
  <c r="AA844" i="2"/>
  <c r="AA843" i="2"/>
  <c r="AA842" i="2"/>
  <c r="AA841" i="2"/>
  <c r="AA840" i="2"/>
  <c r="AA839" i="2"/>
  <c r="AA838" i="2"/>
  <c r="AA837" i="2"/>
  <c r="AA836" i="2"/>
  <c r="AA835" i="2"/>
  <c r="AA834" i="2"/>
  <c r="AA833" i="2"/>
  <c r="AA832" i="2"/>
  <c r="AA831" i="2"/>
  <c r="AA830" i="2"/>
  <c r="AA829" i="2"/>
  <c r="AA828" i="2"/>
  <c r="AA827" i="2"/>
  <c r="AA826" i="2"/>
  <c r="AA825" i="2"/>
  <c r="AA824" i="2"/>
  <c r="AA823" i="2"/>
  <c r="AA822" i="2"/>
  <c r="AA821" i="2"/>
  <c r="AA820" i="2"/>
  <c r="AA819" i="2"/>
  <c r="AA818" i="2"/>
  <c r="AA817" i="2"/>
  <c r="AA816" i="2"/>
  <c r="AA815" i="2"/>
  <c r="AA814" i="2"/>
  <c r="AA813" i="2"/>
  <c r="AA812" i="2"/>
  <c r="AA811" i="2"/>
  <c r="AA810" i="2"/>
  <c r="AA809" i="2"/>
  <c r="AA808" i="2"/>
  <c r="AA807" i="2"/>
  <c r="AA806" i="2"/>
  <c r="AA805" i="2"/>
  <c r="AA804" i="2"/>
  <c r="AA803" i="2"/>
  <c r="AA802" i="2"/>
  <c r="AA801" i="2"/>
  <c r="AA800" i="2"/>
  <c r="AA799" i="2"/>
  <c r="AA798" i="2"/>
  <c r="AA797" i="2"/>
  <c r="AA796" i="2"/>
  <c r="AA795" i="2"/>
  <c r="AA794" i="2"/>
  <c r="AA793" i="2"/>
  <c r="AA792" i="2"/>
  <c r="AA791" i="2"/>
  <c r="AA790" i="2"/>
  <c r="AA789" i="2"/>
  <c r="AA788" i="2"/>
  <c r="AA787" i="2"/>
  <c r="AA786" i="2"/>
  <c r="AA785" i="2"/>
  <c r="AA784" i="2"/>
  <c r="AA783" i="2"/>
  <c r="AA782" i="2"/>
  <c r="AA781" i="2"/>
  <c r="AA780" i="2"/>
  <c r="AA779" i="2"/>
  <c r="AA778" i="2"/>
  <c r="AA777" i="2"/>
  <c r="AA776" i="2"/>
  <c r="AA775" i="2"/>
  <c r="AA774" i="2"/>
  <c r="AA773" i="2"/>
  <c r="AA772" i="2"/>
  <c r="AA771" i="2"/>
  <c r="AA770" i="2"/>
  <c r="AA769" i="2"/>
  <c r="AA768" i="2"/>
  <c r="AA767" i="2"/>
  <c r="AA766" i="2"/>
  <c r="AA765" i="2"/>
  <c r="AA764" i="2"/>
  <c r="AA763" i="2"/>
  <c r="AA762" i="2"/>
  <c r="AA761" i="2"/>
  <c r="AA760" i="2"/>
  <c r="AA759" i="2"/>
  <c r="AA758" i="2"/>
  <c r="AA757" i="2"/>
  <c r="AA756" i="2"/>
  <c r="AA755" i="2"/>
  <c r="AA754" i="2"/>
  <c r="AA753" i="2"/>
  <c r="AA752" i="2"/>
  <c r="AA751" i="2"/>
  <c r="AA750" i="2"/>
  <c r="AA749" i="2"/>
  <c r="AA748" i="2"/>
  <c r="AA747" i="2"/>
  <c r="AA746" i="2"/>
  <c r="AA745" i="2"/>
  <c r="AA744" i="2"/>
  <c r="AA743" i="2"/>
  <c r="AA742" i="2"/>
  <c r="AA741" i="2"/>
  <c r="AA740" i="2"/>
  <c r="AA739" i="2"/>
  <c r="AA738" i="2"/>
  <c r="AA737" i="2"/>
  <c r="AA736" i="2"/>
  <c r="AA735" i="2"/>
  <c r="AA734" i="2"/>
  <c r="AA733" i="2"/>
  <c r="AA732" i="2"/>
  <c r="AA731" i="2"/>
  <c r="AA730" i="2"/>
  <c r="AA729" i="2"/>
  <c r="AA728" i="2"/>
  <c r="AA727" i="2"/>
  <c r="AA726" i="2"/>
  <c r="AA725" i="2"/>
  <c r="AA724" i="2"/>
  <c r="AA723" i="2"/>
  <c r="AA722" i="2"/>
  <c r="AA721" i="2"/>
  <c r="AA720" i="2"/>
  <c r="AA719" i="2"/>
  <c r="AA718" i="2"/>
  <c r="AA717" i="2"/>
  <c r="AA716" i="2"/>
  <c r="AA715" i="2"/>
  <c r="AA714" i="2"/>
  <c r="AA713" i="2"/>
  <c r="AA712" i="2"/>
  <c r="AA711" i="2"/>
  <c r="AA710" i="2"/>
  <c r="AA709" i="2"/>
  <c r="AA708" i="2"/>
  <c r="AA707" i="2"/>
  <c r="AA706" i="2"/>
  <c r="AA705" i="2"/>
  <c r="AA704" i="2"/>
  <c r="AA703" i="2"/>
  <c r="AA702" i="2"/>
  <c r="AA701" i="2"/>
  <c r="AA700" i="2"/>
  <c r="AA699" i="2"/>
  <c r="AA698" i="2"/>
  <c r="AA697" i="2"/>
  <c r="AA696" i="2"/>
  <c r="AA695" i="2"/>
  <c r="AA694" i="2"/>
  <c r="AA693" i="2"/>
  <c r="AA692" i="2"/>
  <c r="AA691" i="2"/>
  <c r="AA690" i="2"/>
  <c r="AA689" i="2"/>
  <c r="AA688" i="2"/>
  <c r="AA687" i="2"/>
  <c r="AA686" i="2"/>
  <c r="AA685" i="2"/>
  <c r="AA684" i="2"/>
  <c r="AA683" i="2"/>
  <c r="AA682" i="2"/>
  <c r="AA681" i="2"/>
  <c r="AA680" i="2"/>
  <c r="AA679" i="2"/>
  <c r="AA678" i="2"/>
  <c r="AA677" i="2"/>
  <c r="AA676" i="2"/>
  <c r="AA675" i="2"/>
  <c r="AA674" i="2"/>
  <c r="AA673" i="2"/>
  <c r="AA672" i="2"/>
  <c r="AA671" i="2"/>
  <c r="AA670" i="2"/>
  <c r="AA669" i="2"/>
  <c r="AA668" i="2"/>
  <c r="AA667" i="2"/>
  <c r="AA666" i="2"/>
  <c r="AA665" i="2"/>
  <c r="AA664" i="2"/>
  <c r="AA663" i="2"/>
  <c r="AA662" i="2"/>
  <c r="AA661" i="2"/>
  <c r="AA660" i="2"/>
  <c r="AA659" i="2"/>
  <c r="AA658" i="2"/>
  <c r="AA657" i="2"/>
  <c r="AA656" i="2"/>
  <c r="AA655" i="2"/>
  <c r="AA654" i="2"/>
  <c r="AA653" i="2"/>
  <c r="AA652" i="2"/>
  <c r="AA651" i="2"/>
  <c r="AA650" i="2"/>
  <c r="AA649" i="2"/>
  <c r="AA648" i="2"/>
  <c r="AA647" i="2"/>
  <c r="AA646" i="2"/>
  <c r="AA645" i="2"/>
  <c r="AA644" i="2"/>
  <c r="AA643" i="2"/>
  <c r="AA642" i="2"/>
  <c r="AA641" i="2"/>
  <c r="AA640" i="2"/>
  <c r="AA639" i="2"/>
  <c r="AA638" i="2"/>
  <c r="AA637" i="2"/>
  <c r="AA636" i="2"/>
  <c r="AA635" i="2"/>
  <c r="AA634" i="2"/>
  <c r="AA633" i="2"/>
  <c r="AA632" i="2"/>
  <c r="AA631" i="2"/>
  <c r="AA630" i="2"/>
  <c r="AA629" i="2"/>
  <c r="AA628" i="2"/>
  <c r="AA627" i="2"/>
  <c r="AA626" i="2"/>
  <c r="AA625" i="2"/>
  <c r="AA624" i="2"/>
  <c r="AA623" i="2"/>
  <c r="AA622" i="2"/>
  <c r="AA621" i="2"/>
  <c r="AA620" i="2"/>
  <c r="AA619" i="2"/>
  <c r="AA618" i="2"/>
  <c r="AA617" i="2"/>
  <c r="AA616" i="2"/>
  <c r="AA615" i="2"/>
  <c r="AA614" i="2"/>
  <c r="AA613" i="2"/>
  <c r="AA612" i="2"/>
  <c r="AA611" i="2"/>
  <c r="AA610" i="2"/>
  <c r="AA609" i="2"/>
  <c r="AA608" i="2"/>
  <c r="AA607" i="2"/>
  <c r="AA606" i="2"/>
  <c r="AA605" i="2"/>
  <c r="AA604" i="2"/>
  <c r="AA603" i="2"/>
  <c r="AA602" i="2"/>
  <c r="AA601" i="2"/>
  <c r="AA600" i="2"/>
  <c r="AA599" i="2"/>
  <c r="AA598" i="2"/>
  <c r="AA597" i="2"/>
  <c r="AA596" i="2"/>
  <c r="AA595" i="2"/>
  <c r="AA594" i="2"/>
  <c r="AA593" i="2"/>
  <c r="AA592" i="2"/>
  <c r="AA591" i="2"/>
  <c r="AA590" i="2"/>
  <c r="AA589" i="2"/>
  <c r="AA588" i="2"/>
  <c r="AA587" i="2"/>
  <c r="AA586" i="2"/>
  <c r="AA585" i="2"/>
  <c r="AA584" i="2"/>
  <c r="AA583" i="2"/>
  <c r="AA582" i="2"/>
  <c r="AA581" i="2"/>
  <c r="AA580" i="2"/>
  <c r="AA579" i="2"/>
  <c r="AA578" i="2"/>
  <c r="AA577" i="2"/>
  <c r="AA576" i="2"/>
  <c r="AA575" i="2"/>
  <c r="AA574" i="2"/>
  <c r="AA573" i="2"/>
  <c r="AA572" i="2"/>
  <c r="AA571" i="2"/>
  <c r="AA570" i="2"/>
  <c r="AA569" i="2"/>
  <c r="AA568" i="2"/>
  <c r="AA567" i="2"/>
  <c r="AA566" i="2"/>
  <c r="AA565" i="2"/>
  <c r="AA564" i="2"/>
  <c r="AA563" i="2"/>
  <c r="AA562" i="2"/>
  <c r="AA561" i="2"/>
  <c r="AA560" i="2"/>
  <c r="AA559" i="2"/>
  <c r="AA558" i="2"/>
  <c r="AA557" i="2"/>
  <c r="AA556" i="2"/>
  <c r="AA555" i="2"/>
  <c r="AA554" i="2"/>
  <c r="AA553" i="2"/>
  <c r="AA552" i="2"/>
  <c r="AA551" i="2"/>
  <c r="AA550" i="2"/>
  <c r="AA549" i="2"/>
  <c r="AA548" i="2"/>
  <c r="AA547" i="2"/>
  <c r="AA546" i="2"/>
  <c r="AA545" i="2"/>
  <c r="AA544" i="2"/>
  <c r="AA543" i="2"/>
  <c r="AA542" i="2"/>
  <c r="AA541" i="2"/>
  <c r="AA540" i="2"/>
  <c r="AA539" i="2"/>
  <c r="AA538" i="2"/>
  <c r="AA537" i="2"/>
  <c r="AA536" i="2"/>
  <c r="AA535" i="2"/>
  <c r="AA534" i="2"/>
  <c r="AA533" i="2"/>
  <c r="AA532" i="2"/>
  <c r="AA531" i="2"/>
  <c r="AA530" i="2"/>
  <c r="AA529" i="2"/>
  <c r="AA528" i="2"/>
  <c r="AA527" i="2"/>
  <c r="AA526" i="2"/>
  <c r="AA525" i="2"/>
  <c r="AA524" i="2"/>
  <c r="AA523" i="2"/>
  <c r="AA522" i="2"/>
  <c r="AA521" i="2"/>
  <c r="AA520" i="2"/>
  <c r="AA519" i="2"/>
  <c r="AA518" i="2"/>
  <c r="AA517" i="2"/>
  <c r="AA516" i="2"/>
  <c r="AA515" i="2"/>
  <c r="AA514" i="2"/>
  <c r="AA513" i="2"/>
  <c r="AA512" i="2"/>
  <c r="AA511" i="2"/>
  <c r="AA510" i="2"/>
  <c r="AA509" i="2"/>
  <c r="AA508" i="2"/>
  <c r="AA507" i="2"/>
  <c r="AA506" i="2"/>
  <c r="AA505" i="2"/>
  <c r="AA504" i="2"/>
  <c r="AA503" i="2"/>
  <c r="AA502" i="2"/>
  <c r="AA501" i="2"/>
  <c r="AA500" i="2"/>
  <c r="AA499" i="2"/>
  <c r="AA498" i="2"/>
  <c r="AA497" i="2"/>
  <c r="AA496" i="2"/>
  <c r="AA495" i="2"/>
  <c r="AA494" i="2"/>
  <c r="AA493" i="2"/>
  <c r="AA492" i="2"/>
  <c r="AA491" i="2"/>
  <c r="AA490" i="2"/>
  <c r="AA489" i="2"/>
  <c r="AA488" i="2"/>
  <c r="AA487" i="2"/>
  <c r="AA486" i="2"/>
  <c r="AA485" i="2"/>
  <c r="AA484" i="2"/>
  <c r="AA483" i="2"/>
  <c r="AA482" i="2"/>
  <c r="AA481" i="2"/>
  <c r="AA480" i="2"/>
  <c r="AA479" i="2"/>
  <c r="AA478" i="2"/>
  <c r="AA477" i="2"/>
  <c r="AA476" i="2"/>
  <c r="AA475" i="2"/>
  <c r="AA474" i="2"/>
  <c r="AA473" i="2"/>
  <c r="AA472" i="2"/>
  <c r="AA471" i="2"/>
  <c r="AA470" i="2"/>
  <c r="AA469" i="2"/>
  <c r="AA468" i="2"/>
  <c r="AA467" i="2"/>
  <c r="AA466" i="2"/>
  <c r="AA465" i="2"/>
  <c r="AA464" i="2"/>
  <c r="AA463" i="2"/>
  <c r="AA462" i="2"/>
  <c r="AA461" i="2"/>
  <c r="AA460" i="2"/>
  <c r="AA459" i="2"/>
  <c r="AA458" i="2"/>
  <c r="AA457" i="2"/>
  <c r="AA456" i="2"/>
  <c r="AA455" i="2"/>
  <c r="AA454" i="2"/>
  <c r="AA453" i="2"/>
  <c r="AA452" i="2"/>
  <c r="AA451" i="2"/>
  <c r="AA450" i="2"/>
  <c r="AA449" i="2"/>
  <c r="AA448" i="2"/>
  <c r="AA447" i="2"/>
  <c r="AA446" i="2"/>
  <c r="AA445" i="2"/>
  <c r="AA444" i="2"/>
  <c r="AA443" i="2"/>
  <c r="AA442" i="2"/>
  <c r="AA441" i="2"/>
  <c r="AA440" i="2"/>
  <c r="AA439" i="2"/>
  <c r="AA438" i="2"/>
  <c r="AA437" i="2"/>
  <c r="AA436" i="2"/>
  <c r="AA435" i="2"/>
  <c r="AA434" i="2"/>
  <c r="AA433" i="2"/>
  <c r="AA432" i="2"/>
  <c r="AA431" i="2"/>
  <c r="AA430" i="2"/>
  <c r="AA429" i="2"/>
  <c r="AA428" i="2"/>
  <c r="AA427" i="2"/>
  <c r="AA426" i="2"/>
  <c r="AA425" i="2"/>
  <c r="AA424" i="2"/>
  <c r="AA423" i="2"/>
  <c r="AA422" i="2"/>
  <c r="AA421" i="2"/>
  <c r="AA420" i="2"/>
  <c r="AA419" i="2"/>
  <c r="AA418" i="2"/>
  <c r="AA417" i="2"/>
  <c r="AA416" i="2"/>
  <c r="AA415" i="2"/>
  <c r="AA414" i="2"/>
  <c r="AA413" i="2"/>
  <c r="AA412" i="2"/>
  <c r="AA411" i="2"/>
  <c r="AA410" i="2"/>
  <c r="AA409" i="2"/>
  <c r="AA408" i="2"/>
  <c r="AA407" i="2"/>
  <c r="AA406" i="2"/>
  <c r="AA405" i="2"/>
  <c r="AA404" i="2"/>
  <c r="AA403" i="2"/>
  <c r="AA402" i="2"/>
  <c r="AA401" i="2"/>
  <c r="AA400" i="2"/>
  <c r="AA399" i="2"/>
  <c r="AA398" i="2"/>
  <c r="AA397" i="2"/>
  <c r="AA396" i="2"/>
  <c r="AA395" i="2"/>
  <c r="AA394" i="2"/>
  <c r="AA393" i="2"/>
  <c r="AA392" i="2"/>
  <c r="AA391" i="2"/>
  <c r="AA390" i="2"/>
  <c r="AA389" i="2"/>
  <c r="AA388" i="2"/>
  <c r="AA387" i="2"/>
  <c r="AA386" i="2"/>
  <c r="AA385" i="2"/>
  <c r="AA384" i="2"/>
  <c r="AA383" i="2"/>
  <c r="AA382" i="2"/>
  <c r="AA381" i="2"/>
  <c r="AA380" i="2"/>
  <c r="AA379" i="2"/>
  <c r="AA378" i="2"/>
  <c r="AA377" i="2"/>
  <c r="AA376" i="2"/>
  <c r="AA375" i="2"/>
  <c r="AA374" i="2"/>
  <c r="AA373" i="2"/>
  <c r="AA372" i="2"/>
  <c r="AA371" i="2"/>
  <c r="AA370" i="2"/>
  <c r="AA369" i="2"/>
  <c r="AA368" i="2"/>
  <c r="AA367" i="2"/>
  <c r="AA366" i="2"/>
  <c r="AA365" i="2"/>
  <c r="AA364" i="2"/>
  <c r="AA363" i="2"/>
  <c r="AA362" i="2"/>
  <c r="AA361" i="2"/>
  <c r="AA360" i="2"/>
  <c r="AA359" i="2"/>
  <c r="AA358" i="2"/>
  <c r="AA357" i="2"/>
  <c r="AA356" i="2"/>
  <c r="AA355" i="2"/>
  <c r="AA354" i="2"/>
  <c r="AA353" i="2"/>
  <c r="AA352" i="2"/>
  <c r="AA351" i="2"/>
  <c r="AA350" i="2"/>
  <c r="AA349" i="2"/>
  <c r="AA348" i="2"/>
  <c r="AA347" i="2"/>
  <c r="AA346" i="2"/>
  <c r="AA345" i="2"/>
  <c r="AA344" i="2"/>
  <c r="AA343" i="2"/>
  <c r="AA342" i="2"/>
  <c r="AA341" i="2"/>
  <c r="AA340" i="2"/>
  <c r="AA339" i="2"/>
  <c r="AA338" i="2"/>
  <c r="AA337" i="2"/>
  <c r="AA336" i="2"/>
  <c r="AA335" i="2"/>
  <c r="AA334" i="2"/>
  <c r="AA333" i="2"/>
  <c r="AA332" i="2"/>
  <c r="AA331" i="2"/>
  <c r="AA330" i="2"/>
  <c r="AA329" i="2"/>
  <c r="AA328" i="2"/>
  <c r="AA327" i="2"/>
  <c r="AA326" i="2"/>
  <c r="AA325" i="2"/>
  <c r="AA324" i="2"/>
  <c r="AA323" i="2"/>
  <c r="AA322" i="2"/>
  <c r="AA321" i="2"/>
  <c r="AA320" i="2"/>
  <c r="AA319" i="2"/>
  <c r="AA318" i="2"/>
  <c r="AA317" i="2"/>
  <c r="AA316" i="2"/>
  <c r="AA315" i="2"/>
  <c r="AA314" i="2"/>
  <c r="AA313" i="2"/>
  <c r="AA312" i="2"/>
  <c r="AA311" i="2"/>
  <c r="AA310" i="2"/>
  <c r="AA309" i="2"/>
  <c r="AA308" i="2"/>
  <c r="AA307" i="2"/>
  <c r="AA306" i="2"/>
  <c r="AA305" i="2"/>
  <c r="AA304" i="2"/>
  <c r="AA303" i="2"/>
  <c r="AA302" i="2"/>
  <c r="AA301" i="2"/>
  <c r="AA300" i="2"/>
  <c r="AA299" i="2"/>
  <c r="AA298" i="2"/>
  <c r="AA297" i="2"/>
  <c r="AA296" i="2"/>
  <c r="AA295" i="2"/>
  <c r="AA294" i="2"/>
  <c r="AA293" i="2"/>
  <c r="AA292" i="2"/>
  <c r="AA291" i="2"/>
  <c r="AA290" i="2"/>
  <c r="AA289" i="2"/>
  <c r="AA288" i="2"/>
  <c r="AA287" i="2"/>
  <c r="AA286" i="2"/>
  <c r="AA285" i="2"/>
  <c r="AA284" i="2"/>
  <c r="AA283" i="2"/>
  <c r="AA282" i="2"/>
  <c r="AA281" i="2"/>
  <c r="AA280" i="2"/>
  <c r="AA279" i="2"/>
  <c r="AA278" i="2"/>
  <c r="AA277" i="2"/>
  <c r="AA276" i="2"/>
  <c r="AA275" i="2"/>
  <c r="AA274" i="2"/>
  <c r="AA273" i="2"/>
  <c r="AA272" i="2"/>
  <c r="AA271" i="2"/>
  <c r="AA270" i="2"/>
  <c r="AA269" i="2"/>
  <c r="AA268" i="2"/>
  <c r="AA267" i="2"/>
  <c r="AA266" i="2"/>
  <c r="AA265" i="2"/>
  <c r="AA264" i="2"/>
  <c r="AA263" i="2"/>
  <c r="AA262" i="2"/>
  <c r="AA261" i="2"/>
  <c r="AA260" i="2"/>
  <c r="AA259" i="2"/>
  <c r="AA258" i="2"/>
  <c r="AA257" i="2"/>
  <c r="AA256" i="2"/>
  <c r="AA255" i="2"/>
  <c r="AA254" i="2"/>
  <c r="AA253" i="2"/>
  <c r="AA252" i="2"/>
  <c r="AA251" i="2"/>
  <c r="AA250" i="2"/>
  <c r="AA249" i="2"/>
  <c r="AA248" i="2"/>
  <c r="AA247" i="2"/>
  <c r="AA246" i="2"/>
  <c r="AA245" i="2"/>
  <c r="AA244" i="2"/>
  <c r="AA243" i="2"/>
  <c r="AA242" i="2"/>
  <c r="AA241" i="2"/>
  <c r="AA240" i="2"/>
  <c r="AA239" i="2"/>
  <c r="AA238" i="2"/>
  <c r="AA237" i="2"/>
  <c r="AA236" i="2"/>
  <c r="AA235" i="2"/>
  <c r="AA234" i="2"/>
  <c r="AA233" i="2"/>
  <c r="AA232" i="2"/>
  <c r="AA231" i="2"/>
  <c r="AA230" i="2"/>
  <c r="AA229" i="2"/>
  <c r="AA228" i="2"/>
  <c r="AA227" i="2"/>
  <c r="AA226" i="2"/>
  <c r="AA225" i="2"/>
  <c r="AA224" i="2"/>
  <c r="AA223" i="2"/>
  <c r="AA222" i="2"/>
  <c r="AA221" i="2"/>
  <c r="AA220" i="2"/>
  <c r="AA219" i="2"/>
  <c r="AA218" i="2"/>
  <c r="AA217" i="2"/>
  <c r="AA216" i="2"/>
  <c r="AA215" i="2"/>
  <c r="AA214" i="2"/>
  <c r="AA213" i="2"/>
  <c r="AA212" i="2"/>
  <c r="AA211" i="2"/>
  <c r="AA210" i="2"/>
  <c r="AA209" i="2"/>
  <c r="AA208" i="2"/>
  <c r="AA207" i="2"/>
  <c r="AA206" i="2"/>
  <c r="AA205" i="2"/>
  <c r="AA204" i="2"/>
  <c r="AA203" i="2"/>
  <c r="AA202" i="2"/>
  <c r="AA201" i="2"/>
  <c r="AA200" i="2"/>
  <c r="AA199" i="2"/>
  <c r="AA198" i="2"/>
  <c r="AA197" i="2"/>
  <c r="AA196" i="2"/>
  <c r="AA195" i="2"/>
  <c r="AA194" i="2"/>
  <c r="AA193" i="2"/>
  <c r="AA192" i="2"/>
  <c r="AA191" i="2"/>
  <c r="AA190" i="2"/>
  <c r="AA189" i="2"/>
  <c r="AA188" i="2"/>
  <c r="AA187" i="2"/>
  <c r="AA186" i="2"/>
  <c r="AA185" i="2"/>
  <c r="AA184" i="2"/>
  <c r="AA183" i="2"/>
  <c r="AA182" i="2"/>
  <c r="AA181" i="2"/>
  <c r="AA180" i="2"/>
  <c r="AA179" i="2"/>
  <c r="AA178" i="2"/>
  <c r="AA177" i="2"/>
  <c r="AA176" i="2"/>
  <c r="AA175" i="2"/>
  <c r="AA174" i="2"/>
  <c r="AA173" i="2"/>
  <c r="AA172" i="2"/>
  <c r="AA171" i="2"/>
  <c r="AA170" i="2"/>
  <c r="AA169" i="2"/>
  <c r="AA168" i="2"/>
  <c r="AA167" i="2"/>
  <c r="AA166" i="2"/>
  <c r="AA165" i="2"/>
  <c r="AA164" i="2"/>
  <c r="AA163" i="2"/>
  <c r="AA162" i="2"/>
  <c r="AA161" i="2"/>
  <c r="AA160" i="2"/>
  <c r="AA159" i="2"/>
  <c r="AA158" i="2"/>
  <c r="AA157" i="2"/>
  <c r="AA156" i="2"/>
  <c r="AA155" i="2"/>
  <c r="AA154" i="2"/>
  <c r="AA153" i="2"/>
  <c r="AA152" i="2"/>
  <c r="AA151" i="2"/>
  <c r="AA150" i="2"/>
  <c r="AA149" i="2"/>
  <c r="AA148" i="2"/>
  <c r="AA147" i="2"/>
  <c r="AA146" i="2"/>
  <c r="AA145" i="2"/>
  <c r="AA144" i="2"/>
  <c r="AA143" i="2"/>
  <c r="AA142" i="2"/>
  <c r="AA141" i="2"/>
  <c r="AA140" i="2"/>
  <c r="AA139" i="2"/>
  <c r="AA138" i="2"/>
  <c r="AA137" i="2"/>
  <c r="AA136" i="2"/>
  <c r="AA135" i="2"/>
  <c r="AA134" i="2"/>
  <c r="AA133" i="2"/>
  <c r="AA132" i="2"/>
  <c r="AA131" i="2"/>
  <c r="AA130" i="2"/>
  <c r="AA129" i="2"/>
  <c r="AA128" i="2"/>
  <c r="AA127" i="2"/>
  <c r="AA126" i="2"/>
  <c r="AA125" i="2"/>
  <c r="AA124" i="2"/>
  <c r="AA123" i="2"/>
  <c r="AA122" i="2"/>
  <c r="AA121" i="2"/>
  <c r="AA120" i="2"/>
  <c r="AA119" i="2"/>
  <c r="AA118" i="2"/>
  <c r="AA117" i="2"/>
  <c r="AA116" i="2"/>
  <c r="AA115" i="2"/>
  <c r="AA114" i="2"/>
  <c r="AA113" i="2"/>
  <c r="AA112" i="2"/>
  <c r="AA111" i="2"/>
  <c r="AA110" i="2"/>
  <c r="AA109" i="2"/>
  <c r="AA108" i="2"/>
  <c r="AA107" i="2"/>
  <c r="AA106" i="2"/>
  <c r="AA105" i="2"/>
  <c r="AA104" i="2"/>
  <c r="AA103" i="2"/>
  <c r="AA102" i="2"/>
  <c r="AA101" i="2"/>
  <c r="AA100" i="2"/>
  <c r="AA99" i="2"/>
  <c r="AA98" i="2"/>
  <c r="AA97" i="2"/>
  <c r="AA96" i="2"/>
  <c r="AA95" i="2"/>
  <c r="AA94" i="2"/>
  <c r="AA93" i="2"/>
  <c r="AA92" i="2"/>
  <c r="AA91" i="2"/>
  <c r="AA90" i="2"/>
  <c r="AA89" i="2"/>
  <c r="AA88" i="2"/>
  <c r="AA87" i="2"/>
  <c r="AA86" i="2"/>
  <c r="AA85" i="2"/>
  <c r="AA84" i="2"/>
  <c r="AA83" i="2"/>
  <c r="AA82" i="2"/>
  <c r="AA81" i="2"/>
  <c r="AA80" i="2"/>
  <c r="AA79" i="2"/>
  <c r="AA78" i="2"/>
  <c r="AA77" i="2"/>
  <c r="AA76" i="2"/>
  <c r="AA75" i="2"/>
  <c r="AA74" i="2"/>
  <c r="AA73" i="2"/>
  <c r="AA72" i="2"/>
  <c r="AA71" i="2"/>
  <c r="AA70" i="2"/>
  <c r="AA69" i="2"/>
  <c r="AA68" i="2"/>
  <c r="AA67" i="2"/>
  <c r="AA66" i="2"/>
  <c r="AA65" i="2"/>
  <c r="AA64" i="2"/>
  <c r="AA63" i="2"/>
  <c r="AA62" i="2"/>
  <c r="AA61" i="2"/>
  <c r="AA60" i="2"/>
  <c r="AA59" i="2"/>
  <c r="AA58" i="2"/>
  <c r="AA57" i="2"/>
  <c r="AA56" i="2"/>
  <c r="AA55" i="2"/>
  <c r="AA54"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A28" i="2"/>
  <c r="AA27" i="2"/>
  <c r="AA26" i="2"/>
  <c r="AA25" i="2"/>
  <c r="AA24" i="2"/>
  <c r="AA23" i="2"/>
  <c r="AA22" i="2"/>
  <c r="AA21" i="2"/>
  <c r="AA20" i="2"/>
  <c r="AA19" i="2"/>
  <c r="AA18" i="2"/>
  <c r="AA17" i="2"/>
  <c r="AA16" i="2"/>
  <c r="AA15" i="2"/>
  <c r="AA13" i="2"/>
  <c r="AA11" i="2"/>
  <c r="AA10" i="2"/>
  <c r="C9" i="11"/>
  <c r="E9" i="11"/>
  <c r="J14" i="9"/>
  <c r="C33" i="7"/>
  <c r="J7" i="9"/>
  <c r="G7" i="9"/>
  <c r="E7" i="7"/>
  <c r="C7" i="7"/>
  <c r="G14" i="9"/>
  <c r="E14" i="9"/>
  <c r="C14" i="9"/>
  <c r="E7" i="9"/>
  <c r="C7" i="9"/>
  <c r="U14" i="9"/>
  <c r="C38" i="7"/>
  <c r="E43" i="7"/>
  <c r="E38" i="7"/>
  <c r="C43" i="7"/>
  <c r="E33" i="7"/>
  <c r="K14" i="7"/>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M335" i="2"/>
  <c r="M336" i="2"/>
  <c r="M337" i="2"/>
  <c r="M338" i="2"/>
  <c r="M339" i="2"/>
  <c r="M340" i="2"/>
  <c r="M341" i="2"/>
  <c r="M342" i="2"/>
  <c r="M343" i="2"/>
  <c r="M344" i="2"/>
  <c r="M345" i="2"/>
  <c r="M346" i="2"/>
  <c r="M347" i="2"/>
  <c r="M348" i="2"/>
  <c r="M349" i="2"/>
  <c r="M350" i="2"/>
  <c r="M351" i="2"/>
  <c r="M352" i="2"/>
  <c r="M353" i="2"/>
  <c r="M354" i="2"/>
  <c r="M355" i="2"/>
  <c r="M356" i="2"/>
  <c r="M357" i="2"/>
  <c r="M358" i="2"/>
  <c r="M359" i="2"/>
  <c r="M360" i="2"/>
  <c r="M361" i="2"/>
  <c r="M362" i="2"/>
  <c r="M363" i="2"/>
  <c r="M364" i="2"/>
  <c r="M365" i="2"/>
  <c r="M366" i="2"/>
  <c r="M367" i="2"/>
  <c r="M368" i="2"/>
  <c r="M369" i="2"/>
  <c r="M370" i="2"/>
  <c r="M371" i="2"/>
  <c r="M372" i="2"/>
  <c r="M373" i="2"/>
  <c r="M374" i="2"/>
  <c r="M375" i="2"/>
  <c r="M376" i="2"/>
  <c r="M377" i="2"/>
  <c r="M378" i="2"/>
  <c r="M379" i="2"/>
  <c r="M380" i="2"/>
  <c r="M381" i="2"/>
  <c r="M382" i="2"/>
  <c r="M383" i="2"/>
  <c r="M384" i="2"/>
  <c r="M385" i="2"/>
  <c r="M386" i="2"/>
  <c r="M387" i="2"/>
  <c r="M388" i="2"/>
  <c r="M389" i="2"/>
  <c r="M390" i="2"/>
  <c r="M391" i="2"/>
  <c r="M392" i="2"/>
  <c r="M393" i="2"/>
  <c r="M394" i="2"/>
  <c r="M395" i="2"/>
  <c r="M396" i="2"/>
  <c r="M397" i="2"/>
  <c r="M398" i="2"/>
  <c r="M399" i="2"/>
  <c r="M400" i="2"/>
  <c r="M401" i="2"/>
  <c r="M402" i="2"/>
  <c r="M403" i="2"/>
  <c r="M404" i="2"/>
  <c r="M405" i="2"/>
  <c r="M406" i="2"/>
  <c r="M407" i="2"/>
  <c r="M408" i="2"/>
  <c r="M409" i="2"/>
  <c r="M410" i="2"/>
  <c r="M411" i="2"/>
  <c r="M412" i="2"/>
  <c r="M413" i="2"/>
  <c r="M414" i="2"/>
  <c r="M415" i="2"/>
  <c r="M416" i="2"/>
  <c r="M417" i="2"/>
  <c r="M418" i="2"/>
  <c r="M419" i="2"/>
  <c r="M420" i="2"/>
  <c r="M421" i="2"/>
  <c r="M422" i="2"/>
  <c r="M423" i="2"/>
  <c r="M424" i="2"/>
  <c r="M425" i="2"/>
  <c r="M426" i="2"/>
  <c r="M427" i="2"/>
  <c r="M428" i="2"/>
  <c r="M429" i="2"/>
  <c r="M430" i="2"/>
  <c r="M431" i="2"/>
  <c r="M432" i="2"/>
  <c r="M433" i="2"/>
  <c r="M434" i="2"/>
  <c r="M435" i="2"/>
  <c r="M436" i="2"/>
  <c r="M437" i="2"/>
  <c r="M438" i="2"/>
  <c r="M439" i="2"/>
  <c r="M440" i="2"/>
  <c r="M441" i="2"/>
  <c r="M442" i="2"/>
  <c r="M443" i="2"/>
  <c r="M444" i="2"/>
  <c r="M445" i="2"/>
  <c r="M446" i="2"/>
  <c r="M447" i="2"/>
  <c r="M448" i="2"/>
  <c r="M449" i="2"/>
  <c r="M450" i="2"/>
  <c r="M451" i="2"/>
  <c r="M452" i="2"/>
  <c r="M453" i="2"/>
  <c r="M454" i="2"/>
  <c r="M455" i="2"/>
  <c r="M456" i="2"/>
  <c r="M457" i="2"/>
  <c r="M458" i="2"/>
  <c r="M459" i="2"/>
  <c r="M460" i="2"/>
  <c r="M461" i="2"/>
  <c r="M462" i="2"/>
  <c r="M463" i="2"/>
  <c r="M464" i="2"/>
  <c r="M465" i="2"/>
  <c r="M466" i="2"/>
  <c r="M467" i="2"/>
  <c r="M468" i="2"/>
  <c r="M469" i="2"/>
  <c r="M470" i="2"/>
  <c r="M471" i="2"/>
  <c r="M472" i="2"/>
  <c r="M473" i="2"/>
  <c r="M474" i="2"/>
  <c r="M475" i="2"/>
  <c r="M476" i="2"/>
  <c r="M477" i="2"/>
  <c r="M478" i="2"/>
  <c r="M479" i="2"/>
  <c r="M480" i="2"/>
  <c r="M481" i="2"/>
  <c r="M482" i="2"/>
  <c r="M483" i="2"/>
  <c r="M484" i="2"/>
  <c r="M485" i="2"/>
  <c r="M486" i="2"/>
  <c r="M487" i="2"/>
  <c r="M488" i="2"/>
  <c r="M489" i="2"/>
  <c r="M490" i="2"/>
  <c r="M491" i="2"/>
  <c r="M492" i="2"/>
  <c r="M493" i="2"/>
  <c r="M494" i="2"/>
  <c r="M495" i="2"/>
  <c r="M496" i="2"/>
  <c r="M497" i="2"/>
  <c r="M498" i="2"/>
  <c r="M499" i="2"/>
  <c r="M500" i="2"/>
  <c r="M501" i="2"/>
  <c r="M502" i="2"/>
  <c r="M503" i="2"/>
  <c r="M504" i="2"/>
  <c r="M505" i="2"/>
  <c r="M506" i="2"/>
  <c r="M507" i="2"/>
  <c r="M508" i="2"/>
  <c r="M509" i="2"/>
  <c r="M510" i="2"/>
  <c r="M511" i="2"/>
  <c r="M512" i="2"/>
  <c r="M513" i="2"/>
  <c r="M514" i="2"/>
  <c r="M515" i="2"/>
  <c r="M516" i="2"/>
  <c r="M517" i="2"/>
  <c r="M518" i="2"/>
  <c r="M519" i="2"/>
  <c r="M520" i="2"/>
  <c r="M521" i="2"/>
  <c r="M522" i="2"/>
  <c r="M523" i="2"/>
  <c r="M524" i="2"/>
  <c r="M525" i="2"/>
  <c r="M526" i="2"/>
  <c r="M527" i="2"/>
  <c r="M528" i="2"/>
  <c r="M529" i="2"/>
  <c r="M530" i="2"/>
  <c r="M531" i="2"/>
  <c r="M532" i="2"/>
  <c r="M533" i="2"/>
  <c r="M534" i="2"/>
  <c r="M535" i="2"/>
  <c r="M536" i="2"/>
  <c r="M537" i="2"/>
  <c r="M538" i="2"/>
  <c r="M539" i="2"/>
  <c r="M540" i="2"/>
  <c r="M541" i="2"/>
  <c r="M542" i="2"/>
  <c r="M543" i="2"/>
  <c r="M544" i="2"/>
  <c r="M545" i="2"/>
  <c r="M546" i="2"/>
  <c r="M547" i="2"/>
  <c r="M548" i="2"/>
  <c r="M549" i="2"/>
  <c r="M550" i="2"/>
  <c r="M551" i="2"/>
  <c r="M552" i="2"/>
  <c r="M553" i="2"/>
  <c r="M554" i="2"/>
  <c r="M555" i="2"/>
  <c r="M556" i="2"/>
  <c r="M557" i="2"/>
  <c r="M558" i="2"/>
  <c r="M559" i="2"/>
  <c r="M560" i="2"/>
  <c r="M561" i="2"/>
  <c r="M562" i="2"/>
  <c r="M563" i="2"/>
  <c r="M564" i="2"/>
  <c r="M565" i="2"/>
  <c r="M566" i="2"/>
  <c r="M567" i="2"/>
  <c r="M568" i="2"/>
  <c r="M569" i="2"/>
  <c r="M570" i="2"/>
  <c r="M571" i="2"/>
  <c r="M572" i="2"/>
  <c r="M573" i="2"/>
  <c r="M574" i="2"/>
  <c r="M575" i="2"/>
  <c r="M576" i="2"/>
  <c r="M577" i="2"/>
  <c r="M578" i="2"/>
  <c r="M579" i="2"/>
  <c r="M580" i="2"/>
  <c r="M581" i="2"/>
  <c r="M582" i="2"/>
  <c r="M583" i="2"/>
  <c r="M584" i="2"/>
  <c r="M585" i="2"/>
  <c r="M586" i="2"/>
  <c r="M587" i="2"/>
  <c r="M588" i="2"/>
  <c r="M589" i="2"/>
  <c r="M590" i="2"/>
  <c r="M591" i="2"/>
  <c r="M592" i="2"/>
  <c r="M593" i="2"/>
  <c r="M594" i="2"/>
  <c r="M595" i="2"/>
  <c r="M596" i="2"/>
  <c r="M597" i="2"/>
  <c r="M598" i="2"/>
  <c r="M599" i="2"/>
  <c r="M600" i="2"/>
  <c r="M601" i="2"/>
  <c r="M602" i="2"/>
  <c r="M603" i="2"/>
  <c r="M604" i="2"/>
  <c r="M605" i="2"/>
  <c r="M606" i="2"/>
  <c r="M607" i="2"/>
  <c r="M608" i="2"/>
  <c r="M609" i="2"/>
  <c r="M610" i="2"/>
  <c r="M611" i="2"/>
  <c r="M612" i="2"/>
  <c r="M613" i="2"/>
  <c r="M614" i="2"/>
  <c r="M615" i="2"/>
  <c r="M616" i="2"/>
  <c r="M617" i="2"/>
  <c r="M618" i="2"/>
  <c r="M619" i="2"/>
  <c r="M620" i="2"/>
  <c r="M621" i="2"/>
  <c r="M622" i="2"/>
  <c r="M623" i="2"/>
  <c r="M624" i="2"/>
  <c r="M625" i="2"/>
  <c r="M626" i="2"/>
  <c r="M627" i="2"/>
  <c r="M628" i="2"/>
  <c r="M629" i="2"/>
  <c r="M630" i="2"/>
  <c r="M631" i="2"/>
  <c r="M632" i="2"/>
  <c r="M633" i="2"/>
  <c r="M634" i="2"/>
  <c r="M635" i="2"/>
  <c r="M636" i="2"/>
  <c r="M637" i="2"/>
  <c r="M638" i="2"/>
  <c r="M639" i="2"/>
  <c r="M640" i="2"/>
  <c r="M641" i="2"/>
  <c r="M642" i="2"/>
  <c r="M643" i="2"/>
  <c r="M644" i="2"/>
  <c r="M645" i="2"/>
  <c r="M646" i="2"/>
  <c r="M647" i="2"/>
  <c r="M648" i="2"/>
  <c r="M649" i="2"/>
  <c r="M650" i="2"/>
  <c r="M651" i="2"/>
  <c r="M652" i="2"/>
  <c r="M653" i="2"/>
  <c r="M654" i="2"/>
  <c r="M655" i="2"/>
  <c r="M656" i="2"/>
  <c r="M657" i="2"/>
  <c r="M658" i="2"/>
  <c r="M659" i="2"/>
  <c r="M660" i="2"/>
  <c r="M661" i="2"/>
  <c r="M662" i="2"/>
  <c r="M663" i="2"/>
  <c r="M664" i="2"/>
  <c r="M665" i="2"/>
  <c r="M666" i="2"/>
  <c r="M667" i="2"/>
  <c r="M668" i="2"/>
  <c r="M669" i="2"/>
  <c r="M670" i="2"/>
  <c r="M671" i="2"/>
  <c r="M672" i="2"/>
  <c r="M673" i="2"/>
  <c r="M674" i="2"/>
  <c r="M675" i="2"/>
  <c r="M676" i="2"/>
  <c r="M677" i="2"/>
  <c r="M678" i="2"/>
  <c r="M679" i="2"/>
  <c r="M680" i="2"/>
  <c r="M681" i="2"/>
  <c r="M682" i="2"/>
  <c r="M683" i="2"/>
  <c r="M684" i="2"/>
  <c r="M685" i="2"/>
  <c r="M686" i="2"/>
  <c r="M687" i="2"/>
  <c r="M688" i="2"/>
  <c r="M689" i="2"/>
  <c r="M690" i="2"/>
  <c r="M691" i="2"/>
  <c r="M692" i="2"/>
  <c r="M693" i="2"/>
  <c r="M694" i="2"/>
  <c r="M695" i="2"/>
  <c r="M696" i="2"/>
  <c r="M697" i="2"/>
  <c r="M698" i="2"/>
  <c r="M699" i="2"/>
  <c r="M700" i="2"/>
  <c r="M701" i="2"/>
  <c r="M702" i="2"/>
  <c r="M703" i="2"/>
  <c r="M704" i="2"/>
  <c r="M705" i="2"/>
  <c r="M706" i="2"/>
  <c r="M707" i="2"/>
  <c r="M708" i="2"/>
  <c r="M709" i="2"/>
  <c r="M710" i="2"/>
  <c r="M711" i="2"/>
  <c r="M712" i="2"/>
  <c r="M713" i="2"/>
  <c r="M714" i="2"/>
  <c r="M715" i="2"/>
  <c r="M716" i="2"/>
  <c r="M717" i="2"/>
  <c r="M718" i="2"/>
  <c r="M719" i="2"/>
  <c r="M720" i="2"/>
  <c r="M721" i="2"/>
  <c r="M722" i="2"/>
  <c r="M723" i="2"/>
  <c r="M724" i="2"/>
  <c r="M725" i="2"/>
  <c r="M726" i="2"/>
  <c r="M727" i="2"/>
  <c r="M729" i="2"/>
  <c r="M730" i="2"/>
  <c r="M731" i="2"/>
  <c r="M732" i="2"/>
  <c r="M733" i="2"/>
  <c r="M734" i="2"/>
  <c r="M735" i="2"/>
  <c r="M736" i="2"/>
  <c r="M737" i="2"/>
  <c r="M738" i="2"/>
  <c r="M739" i="2"/>
  <c r="M740" i="2"/>
  <c r="M741" i="2"/>
  <c r="M742" i="2"/>
  <c r="M743" i="2"/>
  <c r="M744" i="2"/>
  <c r="M745" i="2"/>
  <c r="M746" i="2"/>
  <c r="M747" i="2"/>
  <c r="M748" i="2"/>
  <c r="M749" i="2"/>
  <c r="M750" i="2"/>
  <c r="M751" i="2"/>
  <c r="M752" i="2"/>
  <c r="M753" i="2"/>
  <c r="M754" i="2"/>
  <c r="M755" i="2"/>
  <c r="M756" i="2"/>
  <c r="M757" i="2"/>
  <c r="M758" i="2"/>
  <c r="M759" i="2"/>
  <c r="M760" i="2"/>
  <c r="M761" i="2"/>
  <c r="M762" i="2"/>
  <c r="M763" i="2"/>
  <c r="M764" i="2"/>
  <c r="M765" i="2"/>
  <c r="M766" i="2"/>
  <c r="M767" i="2"/>
  <c r="M768" i="2"/>
  <c r="M769" i="2"/>
  <c r="M770" i="2"/>
  <c r="M771" i="2"/>
  <c r="M772" i="2"/>
  <c r="M773" i="2"/>
  <c r="M774" i="2"/>
  <c r="M775" i="2"/>
  <c r="M776" i="2"/>
  <c r="M777" i="2"/>
  <c r="M778" i="2"/>
  <c r="M779" i="2"/>
  <c r="M780" i="2"/>
  <c r="M781" i="2"/>
  <c r="M782" i="2"/>
  <c r="M783" i="2"/>
  <c r="M784" i="2"/>
  <c r="M785" i="2"/>
  <c r="M786" i="2"/>
  <c r="M787" i="2"/>
  <c r="M788" i="2"/>
  <c r="M789" i="2"/>
  <c r="M790" i="2"/>
  <c r="M791" i="2"/>
  <c r="M792" i="2"/>
  <c r="M793" i="2"/>
  <c r="M794" i="2"/>
  <c r="M795" i="2"/>
  <c r="M796" i="2"/>
  <c r="M797" i="2"/>
  <c r="M798" i="2"/>
  <c r="M799" i="2"/>
  <c r="M800" i="2"/>
  <c r="M801" i="2"/>
  <c r="M802" i="2"/>
  <c r="M803" i="2"/>
  <c r="M804" i="2"/>
  <c r="M805" i="2"/>
  <c r="M806" i="2"/>
  <c r="M807" i="2"/>
  <c r="M808" i="2"/>
  <c r="M809" i="2"/>
  <c r="M810" i="2"/>
  <c r="M811" i="2"/>
  <c r="M812" i="2"/>
  <c r="M813" i="2"/>
  <c r="M814" i="2"/>
  <c r="M815" i="2"/>
  <c r="M816" i="2"/>
  <c r="M817" i="2"/>
  <c r="M818" i="2"/>
  <c r="M819" i="2"/>
  <c r="M820" i="2"/>
  <c r="M821" i="2"/>
  <c r="M822" i="2"/>
  <c r="M823" i="2"/>
  <c r="M824" i="2"/>
  <c r="M825" i="2"/>
  <c r="M826" i="2"/>
  <c r="M827" i="2"/>
  <c r="M828" i="2"/>
  <c r="M829" i="2"/>
  <c r="M830" i="2"/>
  <c r="M831" i="2"/>
  <c r="M832" i="2"/>
  <c r="M833" i="2"/>
  <c r="M834" i="2"/>
  <c r="M835" i="2"/>
  <c r="M836" i="2"/>
  <c r="M837" i="2"/>
  <c r="M838" i="2"/>
  <c r="M839" i="2"/>
  <c r="M840" i="2"/>
  <c r="M841" i="2"/>
  <c r="M842" i="2"/>
  <c r="M843" i="2"/>
  <c r="M844" i="2"/>
  <c r="M845" i="2"/>
  <c r="M846" i="2"/>
  <c r="M847" i="2"/>
  <c r="M848" i="2"/>
  <c r="M849" i="2"/>
  <c r="M850" i="2"/>
  <c r="M851" i="2"/>
  <c r="M852" i="2"/>
  <c r="M853" i="2"/>
  <c r="M854" i="2"/>
  <c r="M855" i="2"/>
  <c r="M856" i="2"/>
  <c r="M857" i="2"/>
  <c r="M858" i="2"/>
  <c r="M859" i="2"/>
  <c r="M860" i="2"/>
  <c r="M861" i="2"/>
  <c r="M862" i="2"/>
  <c r="M863" i="2"/>
  <c r="M864" i="2"/>
  <c r="M865" i="2"/>
  <c r="M866" i="2"/>
  <c r="M867" i="2"/>
  <c r="M868" i="2"/>
  <c r="M869" i="2"/>
  <c r="M870" i="2"/>
  <c r="M871" i="2"/>
  <c r="M872" i="2"/>
  <c r="M873" i="2"/>
  <c r="M874" i="2"/>
  <c r="M875" i="2"/>
  <c r="M876" i="2"/>
  <c r="M877" i="2"/>
  <c r="M878" i="2"/>
  <c r="M879" i="2"/>
  <c r="M880" i="2"/>
  <c r="M881" i="2"/>
  <c r="M882" i="2"/>
  <c r="M883" i="2"/>
  <c r="M884" i="2"/>
  <c r="M885" i="2"/>
  <c r="M886" i="2"/>
  <c r="M887" i="2"/>
  <c r="M888" i="2"/>
  <c r="M889" i="2"/>
  <c r="M890" i="2"/>
  <c r="M891" i="2"/>
  <c r="M892" i="2"/>
  <c r="M893" i="2"/>
  <c r="M894" i="2"/>
  <c r="M895" i="2"/>
  <c r="M896" i="2"/>
  <c r="M897" i="2"/>
  <c r="M898" i="2"/>
  <c r="M899" i="2"/>
  <c r="M900" i="2"/>
  <c r="M901" i="2"/>
  <c r="M902" i="2"/>
  <c r="M903" i="2"/>
  <c r="M904" i="2"/>
  <c r="M905" i="2"/>
  <c r="M906" i="2"/>
  <c r="M907" i="2"/>
  <c r="M908" i="2"/>
  <c r="M909" i="2"/>
  <c r="M910" i="2"/>
  <c r="M911" i="2"/>
  <c r="M912" i="2"/>
  <c r="M913" i="2"/>
  <c r="M914" i="2"/>
  <c r="M915" i="2"/>
  <c r="M916" i="2"/>
  <c r="M917" i="2"/>
  <c r="M918" i="2"/>
  <c r="M919" i="2"/>
  <c r="M920" i="2"/>
  <c r="M921" i="2"/>
  <c r="M922" i="2"/>
  <c r="M923" i="2"/>
  <c r="M924" i="2"/>
  <c r="M925" i="2"/>
  <c r="M926" i="2"/>
  <c r="M927" i="2"/>
  <c r="M928" i="2"/>
  <c r="M929" i="2"/>
  <c r="M930" i="2"/>
  <c r="M931" i="2"/>
  <c r="M932" i="2"/>
  <c r="M933" i="2"/>
  <c r="M934" i="2"/>
  <c r="M935" i="2"/>
  <c r="M936" i="2"/>
  <c r="M937" i="2"/>
  <c r="M938" i="2"/>
  <c r="M939" i="2"/>
  <c r="M940" i="2"/>
  <c r="M941" i="2"/>
  <c r="M942" i="2"/>
  <c r="M943" i="2"/>
  <c r="M944" i="2"/>
  <c r="M945" i="2"/>
  <c r="M946" i="2"/>
  <c r="M947" i="2"/>
  <c r="M948" i="2"/>
  <c r="M949" i="2"/>
  <c r="M950" i="2"/>
  <c r="M951" i="2"/>
  <c r="M952" i="2"/>
  <c r="M953" i="2"/>
  <c r="M954" i="2"/>
  <c r="M955" i="2"/>
  <c r="M956" i="2"/>
  <c r="M957" i="2"/>
  <c r="M958" i="2"/>
  <c r="M959" i="2"/>
  <c r="M960" i="2"/>
  <c r="M961" i="2"/>
  <c r="M962" i="2"/>
  <c r="M963" i="2"/>
  <c r="M964" i="2"/>
  <c r="M965" i="2"/>
  <c r="M966" i="2"/>
  <c r="M967" i="2"/>
  <c r="M968" i="2"/>
  <c r="M969" i="2"/>
  <c r="M970" i="2"/>
  <c r="M971" i="2"/>
  <c r="M972" i="2"/>
  <c r="M973" i="2"/>
  <c r="M974" i="2"/>
  <c r="M975" i="2"/>
  <c r="M976" i="2"/>
  <c r="M977" i="2"/>
  <c r="M978" i="2"/>
  <c r="M979" i="2"/>
  <c r="M980" i="2"/>
  <c r="M981" i="2"/>
  <c r="M982" i="2"/>
  <c r="M983" i="2"/>
  <c r="M984" i="2"/>
  <c r="M985" i="2"/>
  <c r="M986" i="2"/>
  <c r="M987" i="2"/>
  <c r="M988" i="2"/>
  <c r="M989" i="2"/>
  <c r="M990" i="2"/>
  <c r="M991" i="2"/>
  <c r="M992" i="2"/>
  <c r="M993" i="2"/>
  <c r="M994" i="2"/>
  <c r="M995" i="2"/>
  <c r="M996" i="2"/>
  <c r="M997" i="2"/>
  <c r="M998" i="2"/>
  <c r="M999" i="2"/>
  <c r="O24" i="9" l="1"/>
  <c r="L34" i="9"/>
  <c r="L35" i="9" s="1"/>
  <c r="L28" i="9"/>
  <c r="L20" i="9" s="1"/>
  <c r="J24" i="9"/>
  <c r="J20" i="9" s="1"/>
  <c r="Q32" i="9"/>
  <c r="Q14" i="9"/>
  <c r="V14" i="9" s="1"/>
  <c r="Q22" i="9"/>
  <c r="Q33" i="9"/>
  <c r="Q27" i="9"/>
  <c r="Q23" i="9"/>
  <c r="Q26" i="9"/>
  <c r="O12" i="9"/>
  <c r="G12" i="9"/>
  <c r="O34" i="9"/>
  <c r="O35" i="9" s="1"/>
  <c r="O30" i="9" s="1"/>
  <c r="G28" i="9"/>
  <c r="G20" i="9" s="1"/>
  <c r="J12" i="9"/>
  <c r="C12" i="9"/>
  <c r="E28" i="9"/>
  <c r="E20" i="9" s="1"/>
  <c r="E15" i="9"/>
  <c r="Q15" i="9" s="1"/>
  <c r="C15" i="7"/>
  <c r="C16" i="7" s="1"/>
  <c r="C28" i="7" s="1"/>
  <c r="K15" i="7"/>
  <c r="G22" i="7"/>
  <c r="G9" i="11"/>
  <c r="E24" i="12" s="1"/>
  <c r="C17" i="10"/>
  <c r="G17" i="10" s="1"/>
  <c r="C28" i="9"/>
  <c r="L12" i="9"/>
  <c r="E33" i="12"/>
  <c r="E35" i="12" s="1"/>
  <c r="O20" i="9"/>
  <c r="C16" i="10"/>
  <c r="G16" i="10" s="1"/>
  <c r="C14" i="10"/>
  <c r="G14" i="10" s="1"/>
  <c r="C15" i="10"/>
  <c r="G15" i="10" s="1"/>
  <c r="G23" i="7"/>
  <c r="E37" i="12"/>
  <c r="M1" i="2"/>
  <c r="M2" i="2" s="1"/>
  <c r="U15" i="9"/>
  <c r="G27" i="7"/>
  <c r="J45" i="9"/>
  <c r="J44" i="9" s="1"/>
  <c r="Q44" i="9" s="1"/>
  <c r="G43" i="7"/>
  <c r="G26" i="7"/>
  <c r="G14" i="7"/>
  <c r="L14" i="7" s="1"/>
  <c r="E28" i="7"/>
  <c r="E45" i="7"/>
  <c r="E46" i="7" s="1"/>
  <c r="E12" i="7"/>
  <c r="E35" i="7"/>
  <c r="E36" i="7" s="1"/>
  <c r="E24" i="7"/>
  <c r="E40" i="7"/>
  <c r="E41" i="7" s="1"/>
  <c r="C20" i="9"/>
  <c r="G34" i="7"/>
  <c r="G44" i="7"/>
  <c r="G38" i="7"/>
  <c r="G33" i="7"/>
  <c r="G39" i="7"/>
  <c r="Q35" i="9" l="1"/>
  <c r="Q20" i="9"/>
  <c r="C35" i="7"/>
  <c r="C36" i="7" s="1"/>
  <c r="G36" i="7" s="1"/>
  <c r="C12" i="7"/>
  <c r="G12" i="7" s="1"/>
  <c r="C24" i="7"/>
  <c r="C20" i="7" s="1"/>
  <c r="C45" i="7"/>
  <c r="C46" i="7" s="1"/>
  <c r="G46" i="7" s="1"/>
  <c r="C40" i="7"/>
  <c r="C41" i="7" s="1"/>
  <c r="G41" i="7" s="1"/>
  <c r="G15" i="7"/>
  <c r="L15" i="7" s="1"/>
  <c r="E12" i="9"/>
  <c r="G12" i="10"/>
  <c r="C12" i="10"/>
  <c r="V15" i="9"/>
  <c r="E20" i="7"/>
  <c r="E31" i="7"/>
  <c r="L30" i="9"/>
  <c r="Q30" i="9" s="1"/>
  <c r="G9" i="10" l="1"/>
  <c r="E22" i="12" s="1"/>
  <c r="Q40" i="9"/>
  <c r="Q41" i="9" s="1"/>
  <c r="O38" i="9" s="1"/>
  <c r="O9" i="9" s="1"/>
  <c r="Q12" i="9"/>
  <c r="C31" i="7"/>
  <c r="G31" i="7" s="1"/>
  <c r="G20" i="7"/>
  <c r="G9" i="7" s="1"/>
  <c r="E18" i="12" s="1"/>
  <c r="G38" i="9" l="1"/>
  <c r="G9" i="9" s="1"/>
  <c r="C38" i="9"/>
  <c r="C9" i="9" s="1"/>
  <c r="L38" i="9"/>
  <c r="L9" i="9" s="1"/>
  <c r="E38" i="9"/>
  <c r="J38" i="9"/>
  <c r="J9" i="9" s="1"/>
  <c r="Q38" i="9" l="1"/>
  <c r="E9" i="9"/>
  <c r="Q9" i="9" s="1"/>
  <c r="E20" i="12" s="1"/>
  <c r="E26"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author>
    <author>Kristof Ketels</author>
  </authors>
  <commentList>
    <comment ref="G1" authorId="0" shapeId="0" xr:uid="{00000000-0006-0000-0000-000001000000}">
      <text>
        <r>
          <rPr>
            <b/>
            <sz val="8"/>
            <color indexed="81"/>
            <rFont val="Tahoma"/>
            <family val="2"/>
          </rPr>
          <t xml:space="preserve">Afhaling /Levering:
</t>
        </r>
        <r>
          <rPr>
            <sz val="8"/>
            <color indexed="81"/>
            <rFont val="Tahoma"/>
            <family val="2"/>
          </rPr>
          <t xml:space="preserve">Levering is mogelijk indien we met een trekker-oplegger met meeneemheftruck bij u kunnen leveren.
Franco levering  vanaf  500 euro. (transportkost bij levering &lt;500 euro = 50 euro excl. btw)
</t>
        </r>
        <r>
          <rPr>
            <b/>
            <sz val="8"/>
            <color indexed="81"/>
            <rFont val="Tahoma"/>
            <family val="2"/>
          </rPr>
          <t xml:space="preserve">
Verpakking:
</t>
        </r>
        <r>
          <rPr>
            <sz val="8"/>
            <color indexed="81"/>
            <rFont val="Tahoma"/>
            <family val="2"/>
          </rPr>
          <t xml:space="preserve">Goederen worden verpakt op een pallet en worden bovenaan afgedekt met een dekplaat.
Deze worden gefactureerd, en na teruggave opnieuw gecrediteerd.
</t>
        </r>
        <r>
          <rPr>
            <b/>
            <sz val="8"/>
            <color indexed="81"/>
            <rFont val="Tahoma"/>
            <family val="2"/>
          </rPr>
          <t xml:space="preserve">
</t>
        </r>
      </text>
    </comment>
    <comment ref="L4" authorId="0" shapeId="0" xr:uid="{00000000-0006-0000-0000-000002000000}">
      <text>
        <r>
          <rPr>
            <sz val="8"/>
            <color indexed="81"/>
            <rFont val="Tahoma"/>
            <family val="2"/>
          </rPr>
          <t xml:space="preserve">software- en optimalisatiekost van 12  euro  per 25 orderlijnen.
</t>
        </r>
      </text>
    </comment>
    <comment ref="A5" authorId="0" shapeId="0" xr:uid="{00000000-0006-0000-0000-000003000000}">
      <text>
        <r>
          <rPr>
            <b/>
            <sz val="8"/>
            <color rgb="FF000000"/>
            <rFont val="Tahoma"/>
            <family val="2"/>
          </rPr>
          <t>uitleg bij plaatmateriaal:</t>
        </r>
        <r>
          <rPr>
            <sz val="8"/>
            <color rgb="FF000000"/>
            <rFont val="Tahoma"/>
            <family val="2"/>
          </rPr>
          <t xml:space="preserve">
</t>
        </r>
        <r>
          <rPr>
            <sz val="8"/>
            <color rgb="FF000000"/>
            <rFont val="Tahoma"/>
            <family val="2"/>
          </rPr>
          <t>Gelieve hier telkens soort plaatmateriaal te vermelden</t>
        </r>
        <r>
          <rPr>
            <b/>
            <sz val="8"/>
            <color rgb="FF000000"/>
            <rFont val="Tahoma"/>
            <family val="2"/>
          </rPr>
          <t xml:space="preserve"> + DIKTE.
</t>
        </r>
        <r>
          <rPr>
            <sz val="8"/>
            <color rgb="FF000000"/>
            <rFont val="Tahoma"/>
            <family val="2"/>
          </rPr>
          <t xml:space="preserve">
</t>
        </r>
        <r>
          <rPr>
            <sz val="8"/>
            <color rgb="FF000000"/>
            <rFont val="Tahoma"/>
            <family val="2"/>
          </rPr>
          <t xml:space="preserve">- Indien </t>
        </r>
        <r>
          <rPr>
            <b/>
            <sz val="8"/>
            <color rgb="FF000000"/>
            <rFont val="Tahoma"/>
            <family val="2"/>
          </rPr>
          <t>opgelijmde platen</t>
        </r>
        <r>
          <rPr>
            <sz val="8"/>
            <color rgb="FF000000"/>
            <rFont val="Tahoma"/>
            <family val="2"/>
          </rPr>
          <t xml:space="preserve">: drager + </t>
        </r>
        <r>
          <rPr>
            <b/>
            <sz val="8"/>
            <color rgb="FF000000"/>
            <rFont val="Tahoma"/>
            <family val="2"/>
          </rPr>
          <t>dikte</t>
        </r>
        <r>
          <rPr>
            <sz val="8"/>
            <color rgb="FF000000"/>
            <rFont val="Tahoma"/>
            <family val="2"/>
          </rPr>
          <t xml:space="preserve"> + 1 of 2 zijden kleurcode EN structuur 
</t>
        </r>
        <r>
          <rPr>
            <sz val="8"/>
            <color rgb="FF000000"/>
            <rFont val="Tahoma"/>
            <family val="2"/>
          </rPr>
          <t xml:space="preserve">     </t>
        </r>
        <r>
          <rPr>
            <u/>
            <sz val="8"/>
            <color rgb="FF000000"/>
            <rFont val="Tahoma"/>
            <family val="2"/>
          </rPr>
          <t>Voorbeeld:</t>
        </r>
        <r>
          <rPr>
            <sz val="8"/>
            <color rgb="FF000000"/>
            <rFont val="Tahoma"/>
            <family val="2"/>
          </rPr>
          <t xml:space="preserve"> spaan 18mm +  2 zijden F2255 MATTE
</t>
        </r>
        <r>
          <rPr>
            <sz val="8"/>
            <color rgb="FF000000"/>
            <rFont val="Tahoma"/>
            <family val="2"/>
          </rPr>
          <t xml:space="preserve">                     spaan 16,5 mm + F2255 MATTE / backing
</t>
        </r>
        <r>
          <rPr>
            <sz val="8"/>
            <color rgb="FF000000"/>
            <rFont val="Tahoma"/>
            <family val="2"/>
          </rPr>
          <t xml:space="preserve">- Indien </t>
        </r>
        <r>
          <rPr>
            <b/>
            <sz val="8"/>
            <color rgb="FF000000"/>
            <rFont val="Tahoma"/>
            <family val="2"/>
          </rPr>
          <t>melamine platen:</t>
        </r>
        <r>
          <rPr>
            <sz val="8"/>
            <color rgb="FF000000"/>
            <rFont val="Tahoma"/>
            <family val="2"/>
          </rPr>
          <t xml:space="preserve"> melamine + kleurcode, structuur en </t>
        </r>
        <r>
          <rPr>
            <b/>
            <sz val="8"/>
            <color rgb="FF000000"/>
            <rFont val="Tahoma"/>
            <family val="2"/>
          </rPr>
          <t>dikte</t>
        </r>
        <r>
          <rPr>
            <sz val="8"/>
            <color rgb="FF000000"/>
            <rFont val="Tahoma"/>
            <family val="2"/>
          </rPr>
          <t xml:space="preserve">
</t>
        </r>
        <r>
          <rPr>
            <sz val="8"/>
            <color rgb="FF000000"/>
            <rFont val="Tahoma"/>
            <family val="2"/>
          </rPr>
          <t xml:space="preserve">     </t>
        </r>
        <r>
          <rPr>
            <u/>
            <sz val="8"/>
            <color rgb="FF000000"/>
            <rFont val="Tahoma"/>
            <family val="2"/>
          </rPr>
          <t>Voorbeeld:</t>
        </r>
        <r>
          <rPr>
            <sz val="8"/>
            <color rgb="FF000000"/>
            <rFont val="Tahoma"/>
            <family val="2"/>
          </rPr>
          <t xml:space="preserve"> melamine WE13CST 18mm
</t>
        </r>
      </text>
    </comment>
    <comment ref="B5" authorId="0" shapeId="0" xr:uid="{00000000-0006-0000-0000-000004000000}">
      <text>
        <r>
          <rPr>
            <b/>
            <sz val="8"/>
            <color indexed="81"/>
            <rFont val="Tahoma"/>
            <family val="2"/>
          </rPr>
          <t>afgewerkte maten =</t>
        </r>
        <r>
          <rPr>
            <sz val="8"/>
            <color indexed="81"/>
            <rFont val="Tahoma"/>
            <family val="2"/>
          </rPr>
          <t xml:space="preserve">
afmeting van het te produceren maatwerkstuk
Indien stukken worden afgeplakt, zijn de afmetingen </t>
        </r>
        <r>
          <rPr>
            <b/>
            <sz val="8"/>
            <color indexed="81"/>
            <rFont val="Tahoma"/>
            <family val="2"/>
          </rPr>
          <t>inclusief afplakband.</t>
        </r>
        <r>
          <rPr>
            <sz val="8"/>
            <color indexed="81"/>
            <rFont val="Tahoma"/>
            <family val="2"/>
          </rPr>
          <t xml:space="preserve">
</t>
        </r>
        <r>
          <rPr>
            <b/>
            <sz val="8"/>
            <color indexed="81"/>
            <rFont val="Tahoma"/>
            <family val="2"/>
          </rPr>
          <t xml:space="preserve">
Lengte bij effen kleu</t>
        </r>
        <r>
          <rPr>
            <sz val="8"/>
            <color indexed="81"/>
            <rFont val="Tahoma"/>
            <family val="2"/>
          </rPr>
          <t xml:space="preserve">r = langste afmeting van het stuk
</t>
        </r>
        <r>
          <rPr>
            <b/>
            <sz val="8"/>
            <color indexed="81"/>
            <rFont val="Tahoma"/>
            <family val="2"/>
          </rPr>
          <t>Breedte bij effen kleur</t>
        </r>
        <r>
          <rPr>
            <sz val="8"/>
            <color indexed="81"/>
            <rFont val="Tahoma"/>
            <family val="2"/>
          </rPr>
          <t xml:space="preserve"> = kortste afmeting van het stuk
</t>
        </r>
        <r>
          <rPr>
            <b/>
            <sz val="8"/>
            <color indexed="81"/>
            <rFont val="Tahoma"/>
            <family val="2"/>
          </rPr>
          <t xml:space="preserve">
Lengte bij houtdecor</t>
        </r>
        <r>
          <rPr>
            <sz val="8"/>
            <color indexed="81"/>
            <rFont val="Tahoma"/>
            <family val="2"/>
          </rPr>
          <t xml:space="preserve"> = richting houttekening
</t>
        </r>
        <r>
          <rPr>
            <b/>
            <sz val="8"/>
            <color indexed="81"/>
            <rFont val="Tahoma"/>
            <family val="2"/>
          </rPr>
          <t>Breedte bij houtdecor</t>
        </r>
        <r>
          <rPr>
            <sz val="8"/>
            <color indexed="81"/>
            <rFont val="Tahoma"/>
            <family val="2"/>
          </rPr>
          <t xml:space="preserve"> = dwars op de richting van de houttekening
</t>
        </r>
        <r>
          <rPr>
            <b/>
            <u/>
            <sz val="8"/>
            <color indexed="81"/>
            <rFont val="Tahoma"/>
            <family val="2"/>
          </rPr>
          <t xml:space="preserve">
Beperkingen bij maatvoering:</t>
        </r>
        <r>
          <rPr>
            <sz val="8"/>
            <color indexed="81"/>
            <rFont val="Tahoma"/>
            <family val="2"/>
          </rPr>
          <t xml:space="preserve">
- Maximum afmeting bij laminaat: 3011 x 1261mm
- Maximum afmeting bij melamine: 2761 x 2031mm
- Plaatdikte die kan afgeplakt worden: minimum 14mm, maximum 40mm
- minimumbreedte voor afplakwerk is 80 mm
</t>
        </r>
      </text>
    </comment>
    <comment ref="F5" authorId="0" shapeId="0" xr:uid="{00000000-0006-0000-0000-000005000000}">
      <text>
        <r>
          <rPr>
            <sz val="8"/>
            <color indexed="81"/>
            <rFont val="Tahoma"/>
            <family val="2"/>
          </rPr>
          <t xml:space="preserve">Indien u hier een </t>
        </r>
        <r>
          <rPr>
            <b/>
            <sz val="8"/>
            <color indexed="81"/>
            <rFont val="Tahoma"/>
            <family val="2"/>
          </rPr>
          <t>refentie</t>
        </r>
        <r>
          <rPr>
            <sz val="8"/>
            <color indexed="81"/>
            <rFont val="Tahoma"/>
            <family val="2"/>
          </rPr>
          <t xml:space="preserve"> vermeldt (max. 10 karakters), wordt deze overgenomen op het etiket dat op het maatwerkstuk wordt aangebracht.
Dit is louter </t>
        </r>
        <r>
          <rPr>
            <b/>
            <sz val="8"/>
            <color indexed="81"/>
            <rFont val="Tahoma"/>
            <family val="2"/>
          </rPr>
          <t>informatief</t>
        </r>
        <r>
          <rPr>
            <sz val="8"/>
            <color indexed="81"/>
            <rFont val="Tahoma"/>
            <family val="2"/>
          </rPr>
          <t xml:space="preserve"> en kan het u gemakkelijker maken bij de montage.        
</t>
        </r>
      </text>
    </comment>
    <comment ref="G5" authorId="0" shapeId="0" xr:uid="{00000000-0006-0000-0000-000006000000}">
      <text>
        <r>
          <rPr>
            <sz val="8"/>
            <color rgb="FF000000"/>
            <rFont val="Tahoma"/>
            <family val="2"/>
          </rPr>
          <t xml:space="preserve">
</t>
        </r>
        <r>
          <rPr>
            <sz val="8"/>
            <color rgb="FF000000"/>
            <rFont val="Tahoma"/>
            <family val="2"/>
          </rPr>
          <t xml:space="preserve">Kantenband aan te duiden met </t>
        </r>
        <r>
          <rPr>
            <b/>
            <sz val="8"/>
            <color rgb="FF000000"/>
            <rFont val="Tahoma"/>
            <family val="2"/>
          </rPr>
          <t>A, B, C, D, E, ...</t>
        </r>
        <r>
          <rPr>
            <sz val="8"/>
            <color rgb="FF000000"/>
            <rFont val="Tahoma"/>
            <family val="2"/>
          </rPr>
          <t xml:space="preserve"> 
</t>
        </r>
        <r>
          <rPr>
            <sz val="8"/>
            <color rgb="FF000000"/>
            <rFont val="Tahoma"/>
            <family val="2"/>
          </rPr>
          <t xml:space="preserve">Iin de kolom rechts kan aangeven welke kanttype overeenkomst met A, B,C,D,E,... 
</t>
        </r>
        <r>
          <rPr>
            <sz val="8"/>
            <color rgb="FF000000"/>
            <rFont val="Tahoma"/>
            <family val="2"/>
          </rPr>
          <t xml:space="preserve">
</t>
        </r>
        <r>
          <rPr>
            <sz val="8"/>
            <color rgb="FF000000"/>
            <rFont val="Tahoma"/>
            <family val="2"/>
          </rPr>
          <t xml:space="preserve">
</t>
        </r>
        <r>
          <rPr>
            <sz val="8"/>
            <color rgb="FF000000"/>
            <rFont val="Tahoma"/>
            <family val="2"/>
          </rPr>
          <t xml:space="preserve">Afhankelijk van het decor, keuze uit: Melamine - ABS 1 of 2mm - Stratifié/Laminaat - Fineer 0,6 - 1mm of 2mm  
</t>
        </r>
        <r>
          <rPr>
            <sz val="8"/>
            <color rgb="FF000000"/>
            <rFont val="Tahoma"/>
            <family val="2"/>
          </rPr>
          <t xml:space="preserve">
</t>
        </r>
        <r>
          <rPr>
            <sz val="8"/>
            <color rgb="FF000000"/>
            <rFont val="Tahoma"/>
            <family val="2"/>
          </rPr>
          <t xml:space="preserve">Bij combinatie van 2 verschillende kanttypes op hetzelfde werkstuk (decor, dikte, breedte) wordt een </t>
        </r>
        <r>
          <rPr>
            <u/>
            <sz val="8"/>
            <color rgb="FF000000"/>
            <rFont val="Tahoma"/>
            <family val="2"/>
          </rPr>
          <t>toeslag van 20%</t>
        </r>
        <r>
          <rPr>
            <sz val="8"/>
            <color rgb="FF000000"/>
            <rFont val="Tahoma"/>
            <family val="2"/>
          </rPr>
          <t xml:space="preserve"> gerekend voor die twee types band.
</t>
        </r>
        <r>
          <rPr>
            <sz val="8"/>
            <color rgb="FF000000"/>
            <rFont val="Tahoma"/>
            <family val="2"/>
          </rPr>
          <t xml:space="preserve">
</t>
        </r>
        <r>
          <rPr>
            <sz val="8"/>
            <color rgb="FF000000"/>
            <rFont val="Tahoma"/>
            <family val="2"/>
          </rPr>
          <t xml:space="preserve">Bij </t>
        </r>
        <r>
          <rPr>
            <b/>
            <sz val="8"/>
            <color rgb="FF000000"/>
            <rFont val="Tahoma"/>
            <family val="2"/>
          </rPr>
          <t>4-zijdig afplakken</t>
        </r>
        <r>
          <rPr>
            <sz val="8"/>
            <color rgb="FF000000"/>
            <rFont val="Tahoma"/>
            <family val="2"/>
          </rPr>
          <t xml:space="preserve"> van effen kleuren worden altijd</t>
        </r>
        <r>
          <rPr>
            <b/>
            <sz val="8"/>
            <color rgb="FF000000"/>
            <rFont val="Tahoma"/>
            <family val="2"/>
          </rPr>
          <t xml:space="preserve"> eerst de korte kanten</t>
        </r>
        <r>
          <rPr>
            <sz val="8"/>
            <color rgb="FF000000"/>
            <rFont val="Tahoma"/>
            <family val="2"/>
          </rPr>
          <t xml:space="preserve"> afgeplakt en daarna de lange kanten.
</t>
        </r>
        <r>
          <rPr>
            <sz val="8"/>
            <color rgb="FF000000"/>
            <rFont val="Tahoma"/>
            <family val="2"/>
          </rPr>
          <t xml:space="preserve">
</t>
        </r>
        <r>
          <rPr>
            <sz val="8"/>
            <color rgb="FF000000"/>
            <rFont val="Tahoma"/>
            <family val="2"/>
          </rPr>
          <t xml:space="preserve">Bij </t>
        </r>
        <r>
          <rPr>
            <b/>
            <sz val="8"/>
            <color rgb="FF000000"/>
            <rFont val="Tahoma"/>
            <family val="2"/>
          </rPr>
          <t>houtdecoren</t>
        </r>
        <r>
          <rPr>
            <sz val="8"/>
            <color rgb="FF000000"/>
            <rFont val="Tahoma"/>
            <family val="2"/>
          </rPr>
          <t xml:space="preserve"> wordt </t>
        </r>
        <r>
          <rPr>
            <b/>
            <sz val="8"/>
            <color rgb="FF000000"/>
            <rFont val="Tahoma"/>
            <family val="2"/>
          </rPr>
          <t>eerst de kant afgeplakt die niet evenwijdig is met de richting van de houttekening</t>
        </r>
        <r>
          <rPr>
            <sz val="8"/>
            <color rgb="FF000000"/>
            <rFont val="Tahoma"/>
            <family val="2"/>
          </rPr>
          <t xml:space="preserve">.
</t>
        </r>
        <r>
          <rPr>
            <sz val="8"/>
            <color rgb="FF000000"/>
            <rFont val="Tahoma"/>
            <family val="2"/>
          </rPr>
          <t xml:space="preserve">
</t>
        </r>
        <r>
          <rPr>
            <b/>
            <sz val="8"/>
            <color rgb="FF000000"/>
            <rFont val="Tahoma"/>
            <family val="2"/>
          </rPr>
          <t>L1</t>
        </r>
        <r>
          <rPr>
            <sz val="8"/>
            <color rgb="FF000000"/>
            <rFont val="Tahoma"/>
            <family val="2"/>
          </rPr>
          <t xml:space="preserve"> (lange kant 1) of</t>
        </r>
        <r>
          <rPr>
            <b/>
            <sz val="8"/>
            <color rgb="FF000000"/>
            <rFont val="Tahoma"/>
            <family val="2"/>
          </rPr>
          <t xml:space="preserve"> L2</t>
        </r>
        <r>
          <rPr>
            <sz val="8"/>
            <color rgb="FF000000"/>
            <rFont val="Tahoma"/>
            <family val="2"/>
          </rPr>
          <t xml:space="preserve"> (lange kant 2) -&gt;
</t>
        </r>
        <r>
          <rPr>
            <sz val="8"/>
            <color rgb="FF000000"/>
            <rFont val="Tahoma"/>
            <family val="2"/>
          </rPr>
          <t xml:space="preserve">Lengte bij effen kleur = langste afmeting van het stuk
</t>
        </r>
        <r>
          <rPr>
            <sz val="8"/>
            <color rgb="FF000000"/>
            <rFont val="Tahoma"/>
            <family val="2"/>
          </rPr>
          <t xml:space="preserve">Lengte bij houtdecor = evenwijdig met de houttekening
</t>
        </r>
        <r>
          <rPr>
            <sz val="8"/>
            <color rgb="FF000000"/>
            <rFont val="Tahoma"/>
            <family val="2"/>
          </rPr>
          <t xml:space="preserve">
</t>
        </r>
        <r>
          <rPr>
            <b/>
            <sz val="8"/>
            <color rgb="FF000000"/>
            <rFont val="Tahoma"/>
            <family val="2"/>
          </rPr>
          <t>B1</t>
        </r>
        <r>
          <rPr>
            <sz val="8"/>
            <color rgb="FF000000"/>
            <rFont val="Tahoma"/>
            <family val="2"/>
          </rPr>
          <t xml:space="preserve"> (breedte kant 1) of</t>
        </r>
        <r>
          <rPr>
            <b/>
            <sz val="8"/>
            <color rgb="FF000000"/>
            <rFont val="Tahoma"/>
            <family val="2"/>
          </rPr>
          <t xml:space="preserve"> B2</t>
        </r>
        <r>
          <rPr>
            <sz val="8"/>
            <color rgb="FF000000"/>
            <rFont val="Tahoma"/>
            <family val="2"/>
          </rPr>
          <t xml:space="preserve"> (breedte kant 2) -&gt;
</t>
        </r>
        <r>
          <rPr>
            <sz val="8"/>
            <color rgb="FF000000"/>
            <rFont val="Tahoma"/>
            <family val="2"/>
          </rPr>
          <t xml:space="preserve">Breedte bij effen kleur = kortste afmeting van het stuk
</t>
        </r>
        <r>
          <rPr>
            <sz val="8"/>
            <color rgb="FF000000"/>
            <rFont val="Tahoma"/>
            <family val="2"/>
          </rPr>
          <t xml:space="preserve">Breedte bij houtdecor = dwars op de richting van de houttekening
</t>
        </r>
        <r>
          <rPr>
            <sz val="8"/>
            <color rgb="FF000000"/>
            <rFont val="Tahoma"/>
            <family val="2"/>
          </rPr>
          <t xml:space="preserve">
</t>
        </r>
        <r>
          <rPr>
            <sz val="8"/>
            <color rgb="FF000000"/>
            <rFont val="Tahoma"/>
            <family val="2"/>
          </rPr>
          <t xml:space="preserve">
</t>
        </r>
        <r>
          <rPr>
            <sz val="8"/>
            <color rgb="FF000000"/>
            <rFont val="Tahoma"/>
            <family val="2"/>
          </rPr>
          <t xml:space="preserve">Bij het afplakken wordt altijd gewerkt met </t>
        </r>
        <r>
          <rPr>
            <b/>
            <sz val="8"/>
            <color rgb="FF000000"/>
            <rFont val="Tahoma"/>
            <family val="2"/>
          </rPr>
          <t>PU-lijm</t>
        </r>
        <r>
          <rPr>
            <sz val="8"/>
            <color rgb="FF000000"/>
            <rFont val="Tahoma"/>
            <family val="2"/>
          </rPr>
          <t xml:space="preserve"> (extra waterbestendig!).</t>
        </r>
      </text>
    </comment>
    <comment ref="P5" authorId="1" shapeId="0" xr:uid="{00000000-0006-0000-0000-000007000000}">
      <text>
        <r>
          <rPr>
            <b/>
            <sz val="9"/>
            <color indexed="81"/>
            <rFont val="Tahoma"/>
            <family val="2"/>
          </rPr>
          <t>Opgeven als de boring en/of groef evenwijdig met de Lengte- (L) of de Breedte-afmeting (B) gemaakt worden</t>
        </r>
      </text>
    </comment>
    <comment ref="Q5" authorId="0" shapeId="0" xr:uid="{00000000-0006-0000-0000-000008000000}">
      <text>
        <r>
          <rPr>
            <b/>
            <sz val="8"/>
            <color rgb="FF000000"/>
            <rFont val="Tahoma"/>
            <family val="2"/>
          </rPr>
          <t xml:space="preserve">
</t>
        </r>
        <r>
          <rPr>
            <b/>
            <sz val="8"/>
            <color rgb="FF000000"/>
            <rFont val="Tahoma"/>
            <family val="2"/>
          </rPr>
          <t xml:space="preserve">MEER INFO:
</t>
        </r>
        <r>
          <rPr>
            <b/>
            <sz val="8"/>
            <color rgb="FF000000"/>
            <rFont val="Tahoma"/>
            <family val="2"/>
          </rPr>
          <t xml:space="preserve">
</t>
        </r>
        <r>
          <rPr>
            <b/>
            <sz val="8"/>
            <color rgb="FF000000"/>
            <rFont val="Tahoma"/>
            <family val="2"/>
          </rPr>
          <t>ZIE TABBLAD POTSCHARNIER</t>
        </r>
      </text>
    </comment>
    <comment ref="R5" authorId="0" shapeId="0" xr:uid="{00000000-0006-0000-0000-000009000000}">
      <text>
        <r>
          <rPr>
            <b/>
            <sz val="8"/>
            <color indexed="81"/>
            <rFont val="Tahoma"/>
            <family val="2"/>
          </rPr>
          <t xml:space="preserve">
MEER INFO:
ZIE TABBLAD GROEF</t>
        </r>
      </text>
    </comment>
    <comment ref="S5" authorId="0" shapeId="0" xr:uid="{00000000-0006-0000-0000-00000A000000}">
      <text>
        <r>
          <rPr>
            <b/>
            <sz val="8"/>
            <color rgb="FF000000"/>
            <rFont val="Tahoma"/>
            <family val="2"/>
          </rPr>
          <t xml:space="preserve">
MEER INFO:
ZIE TABBLAD RIJBORING</t>
        </r>
        <r>
          <rPr>
            <sz val="8"/>
            <color rgb="FF000000"/>
            <rFont val="Tahoma"/>
            <family val="2"/>
          </rPr>
          <t xml:space="preserve">
</t>
        </r>
      </text>
    </comment>
    <comment ref="V5" authorId="0" shapeId="0" xr:uid="{00000000-0006-0000-0000-00000B000000}">
      <text>
        <r>
          <rPr>
            <sz val="8"/>
            <color rgb="FF000000"/>
            <rFont val="Tahoma"/>
            <family val="2"/>
          </rPr>
          <t xml:space="preserve">Deze </t>
        </r>
        <r>
          <rPr>
            <b/>
            <sz val="8"/>
            <color rgb="FF000000"/>
            <rFont val="Tahoma"/>
            <family val="2"/>
          </rPr>
          <t>referentie</t>
        </r>
        <r>
          <rPr>
            <sz val="8"/>
            <color rgb="FF000000"/>
            <rFont val="Tahoma"/>
            <family val="2"/>
          </rPr>
          <t xml:space="preserve"> is de samenstelling van uw referentie en de verschillende bewerkingen. Ze wordt overgenomen op het etiket dat op het maatwerkstuk wordt aangebracht.
</t>
        </r>
        <r>
          <rPr>
            <sz val="8"/>
            <color rgb="FF000000"/>
            <rFont val="Tahoma"/>
            <family val="2"/>
          </rPr>
          <t xml:space="preserve">Dit is louter </t>
        </r>
        <r>
          <rPr>
            <b/>
            <sz val="8"/>
            <color rgb="FF000000"/>
            <rFont val="Tahoma"/>
            <family val="2"/>
          </rPr>
          <t>informatief</t>
        </r>
        <r>
          <rPr>
            <sz val="8"/>
            <color rgb="FF000000"/>
            <rFont val="Tahoma"/>
            <family val="2"/>
          </rPr>
          <t xml:space="preserve"> en kan het u gemakkelijker maken bij de montage.        
</t>
        </r>
      </text>
    </comment>
    <comment ref="C6" authorId="0" shapeId="0" xr:uid="{00000000-0006-0000-0000-00000C000000}">
      <text>
        <r>
          <rPr>
            <b/>
            <sz val="8"/>
            <color indexed="81"/>
            <rFont val="Tahoma"/>
            <family val="2"/>
          </rPr>
          <t>Lengte bij effen kleur</t>
        </r>
        <r>
          <rPr>
            <sz val="8"/>
            <color indexed="81"/>
            <rFont val="Tahoma"/>
            <family val="2"/>
          </rPr>
          <t xml:space="preserve"> = langste afmeting van het stuk
</t>
        </r>
        <r>
          <rPr>
            <b/>
            <sz val="8"/>
            <color indexed="81"/>
            <rFont val="Tahoma"/>
            <family val="2"/>
          </rPr>
          <t>Lengte bij houtdecor</t>
        </r>
        <r>
          <rPr>
            <sz val="8"/>
            <color indexed="81"/>
            <rFont val="Tahoma"/>
            <family val="2"/>
          </rPr>
          <t xml:space="preserve"> = evenwijdig met de houttekening
</t>
        </r>
      </text>
    </comment>
    <comment ref="D6" authorId="0" shapeId="0" xr:uid="{00000000-0006-0000-0000-00000D000000}">
      <text>
        <r>
          <rPr>
            <b/>
            <sz val="8"/>
            <color rgb="FF000000"/>
            <rFont val="Tahoma"/>
            <family val="2"/>
          </rPr>
          <t xml:space="preserve">Breedte bij effen kleur = </t>
        </r>
        <r>
          <rPr>
            <sz val="8"/>
            <color rgb="FF000000"/>
            <rFont val="Tahoma"/>
            <family val="2"/>
          </rPr>
          <t>kortste afmeting van het stuk</t>
        </r>
        <r>
          <rPr>
            <b/>
            <sz val="8"/>
            <color rgb="FF000000"/>
            <rFont val="Tahoma"/>
            <family val="2"/>
          </rPr>
          <t xml:space="preserve">
</t>
        </r>
        <r>
          <rPr>
            <b/>
            <sz val="8"/>
            <color rgb="FF000000"/>
            <rFont val="Tahoma"/>
            <family val="2"/>
          </rPr>
          <t xml:space="preserve">Breedte bij houtdecor = </t>
        </r>
        <r>
          <rPr>
            <sz val="8"/>
            <color rgb="FF000000"/>
            <rFont val="Tahoma"/>
            <family val="2"/>
          </rPr>
          <t>dwars op de richting van de houttekening</t>
        </r>
        <r>
          <rPr>
            <b/>
            <sz val="8"/>
            <color rgb="FF000000"/>
            <rFont val="Tahoma"/>
            <family val="2"/>
          </rPr>
          <t xml:space="preserve">
</t>
        </r>
        <r>
          <rPr>
            <b/>
            <sz val="8"/>
            <color rgb="FF000000"/>
            <rFont val="Tahoma"/>
            <family val="2"/>
          </rPr>
          <t xml:space="preserve">
</t>
        </r>
        <r>
          <rPr>
            <b/>
            <sz val="8"/>
            <color rgb="FF000000"/>
            <rFont val="Tahoma"/>
            <family val="2"/>
          </rPr>
          <t xml:space="preserve">
</t>
        </r>
      </text>
    </comment>
    <comment ref="G6" authorId="0" shapeId="0" xr:uid="{00000000-0006-0000-0000-00000E000000}">
      <text>
        <r>
          <rPr>
            <b/>
            <sz val="8"/>
            <color rgb="FF000000"/>
            <rFont val="Tahoma"/>
            <family val="2"/>
          </rPr>
          <t>Langse zijde 1:</t>
        </r>
        <r>
          <rPr>
            <sz val="8"/>
            <color rgb="FF000000"/>
            <rFont val="Tahoma"/>
            <family val="2"/>
          </rPr>
          <t xml:space="preserve">
</t>
        </r>
        <r>
          <rPr>
            <sz val="8"/>
            <color rgb="FF000000"/>
            <rFont val="Tahoma"/>
            <family val="2"/>
          </rPr>
          <t xml:space="preserve">A,B,C,D,E,… vermelden indien deze zijde moet afgeplakt worden.
</t>
        </r>
        <r>
          <rPr>
            <sz val="8"/>
            <color rgb="FF000000"/>
            <rFont val="Tahoma"/>
            <family val="2"/>
          </rPr>
          <t xml:space="preserve">Indien blanco -&gt; = niet afplakken
</t>
        </r>
        <r>
          <rPr>
            <sz val="8"/>
            <color rgb="FF000000"/>
            <rFont val="Tahoma"/>
            <family val="2"/>
          </rPr>
          <t xml:space="preserve">
</t>
        </r>
        <r>
          <rPr>
            <sz val="8"/>
            <color rgb="FF000000"/>
            <rFont val="Tahoma"/>
            <family val="2"/>
          </rPr>
          <t xml:space="preserve">
</t>
        </r>
      </text>
    </comment>
    <comment ref="H6" authorId="0" shapeId="0" xr:uid="{00000000-0006-0000-0000-00000F000000}">
      <text>
        <r>
          <rPr>
            <b/>
            <sz val="8"/>
            <color rgb="FF000000"/>
            <rFont val="Tahoma"/>
            <family val="2"/>
          </rPr>
          <t>Langse zijde 2:</t>
        </r>
        <r>
          <rPr>
            <sz val="8"/>
            <color rgb="FF000000"/>
            <rFont val="Tahoma"/>
            <family val="2"/>
          </rPr>
          <t xml:space="preserve">
</t>
        </r>
        <r>
          <rPr>
            <sz val="8"/>
            <color rgb="FF000000"/>
            <rFont val="Tahoma"/>
            <family val="2"/>
          </rPr>
          <t xml:space="preserve">A,B,C,D,E,… vermelden indien deze zijde moet afgeplakt worden.
</t>
        </r>
        <r>
          <rPr>
            <sz val="8"/>
            <color rgb="FF000000"/>
            <rFont val="Tahoma"/>
            <family val="2"/>
          </rPr>
          <t xml:space="preserve">Indien blanco -&gt; = niet afplakken
</t>
        </r>
        <r>
          <rPr>
            <sz val="8"/>
            <color rgb="FF000000"/>
            <rFont val="Tahoma"/>
            <family val="2"/>
          </rPr>
          <t xml:space="preserve">
</t>
        </r>
      </text>
    </comment>
    <comment ref="I6" authorId="0" shapeId="0" xr:uid="{00000000-0006-0000-0000-000010000000}">
      <text>
        <r>
          <rPr>
            <b/>
            <sz val="8"/>
            <color indexed="81"/>
            <rFont val="Tahoma"/>
            <family val="2"/>
          </rPr>
          <t>Breedte zijde 1:</t>
        </r>
        <r>
          <rPr>
            <sz val="8"/>
            <color indexed="81"/>
            <rFont val="Tahoma"/>
            <family val="2"/>
          </rPr>
          <t xml:space="preserve">
A,B,C,D,E,… vermelden indien deze zijde moet afgeplakt worden.
Indien blanco -&gt; = niet afplakken</t>
        </r>
        <r>
          <rPr>
            <b/>
            <sz val="8"/>
            <color indexed="81"/>
            <rFont val="Tahoma"/>
            <family val="2"/>
          </rPr>
          <t xml:space="preserve">
</t>
        </r>
      </text>
    </comment>
    <comment ref="J6" authorId="0" shapeId="0" xr:uid="{00000000-0006-0000-0000-000011000000}">
      <text>
        <r>
          <rPr>
            <b/>
            <sz val="8"/>
            <color indexed="81"/>
            <rFont val="Tahoma"/>
            <family val="2"/>
          </rPr>
          <t>Breedte zijde 2:</t>
        </r>
        <r>
          <rPr>
            <sz val="8"/>
            <color indexed="81"/>
            <rFont val="Tahoma"/>
            <family val="2"/>
          </rPr>
          <t xml:space="preserve">
A,B,C,D,E,… vermelden indien deze zijde moet afgeplakt worden.
Indien blanco -&gt; = niet afplakken
</t>
        </r>
      </text>
    </comment>
    <comment ref="K6" authorId="0" shapeId="0" xr:uid="{00000000-0006-0000-0000-000012000000}">
      <text>
        <r>
          <rPr>
            <b/>
            <sz val="8"/>
            <color rgb="FF000000"/>
            <rFont val="Tahoma"/>
            <family val="2"/>
          </rPr>
          <t>verschillende types afplakband</t>
        </r>
        <r>
          <rPr>
            <sz val="8"/>
            <color rgb="FF000000"/>
            <rFont val="Tahoma"/>
            <family val="2"/>
          </rPr>
          <t xml:space="preserve">
</t>
        </r>
        <r>
          <rPr>
            <sz val="8"/>
            <color rgb="FF000000"/>
            <rFont val="Tahoma"/>
            <family val="2"/>
          </rPr>
          <t xml:space="preserve">
</t>
        </r>
        <r>
          <rPr>
            <sz val="8"/>
            <color rgb="FF000000"/>
            <rFont val="Tahoma"/>
            <family val="2"/>
          </rPr>
          <t xml:space="preserve">Opgepast:
</t>
        </r>
        <r>
          <rPr>
            <sz val="8"/>
            <color rgb="FF000000"/>
            <rFont val="Tahoma"/>
            <family val="2"/>
          </rPr>
          <t xml:space="preserve">
</t>
        </r>
        <r>
          <rPr>
            <b/>
            <sz val="8"/>
            <color rgb="FF000000"/>
            <rFont val="Tahoma"/>
            <family val="2"/>
          </rPr>
          <t>zelfde decor, maar andere breedte is ook een ander type kantenband</t>
        </r>
        <r>
          <rPr>
            <b/>
            <u/>
            <sz val="8"/>
            <color rgb="FF000000"/>
            <rFont val="Tahoma"/>
            <family val="2"/>
          </rPr>
          <t xml:space="preserve">!
</t>
        </r>
        <r>
          <rPr>
            <b/>
            <u/>
            <sz val="8"/>
            <color rgb="FF000000"/>
            <rFont val="Tahoma"/>
            <family val="2"/>
          </rPr>
          <t xml:space="preserve">
</t>
        </r>
        <r>
          <rPr>
            <b/>
            <sz val="8"/>
            <color rgb="FF000000"/>
            <rFont val="Tahoma"/>
            <family val="2"/>
          </rPr>
          <t xml:space="preserve">Vb. ABS 625 cst 1x23 mm
</t>
        </r>
        <r>
          <rPr>
            <b/>
            <sz val="8"/>
            <color rgb="FF000000"/>
            <rFont val="Tahoma"/>
            <family val="2"/>
          </rPr>
          <t xml:space="preserve">       ABS 625 cst 1x33 mm</t>
        </r>
      </text>
    </comment>
    <comment ref="W6" authorId="0" shapeId="0" xr:uid="{00000000-0006-0000-0000-000013000000}">
      <text>
        <r>
          <rPr>
            <b/>
            <u/>
            <sz val="8"/>
            <color indexed="81"/>
            <rFont val="Tahoma"/>
            <family val="2"/>
          </rPr>
          <t>Decoratief</t>
        </r>
        <r>
          <rPr>
            <sz val="8"/>
            <color indexed="81"/>
            <rFont val="Tahoma"/>
            <family val="2"/>
          </rPr>
          <t xml:space="preserve"> = platen met decor: melamine, laminaat, fineer, mdf lakdraagfolie, multiplex grondlak, betonplex….
</t>
        </r>
        <r>
          <rPr>
            <b/>
            <u/>
            <sz val="8"/>
            <color indexed="81"/>
            <rFont val="Tahoma"/>
            <family val="2"/>
          </rPr>
          <t xml:space="preserve">Niet decoratief </t>
        </r>
        <r>
          <rPr>
            <sz val="8"/>
            <color indexed="81"/>
            <rFont val="Tahoma"/>
            <family val="2"/>
          </rPr>
          <t>= platen zonder decor:
spaan, mdf, multiplex, osb, ….</t>
        </r>
      </text>
    </comment>
    <comment ref="X6" authorId="0" shapeId="0" xr:uid="{00000000-0006-0000-0000-000014000000}">
      <text>
        <r>
          <rPr>
            <b/>
            <sz val="8"/>
            <color indexed="81"/>
            <rFont val="Tahoma"/>
            <family val="2"/>
          </rPr>
          <t xml:space="preserve">
In te vullen bij volgende type plaatmateriaal:
 - Hoogglans
-  Anti fingerprint: 
    oa. Resopal Traceless, Formica INFINITI, …
- door en door:
   oa. G9417-60 door en door
- volkern
- postform
</t>
        </r>
      </text>
    </comment>
    <comment ref="K8" authorId="0" shapeId="0" xr:uid="{00000000-0006-0000-0000-000015000000}">
      <text>
        <r>
          <rPr>
            <b/>
            <sz val="8"/>
            <color indexed="81"/>
            <rFont val="Tahoma"/>
            <family val="2"/>
          </rPr>
          <t>opgeven welk kanttype, -kleur en -structuur je bedoelt met A</t>
        </r>
      </text>
    </comment>
    <comment ref="K9" authorId="0" shapeId="0" xr:uid="{00000000-0006-0000-0000-000016000000}">
      <text>
        <r>
          <rPr>
            <b/>
            <sz val="8"/>
            <color indexed="81"/>
            <rFont val="Tahoma"/>
            <family val="2"/>
          </rPr>
          <t>opgeven welk kanttype, -kleur en -structuur je bedoelt met B</t>
        </r>
      </text>
    </comment>
    <comment ref="K10" authorId="0" shapeId="0" xr:uid="{00000000-0006-0000-0000-000017000000}">
      <text>
        <r>
          <rPr>
            <b/>
            <sz val="8"/>
            <color indexed="81"/>
            <rFont val="Tahoma"/>
            <family val="2"/>
          </rPr>
          <t>opgeven welk kanttype, -kleur en -structuur je bedoelt met C</t>
        </r>
      </text>
    </comment>
    <comment ref="K11" authorId="0" shapeId="0" xr:uid="{00000000-0006-0000-0000-000018000000}">
      <text>
        <r>
          <rPr>
            <b/>
            <sz val="8"/>
            <color indexed="81"/>
            <rFont val="Tahoma"/>
            <family val="2"/>
          </rPr>
          <t>opgeven welk kanttype, -kleur en -structuur je bedoelt met D</t>
        </r>
      </text>
    </comment>
    <comment ref="K12" authorId="0" shapeId="0" xr:uid="{00000000-0006-0000-0000-000019000000}">
      <text>
        <r>
          <rPr>
            <b/>
            <sz val="8"/>
            <color indexed="81"/>
            <rFont val="Tahoma"/>
            <family val="2"/>
          </rPr>
          <t>opgeven welk kanttype, -kleur en -structuur je bedoelt met E</t>
        </r>
      </text>
    </comment>
    <comment ref="K13" authorId="0" shapeId="0" xr:uid="{00000000-0006-0000-0000-00001A000000}">
      <text>
        <r>
          <rPr>
            <b/>
            <sz val="8"/>
            <color indexed="81"/>
            <rFont val="Tahoma"/>
            <family val="2"/>
          </rPr>
          <t>opgeven welk kanttype, -kleur en -structuur je bedoelt met F</t>
        </r>
      </text>
    </comment>
    <comment ref="K14" authorId="1" shapeId="0" xr:uid="{00000000-0006-0000-0000-00001B000000}">
      <text>
        <r>
          <rPr>
            <b/>
            <sz val="9"/>
            <color indexed="81"/>
            <rFont val="Tahoma"/>
            <family val="2"/>
          </rPr>
          <t>opgeven welk kanttype, -kleur en -structuur je bedoelt met 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author>
    <author>Kristof Ketels</author>
  </authors>
  <commentList>
    <comment ref="G1" authorId="0" shapeId="0" xr:uid="{A1FBBF4A-937B-47DE-A169-8035F2DAAAFC}">
      <text>
        <r>
          <rPr>
            <b/>
            <sz val="8"/>
            <color indexed="81"/>
            <rFont val="Tahoma"/>
            <family val="2"/>
          </rPr>
          <t xml:space="preserve">Afhaling /Levering:
</t>
        </r>
        <r>
          <rPr>
            <sz val="8"/>
            <color indexed="81"/>
            <rFont val="Tahoma"/>
            <family val="2"/>
          </rPr>
          <t xml:space="preserve">Levering is mogelijk indien we met een trekker-oplegger met meeneemheftruck bij u kunnen leveren.
Franco levering  vanaf  500 euro. (transportkost bij levering &lt;500 euro = 50 euro excl. btw)
</t>
        </r>
        <r>
          <rPr>
            <b/>
            <sz val="8"/>
            <color indexed="81"/>
            <rFont val="Tahoma"/>
            <family val="2"/>
          </rPr>
          <t xml:space="preserve">
Verpakking:
</t>
        </r>
        <r>
          <rPr>
            <sz val="8"/>
            <color indexed="81"/>
            <rFont val="Tahoma"/>
            <family val="2"/>
          </rPr>
          <t xml:space="preserve">Goederen worden verpakt op een pallet en worden bovenaan afgedekt met een dekplaat.
Deze worden gefactureerd, en na teruggave opnieuw gecrediteerd.
</t>
        </r>
        <r>
          <rPr>
            <b/>
            <sz val="8"/>
            <color indexed="81"/>
            <rFont val="Tahoma"/>
            <family val="2"/>
          </rPr>
          <t xml:space="preserve">
</t>
        </r>
      </text>
    </comment>
    <comment ref="L4" authorId="0" shapeId="0" xr:uid="{8D8D5188-ABAD-409B-8E96-D26052C7B2F7}">
      <text>
        <r>
          <rPr>
            <sz val="8"/>
            <color indexed="81"/>
            <rFont val="Tahoma"/>
            <family val="2"/>
          </rPr>
          <t xml:space="preserve">software- en optimalisatiekost van 12  euro  per 25 orderlijnen.
</t>
        </r>
      </text>
    </comment>
    <comment ref="A5" authorId="0" shapeId="0" xr:uid="{382EA49C-2472-4F88-ADB6-03856CC2ECF9}">
      <text>
        <r>
          <rPr>
            <b/>
            <sz val="8"/>
            <color rgb="FF000000"/>
            <rFont val="Tahoma"/>
            <family val="2"/>
          </rPr>
          <t>uitleg bij plaatmateriaal:</t>
        </r>
        <r>
          <rPr>
            <sz val="8"/>
            <color rgb="FF000000"/>
            <rFont val="Tahoma"/>
            <family val="2"/>
          </rPr>
          <t xml:space="preserve">
</t>
        </r>
        <r>
          <rPr>
            <sz val="8"/>
            <color rgb="FF000000"/>
            <rFont val="Tahoma"/>
            <family val="2"/>
          </rPr>
          <t>Gelieve hier telkens soort plaatmateriaal te vermelden</t>
        </r>
        <r>
          <rPr>
            <b/>
            <sz val="8"/>
            <color rgb="FF000000"/>
            <rFont val="Tahoma"/>
            <family val="2"/>
          </rPr>
          <t xml:space="preserve"> + DIKTE.
</t>
        </r>
        <r>
          <rPr>
            <sz val="8"/>
            <color rgb="FF000000"/>
            <rFont val="Tahoma"/>
            <family val="2"/>
          </rPr>
          <t xml:space="preserve">
</t>
        </r>
        <r>
          <rPr>
            <sz val="8"/>
            <color rgb="FF000000"/>
            <rFont val="Tahoma"/>
            <family val="2"/>
          </rPr>
          <t xml:space="preserve">- Indien </t>
        </r>
        <r>
          <rPr>
            <b/>
            <sz val="8"/>
            <color rgb="FF000000"/>
            <rFont val="Tahoma"/>
            <family val="2"/>
          </rPr>
          <t>opgelijmde platen</t>
        </r>
        <r>
          <rPr>
            <sz val="8"/>
            <color rgb="FF000000"/>
            <rFont val="Tahoma"/>
            <family val="2"/>
          </rPr>
          <t xml:space="preserve">: drager + </t>
        </r>
        <r>
          <rPr>
            <b/>
            <sz val="8"/>
            <color rgb="FF000000"/>
            <rFont val="Tahoma"/>
            <family val="2"/>
          </rPr>
          <t>dikte</t>
        </r>
        <r>
          <rPr>
            <sz val="8"/>
            <color rgb="FF000000"/>
            <rFont val="Tahoma"/>
            <family val="2"/>
          </rPr>
          <t xml:space="preserve"> + 1 of 2 zijden kleurcode EN structuur 
</t>
        </r>
        <r>
          <rPr>
            <sz val="8"/>
            <color rgb="FF000000"/>
            <rFont val="Tahoma"/>
            <family val="2"/>
          </rPr>
          <t xml:space="preserve">     </t>
        </r>
        <r>
          <rPr>
            <u/>
            <sz val="8"/>
            <color rgb="FF000000"/>
            <rFont val="Tahoma"/>
            <family val="2"/>
          </rPr>
          <t>Voorbeeld:</t>
        </r>
        <r>
          <rPr>
            <sz val="8"/>
            <color rgb="FF000000"/>
            <rFont val="Tahoma"/>
            <family val="2"/>
          </rPr>
          <t xml:space="preserve"> spaan 18mm +  2 zijden F2255 MATTE
</t>
        </r>
        <r>
          <rPr>
            <sz val="8"/>
            <color rgb="FF000000"/>
            <rFont val="Tahoma"/>
            <family val="2"/>
          </rPr>
          <t xml:space="preserve">                     spaan 16,5 mm + F2255 MATTE / backing
</t>
        </r>
        <r>
          <rPr>
            <sz val="8"/>
            <color rgb="FF000000"/>
            <rFont val="Tahoma"/>
            <family val="2"/>
          </rPr>
          <t xml:space="preserve">- Indien </t>
        </r>
        <r>
          <rPr>
            <b/>
            <sz val="8"/>
            <color rgb="FF000000"/>
            <rFont val="Tahoma"/>
            <family val="2"/>
          </rPr>
          <t>melamine platen:</t>
        </r>
        <r>
          <rPr>
            <sz val="8"/>
            <color rgb="FF000000"/>
            <rFont val="Tahoma"/>
            <family val="2"/>
          </rPr>
          <t xml:space="preserve"> melamine + kleurcode, structuur en </t>
        </r>
        <r>
          <rPr>
            <b/>
            <sz val="8"/>
            <color rgb="FF000000"/>
            <rFont val="Tahoma"/>
            <family val="2"/>
          </rPr>
          <t>dikte</t>
        </r>
        <r>
          <rPr>
            <sz val="8"/>
            <color rgb="FF000000"/>
            <rFont val="Tahoma"/>
            <family val="2"/>
          </rPr>
          <t xml:space="preserve">
</t>
        </r>
        <r>
          <rPr>
            <sz val="8"/>
            <color rgb="FF000000"/>
            <rFont val="Tahoma"/>
            <family val="2"/>
          </rPr>
          <t xml:space="preserve">     </t>
        </r>
        <r>
          <rPr>
            <u/>
            <sz val="8"/>
            <color rgb="FF000000"/>
            <rFont val="Tahoma"/>
            <family val="2"/>
          </rPr>
          <t>Voorbeeld:</t>
        </r>
        <r>
          <rPr>
            <sz val="8"/>
            <color rgb="FF000000"/>
            <rFont val="Tahoma"/>
            <family val="2"/>
          </rPr>
          <t xml:space="preserve"> melamine WE13CST 18mm
</t>
        </r>
      </text>
    </comment>
    <comment ref="B5" authorId="0" shapeId="0" xr:uid="{7BEF9F6B-6C07-4B97-9E9E-990FD625BFA0}">
      <text>
        <r>
          <rPr>
            <b/>
            <sz val="8"/>
            <color indexed="81"/>
            <rFont val="Tahoma"/>
            <family val="2"/>
          </rPr>
          <t>afgewerkte maten =</t>
        </r>
        <r>
          <rPr>
            <sz val="8"/>
            <color indexed="81"/>
            <rFont val="Tahoma"/>
            <family val="2"/>
          </rPr>
          <t xml:space="preserve">
afmeting van het te produceren maatwerkstuk
Indien stukken worden afgeplakt, zijn de afmetingen </t>
        </r>
        <r>
          <rPr>
            <b/>
            <sz val="8"/>
            <color indexed="81"/>
            <rFont val="Tahoma"/>
            <family val="2"/>
          </rPr>
          <t>inclusief afplakband.</t>
        </r>
        <r>
          <rPr>
            <sz val="8"/>
            <color indexed="81"/>
            <rFont val="Tahoma"/>
            <family val="2"/>
          </rPr>
          <t xml:space="preserve">
</t>
        </r>
        <r>
          <rPr>
            <b/>
            <sz val="8"/>
            <color indexed="81"/>
            <rFont val="Tahoma"/>
            <family val="2"/>
          </rPr>
          <t xml:space="preserve">
Lengte bij effen kleu</t>
        </r>
        <r>
          <rPr>
            <sz val="8"/>
            <color indexed="81"/>
            <rFont val="Tahoma"/>
            <family val="2"/>
          </rPr>
          <t xml:space="preserve">r = langste afmeting van het stuk
</t>
        </r>
        <r>
          <rPr>
            <b/>
            <sz val="8"/>
            <color indexed="81"/>
            <rFont val="Tahoma"/>
            <family val="2"/>
          </rPr>
          <t>Breedte bij effen kleur</t>
        </r>
        <r>
          <rPr>
            <sz val="8"/>
            <color indexed="81"/>
            <rFont val="Tahoma"/>
            <family val="2"/>
          </rPr>
          <t xml:space="preserve"> = kortste afmeting van het stuk
</t>
        </r>
        <r>
          <rPr>
            <b/>
            <sz val="8"/>
            <color indexed="81"/>
            <rFont val="Tahoma"/>
            <family val="2"/>
          </rPr>
          <t xml:space="preserve">
Lengte bij houtdecor</t>
        </r>
        <r>
          <rPr>
            <sz val="8"/>
            <color indexed="81"/>
            <rFont val="Tahoma"/>
            <family val="2"/>
          </rPr>
          <t xml:space="preserve"> = richting houttekening
</t>
        </r>
        <r>
          <rPr>
            <b/>
            <sz val="8"/>
            <color indexed="81"/>
            <rFont val="Tahoma"/>
            <family val="2"/>
          </rPr>
          <t>Breedte bij houtdecor</t>
        </r>
        <r>
          <rPr>
            <sz val="8"/>
            <color indexed="81"/>
            <rFont val="Tahoma"/>
            <family val="2"/>
          </rPr>
          <t xml:space="preserve"> = dwars op de richting van de houttekening
</t>
        </r>
        <r>
          <rPr>
            <b/>
            <u/>
            <sz val="8"/>
            <color indexed="81"/>
            <rFont val="Tahoma"/>
            <family val="2"/>
          </rPr>
          <t xml:space="preserve">
Beperkingen bij maatvoering:</t>
        </r>
        <r>
          <rPr>
            <sz val="8"/>
            <color indexed="81"/>
            <rFont val="Tahoma"/>
            <family val="2"/>
          </rPr>
          <t xml:space="preserve">
- Maximum afmeting bij laminaat: 3011 x 1261mm
- Maximum afmeting bij melamine: 2761 x 2031mm
- Plaatdikte die kan afgeplakt worden: minimum 14mm, maximum 40mm
- minimumbreedte voor afplakwerk is 80 mm
</t>
        </r>
      </text>
    </comment>
    <comment ref="F5" authorId="0" shapeId="0" xr:uid="{6FC4073A-066C-4E3C-AB60-2477BB3B8834}">
      <text>
        <r>
          <rPr>
            <sz val="8"/>
            <color indexed="81"/>
            <rFont val="Tahoma"/>
            <family val="2"/>
          </rPr>
          <t xml:space="preserve">Indien u hier een </t>
        </r>
        <r>
          <rPr>
            <b/>
            <sz val="8"/>
            <color indexed="81"/>
            <rFont val="Tahoma"/>
            <family val="2"/>
          </rPr>
          <t>refentie</t>
        </r>
        <r>
          <rPr>
            <sz val="8"/>
            <color indexed="81"/>
            <rFont val="Tahoma"/>
            <family val="2"/>
          </rPr>
          <t xml:space="preserve"> vermeldt (max. 10 karakters), wordt deze overgenomen op het etiket dat op het maatwerkstuk wordt aangebracht.
Dit is louter </t>
        </r>
        <r>
          <rPr>
            <b/>
            <sz val="8"/>
            <color indexed="81"/>
            <rFont val="Tahoma"/>
            <family val="2"/>
          </rPr>
          <t>informatief</t>
        </r>
        <r>
          <rPr>
            <sz val="8"/>
            <color indexed="81"/>
            <rFont val="Tahoma"/>
            <family val="2"/>
          </rPr>
          <t xml:space="preserve"> en kan het u gemakkelijker maken bij de montage.        
</t>
        </r>
      </text>
    </comment>
    <comment ref="G5" authorId="0" shapeId="0" xr:uid="{1E0CAE47-595C-4D11-AE5B-AF5CDD0908E1}">
      <text>
        <r>
          <rPr>
            <sz val="8"/>
            <color rgb="FF000000"/>
            <rFont val="Tahoma"/>
            <family val="2"/>
          </rPr>
          <t xml:space="preserve">
</t>
        </r>
        <r>
          <rPr>
            <sz val="8"/>
            <color rgb="FF000000"/>
            <rFont val="Tahoma"/>
            <family val="2"/>
          </rPr>
          <t xml:space="preserve">Kantenband aan te duiden met </t>
        </r>
        <r>
          <rPr>
            <b/>
            <sz val="8"/>
            <color rgb="FF000000"/>
            <rFont val="Tahoma"/>
            <family val="2"/>
          </rPr>
          <t>A, B, C, D, E, ...</t>
        </r>
        <r>
          <rPr>
            <sz val="8"/>
            <color rgb="FF000000"/>
            <rFont val="Tahoma"/>
            <family val="2"/>
          </rPr>
          <t xml:space="preserve"> 
</t>
        </r>
        <r>
          <rPr>
            <sz val="8"/>
            <color rgb="FF000000"/>
            <rFont val="Tahoma"/>
            <family val="2"/>
          </rPr>
          <t xml:space="preserve">Iin de kolom rechts kan aangeven welke kanttype overeenkomst met A, B,C,D,E,... 
</t>
        </r>
        <r>
          <rPr>
            <sz val="8"/>
            <color rgb="FF000000"/>
            <rFont val="Tahoma"/>
            <family val="2"/>
          </rPr>
          <t xml:space="preserve">
</t>
        </r>
        <r>
          <rPr>
            <sz val="8"/>
            <color rgb="FF000000"/>
            <rFont val="Tahoma"/>
            <family val="2"/>
          </rPr>
          <t xml:space="preserve">
</t>
        </r>
        <r>
          <rPr>
            <sz val="8"/>
            <color rgb="FF000000"/>
            <rFont val="Tahoma"/>
            <family val="2"/>
          </rPr>
          <t xml:space="preserve">Afhankelijk van het decor, keuze uit: Melamine - ABS 1 of 2mm - Stratifié/Laminaat - Fineer 0,6 - 1mm of 2mm  
</t>
        </r>
        <r>
          <rPr>
            <sz val="8"/>
            <color rgb="FF000000"/>
            <rFont val="Tahoma"/>
            <family val="2"/>
          </rPr>
          <t xml:space="preserve">
</t>
        </r>
        <r>
          <rPr>
            <sz val="8"/>
            <color rgb="FF000000"/>
            <rFont val="Tahoma"/>
            <family val="2"/>
          </rPr>
          <t xml:space="preserve">Bij combinatie van 2 verschillende kanttypes op hetzelfde werkstuk (decor, dikte, breedte) wordt een </t>
        </r>
        <r>
          <rPr>
            <u/>
            <sz val="8"/>
            <color rgb="FF000000"/>
            <rFont val="Tahoma"/>
            <family val="2"/>
          </rPr>
          <t>toeslag van 20%</t>
        </r>
        <r>
          <rPr>
            <sz val="8"/>
            <color rgb="FF000000"/>
            <rFont val="Tahoma"/>
            <family val="2"/>
          </rPr>
          <t xml:space="preserve"> gerekend voor die twee types band.
</t>
        </r>
        <r>
          <rPr>
            <sz val="8"/>
            <color rgb="FF000000"/>
            <rFont val="Tahoma"/>
            <family val="2"/>
          </rPr>
          <t xml:space="preserve">
</t>
        </r>
        <r>
          <rPr>
            <sz val="8"/>
            <color rgb="FF000000"/>
            <rFont val="Tahoma"/>
            <family val="2"/>
          </rPr>
          <t xml:space="preserve">Bij </t>
        </r>
        <r>
          <rPr>
            <b/>
            <sz val="8"/>
            <color rgb="FF000000"/>
            <rFont val="Tahoma"/>
            <family val="2"/>
          </rPr>
          <t>4-zijdig afplakken</t>
        </r>
        <r>
          <rPr>
            <sz val="8"/>
            <color rgb="FF000000"/>
            <rFont val="Tahoma"/>
            <family val="2"/>
          </rPr>
          <t xml:space="preserve"> van effen kleuren worden altijd</t>
        </r>
        <r>
          <rPr>
            <b/>
            <sz val="8"/>
            <color rgb="FF000000"/>
            <rFont val="Tahoma"/>
            <family val="2"/>
          </rPr>
          <t xml:space="preserve"> eerst de korte kanten</t>
        </r>
        <r>
          <rPr>
            <sz val="8"/>
            <color rgb="FF000000"/>
            <rFont val="Tahoma"/>
            <family val="2"/>
          </rPr>
          <t xml:space="preserve"> afgeplakt en daarna de lange kanten.
</t>
        </r>
        <r>
          <rPr>
            <sz val="8"/>
            <color rgb="FF000000"/>
            <rFont val="Tahoma"/>
            <family val="2"/>
          </rPr>
          <t xml:space="preserve">
</t>
        </r>
        <r>
          <rPr>
            <sz val="8"/>
            <color rgb="FF000000"/>
            <rFont val="Tahoma"/>
            <family val="2"/>
          </rPr>
          <t xml:space="preserve">Bij </t>
        </r>
        <r>
          <rPr>
            <b/>
            <sz val="8"/>
            <color rgb="FF000000"/>
            <rFont val="Tahoma"/>
            <family val="2"/>
          </rPr>
          <t>houtdecoren</t>
        </r>
        <r>
          <rPr>
            <sz val="8"/>
            <color rgb="FF000000"/>
            <rFont val="Tahoma"/>
            <family val="2"/>
          </rPr>
          <t xml:space="preserve"> wordt </t>
        </r>
        <r>
          <rPr>
            <b/>
            <sz val="8"/>
            <color rgb="FF000000"/>
            <rFont val="Tahoma"/>
            <family val="2"/>
          </rPr>
          <t>eerst de kant afgeplakt die niet evenwijdig is met de richting van de houttekening</t>
        </r>
        <r>
          <rPr>
            <sz val="8"/>
            <color rgb="FF000000"/>
            <rFont val="Tahoma"/>
            <family val="2"/>
          </rPr>
          <t xml:space="preserve">.
</t>
        </r>
        <r>
          <rPr>
            <sz val="8"/>
            <color rgb="FF000000"/>
            <rFont val="Tahoma"/>
            <family val="2"/>
          </rPr>
          <t xml:space="preserve">
</t>
        </r>
        <r>
          <rPr>
            <b/>
            <sz val="8"/>
            <color rgb="FF000000"/>
            <rFont val="Tahoma"/>
            <family val="2"/>
          </rPr>
          <t>L1</t>
        </r>
        <r>
          <rPr>
            <sz val="8"/>
            <color rgb="FF000000"/>
            <rFont val="Tahoma"/>
            <family val="2"/>
          </rPr>
          <t xml:space="preserve"> (lange kant 1) of</t>
        </r>
        <r>
          <rPr>
            <b/>
            <sz val="8"/>
            <color rgb="FF000000"/>
            <rFont val="Tahoma"/>
            <family val="2"/>
          </rPr>
          <t xml:space="preserve"> L2</t>
        </r>
        <r>
          <rPr>
            <sz val="8"/>
            <color rgb="FF000000"/>
            <rFont val="Tahoma"/>
            <family val="2"/>
          </rPr>
          <t xml:space="preserve"> (lange kant 2) -&gt;
</t>
        </r>
        <r>
          <rPr>
            <sz val="8"/>
            <color rgb="FF000000"/>
            <rFont val="Tahoma"/>
            <family val="2"/>
          </rPr>
          <t xml:space="preserve">Lengte bij effen kleur = langste afmeting van het stuk
</t>
        </r>
        <r>
          <rPr>
            <sz val="8"/>
            <color rgb="FF000000"/>
            <rFont val="Tahoma"/>
            <family val="2"/>
          </rPr>
          <t xml:space="preserve">Lengte bij houtdecor = evenwijdig met de houttekening
</t>
        </r>
        <r>
          <rPr>
            <sz val="8"/>
            <color rgb="FF000000"/>
            <rFont val="Tahoma"/>
            <family val="2"/>
          </rPr>
          <t xml:space="preserve">
</t>
        </r>
        <r>
          <rPr>
            <b/>
            <sz val="8"/>
            <color rgb="FF000000"/>
            <rFont val="Tahoma"/>
            <family val="2"/>
          </rPr>
          <t>B1</t>
        </r>
        <r>
          <rPr>
            <sz val="8"/>
            <color rgb="FF000000"/>
            <rFont val="Tahoma"/>
            <family val="2"/>
          </rPr>
          <t xml:space="preserve"> (breedte kant 1) of</t>
        </r>
        <r>
          <rPr>
            <b/>
            <sz val="8"/>
            <color rgb="FF000000"/>
            <rFont val="Tahoma"/>
            <family val="2"/>
          </rPr>
          <t xml:space="preserve"> B2</t>
        </r>
        <r>
          <rPr>
            <sz val="8"/>
            <color rgb="FF000000"/>
            <rFont val="Tahoma"/>
            <family val="2"/>
          </rPr>
          <t xml:space="preserve"> (breedte kant 2) -&gt;
</t>
        </r>
        <r>
          <rPr>
            <sz val="8"/>
            <color rgb="FF000000"/>
            <rFont val="Tahoma"/>
            <family val="2"/>
          </rPr>
          <t xml:space="preserve">Breedte bij effen kleur = kortste afmeting van het stuk
</t>
        </r>
        <r>
          <rPr>
            <sz val="8"/>
            <color rgb="FF000000"/>
            <rFont val="Tahoma"/>
            <family val="2"/>
          </rPr>
          <t xml:space="preserve">Breedte bij houtdecor = dwars op de richting van de houttekening
</t>
        </r>
        <r>
          <rPr>
            <sz val="8"/>
            <color rgb="FF000000"/>
            <rFont val="Tahoma"/>
            <family val="2"/>
          </rPr>
          <t xml:space="preserve">
</t>
        </r>
        <r>
          <rPr>
            <sz val="8"/>
            <color rgb="FF000000"/>
            <rFont val="Tahoma"/>
            <family val="2"/>
          </rPr>
          <t xml:space="preserve">
</t>
        </r>
        <r>
          <rPr>
            <sz val="8"/>
            <color rgb="FF000000"/>
            <rFont val="Tahoma"/>
            <family val="2"/>
          </rPr>
          <t xml:space="preserve">Bij het afplakken wordt altijd gewerkt met </t>
        </r>
        <r>
          <rPr>
            <b/>
            <sz val="8"/>
            <color rgb="FF000000"/>
            <rFont val="Tahoma"/>
            <family val="2"/>
          </rPr>
          <t>PU-lijm</t>
        </r>
        <r>
          <rPr>
            <sz val="8"/>
            <color rgb="FF000000"/>
            <rFont val="Tahoma"/>
            <family val="2"/>
          </rPr>
          <t xml:space="preserve"> (extra waterbestendig!).</t>
        </r>
      </text>
    </comment>
    <comment ref="P5" authorId="1" shapeId="0" xr:uid="{206913C2-C197-4515-AE7B-E12D8A7E6EF6}">
      <text>
        <r>
          <rPr>
            <b/>
            <sz val="9"/>
            <color indexed="81"/>
            <rFont val="Tahoma"/>
            <family val="2"/>
          </rPr>
          <t>Opgeven als de boring en/of groef evenwijdig met de Lengte- (L) of de Breedte-afmeting (B) gemaakt worden</t>
        </r>
      </text>
    </comment>
    <comment ref="Q5" authorId="0" shapeId="0" xr:uid="{A217CBCF-6EAA-4FA2-9284-3D8F8FCD4AA8}">
      <text>
        <r>
          <rPr>
            <b/>
            <sz val="8"/>
            <color rgb="FF000000"/>
            <rFont val="Tahoma"/>
            <family val="2"/>
          </rPr>
          <t xml:space="preserve">
</t>
        </r>
        <r>
          <rPr>
            <b/>
            <sz val="8"/>
            <color rgb="FF000000"/>
            <rFont val="Tahoma"/>
            <family val="2"/>
          </rPr>
          <t xml:space="preserve">MEER INFO:
</t>
        </r>
        <r>
          <rPr>
            <b/>
            <sz val="8"/>
            <color rgb="FF000000"/>
            <rFont val="Tahoma"/>
            <family val="2"/>
          </rPr>
          <t xml:space="preserve">
</t>
        </r>
        <r>
          <rPr>
            <b/>
            <sz val="8"/>
            <color rgb="FF000000"/>
            <rFont val="Tahoma"/>
            <family val="2"/>
          </rPr>
          <t>ZIE TABBLAD POTSCHARNIER</t>
        </r>
      </text>
    </comment>
    <comment ref="R5" authorId="0" shapeId="0" xr:uid="{5209E1AC-75E3-48A6-A1CA-DC0F28B55B0C}">
      <text>
        <r>
          <rPr>
            <b/>
            <sz val="8"/>
            <color indexed="81"/>
            <rFont val="Tahoma"/>
            <family val="2"/>
          </rPr>
          <t xml:space="preserve">
MEER INFO:
ZIE TABBLAD GROEF</t>
        </r>
      </text>
    </comment>
    <comment ref="S5" authorId="0" shapeId="0" xr:uid="{EF16828C-F7DE-421F-A6D1-F234C0F5A84B}">
      <text>
        <r>
          <rPr>
            <b/>
            <sz val="8"/>
            <color rgb="FF000000"/>
            <rFont val="Tahoma"/>
            <family val="2"/>
          </rPr>
          <t xml:space="preserve">
MEER INFO:
ZIE TABBLAD RIJBORING</t>
        </r>
        <r>
          <rPr>
            <sz val="8"/>
            <color rgb="FF000000"/>
            <rFont val="Tahoma"/>
            <family val="2"/>
          </rPr>
          <t xml:space="preserve">
</t>
        </r>
      </text>
    </comment>
    <comment ref="V5" authorId="0" shapeId="0" xr:uid="{4BC3C3B0-32D6-4998-98BE-2B6CA12A9617}">
      <text>
        <r>
          <rPr>
            <sz val="8"/>
            <color rgb="FF000000"/>
            <rFont val="Tahoma"/>
            <family val="2"/>
          </rPr>
          <t xml:space="preserve">Deze </t>
        </r>
        <r>
          <rPr>
            <b/>
            <sz val="8"/>
            <color rgb="FF000000"/>
            <rFont val="Tahoma"/>
            <family val="2"/>
          </rPr>
          <t>referentie</t>
        </r>
        <r>
          <rPr>
            <sz val="8"/>
            <color rgb="FF000000"/>
            <rFont val="Tahoma"/>
            <family val="2"/>
          </rPr>
          <t xml:space="preserve"> is de samenstelling van uw referentie en de verschillende bewerkingen. Ze wordt overgenomen op het etiket dat op het maatwerkstuk wordt aangebracht.
</t>
        </r>
        <r>
          <rPr>
            <sz val="8"/>
            <color rgb="FF000000"/>
            <rFont val="Tahoma"/>
            <family val="2"/>
          </rPr>
          <t xml:space="preserve">Dit is louter </t>
        </r>
        <r>
          <rPr>
            <b/>
            <sz val="8"/>
            <color rgb="FF000000"/>
            <rFont val="Tahoma"/>
            <family val="2"/>
          </rPr>
          <t>informatief</t>
        </r>
        <r>
          <rPr>
            <sz val="8"/>
            <color rgb="FF000000"/>
            <rFont val="Tahoma"/>
            <family val="2"/>
          </rPr>
          <t xml:space="preserve"> en kan het u gemakkelijker maken bij de montage.        
</t>
        </r>
      </text>
    </comment>
    <comment ref="C6" authorId="0" shapeId="0" xr:uid="{24CAD1BA-5B47-4AE1-8812-5ED5CFC305AC}">
      <text>
        <r>
          <rPr>
            <b/>
            <sz val="8"/>
            <color indexed="81"/>
            <rFont val="Tahoma"/>
            <family val="2"/>
          </rPr>
          <t>Lengte bij effen kleur</t>
        </r>
        <r>
          <rPr>
            <sz val="8"/>
            <color indexed="81"/>
            <rFont val="Tahoma"/>
            <family val="2"/>
          </rPr>
          <t xml:space="preserve"> = langste afmeting van het stuk
</t>
        </r>
        <r>
          <rPr>
            <b/>
            <sz val="8"/>
            <color indexed="81"/>
            <rFont val="Tahoma"/>
            <family val="2"/>
          </rPr>
          <t>Lengte bij houtdecor</t>
        </r>
        <r>
          <rPr>
            <sz val="8"/>
            <color indexed="81"/>
            <rFont val="Tahoma"/>
            <family val="2"/>
          </rPr>
          <t xml:space="preserve"> = evenwijdig met de houttekening
</t>
        </r>
      </text>
    </comment>
    <comment ref="D6" authorId="0" shapeId="0" xr:uid="{F7617641-3E6E-4B65-BF0B-FA1328D0D431}">
      <text>
        <r>
          <rPr>
            <b/>
            <sz val="8"/>
            <color rgb="FF000000"/>
            <rFont val="Tahoma"/>
            <family val="2"/>
          </rPr>
          <t xml:space="preserve">Breedte bij effen kleur = </t>
        </r>
        <r>
          <rPr>
            <sz val="8"/>
            <color rgb="FF000000"/>
            <rFont val="Tahoma"/>
            <family val="2"/>
          </rPr>
          <t>kortste afmeting van het stuk</t>
        </r>
        <r>
          <rPr>
            <b/>
            <sz val="8"/>
            <color rgb="FF000000"/>
            <rFont val="Tahoma"/>
            <family val="2"/>
          </rPr>
          <t xml:space="preserve">
</t>
        </r>
        <r>
          <rPr>
            <b/>
            <sz val="8"/>
            <color rgb="FF000000"/>
            <rFont val="Tahoma"/>
            <family val="2"/>
          </rPr>
          <t xml:space="preserve">Breedte bij houtdecor = </t>
        </r>
        <r>
          <rPr>
            <sz val="8"/>
            <color rgb="FF000000"/>
            <rFont val="Tahoma"/>
            <family val="2"/>
          </rPr>
          <t>dwars op de richting van de houttekening</t>
        </r>
        <r>
          <rPr>
            <b/>
            <sz val="8"/>
            <color rgb="FF000000"/>
            <rFont val="Tahoma"/>
            <family val="2"/>
          </rPr>
          <t xml:space="preserve">
</t>
        </r>
        <r>
          <rPr>
            <b/>
            <sz val="8"/>
            <color rgb="FF000000"/>
            <rFont val="Tahoma"/>
            <family val="2"/>
          </rPr>
          <t xml:space="preserve">
</t>
        </r>
        <r>
          <rPr>
            <b/>
            <sz val="8"/>
            <color rgb="FF000000"/>
            <rFont val="Tahoma"/>
            <family val="2"/>
          </rPr>
          <t xml:space="preserve">
</t>
        </r>
      </text>
    </comment>
    <comment ref="G6" authorId="0" shapeId="0" xr:uid="{B35621FB-FB80-42A0-A876-1B8673F86021}">
      <text>
        <r>
          <rPr>
            <b/>
            <sz val="8"/>
            <color rgb="FF000000"/>
            <rFont val="Tahoma"/>
            <family val="2"/>
          </rPr>
          <t>Langse zijde 1:</t>
        </r>
        <r>
          <rPr>
            <sz val="8"/>
            <color rgb="FF000000"/>
            <rFont val="Tahoma"/>
            <family val="2"/>
          </rPr>
          <t xml:space="preserve">
</t>
        </r>
        <r>
          <rPr>
            <sz val="8"/>
            <color rgb="FF000000"/>
            <rFont val="Tahoma"/>
            <family val="2"/>
          </rPr>
          <t xml:space="preserve">A,B,C,D,E,… vermelden indien deze zijde moet afgeplakt worden.
</t>
        </r>
        <r>
          <rPr>
            <sz val="8"/>
            <color rgb="FF000000"/>
            <rFont val="Tahoma"/>
            <family val="2"/>
          </rPr>
          <t xml:space="preserve">Indien blanco -&gt; = niet afplakken
</t>
        </r>
        <r>
          <rPr>
            <sz val="8"/>
            <color rgb="FF000000"/>
            <rFont val="Tahoma"/>
            <family val="2"/>
          </rPr>
          <t xml:space="preserve">
</t>
        </r>
        <r>
          <rPr>
            <sz val="8"/>
            <color rgb="FF000000"/>
            <rFont val="Tahoma"/>
            <family val="2"/>
          </rPr>
          <t xml:space="preserve">
</t>
        </r>
      </text>
    </comment>
    <comment ref="H6" authorId="0" shapeId="0" xr:uid="{687EB490-43C1-4053-B694-A18BCB506923}">
      <text>
        <r>
          <rPr>
            <b/>
            <sz val="8"/>
            <color rgb="FF000000"/>
            <rFont val="Tahoma"/>
            <family val="2"/>
          </rPr>
          <t>Langse zijde 2:</t>
        </r>
        <r>
          <rPr>
            <sz val="8"/>
            <color rgb="FF000000"/>
            <rFont val="Tahoma"/>
            <family val="2"/>
          </rPr>
          <t xml:space="preserve">
</t>
        </r>
        <r>
          <rPr>
            <sz val="8"/>
            <color rgb="FF000000"/>
            <rFont val="Tahoma"/>
            <family val="2"/>
          </rPr>
          <t xml:space="preserve">A,B,C,D,E,… vermelden indien deze zijde moet afgeplakt worden.
</t>
        </r>
        <r>
          <rPr>
            <sz val="8"/>
            <color rgb="FF000000"/>
            <rFont val="Tahoma"/>
            <family val="2"/>
          </rPr>
          <t xml:space="preserve">Indien blanco -&gt; = niet afplakken
</t>
        </r>
        <r>
          <rPr>
            <sz val="8"/>
            <color rgb="FF000000"/>
            <rFont val="Tahoma"/>
            <family val="2"/>
          </rPr>
          <t xml:space="preserve">
</t>
        </r>
      </text>
    </comment>
    <comment ref="I6" authorId="0" shapeId="0" xr:uid="{22A10D77-73E2-4D3C-AE57-A1FF2711E25C}">
      <text>
        <r>
          <rPr>
            <b/>
            <sz val="8"/>
            <color indexed="81"/>
            <rFont val="Tahoma"/>
            <family val="2"/>
          </rPr>
          <t>Breedte zijde 1:</t>
        </r>
        <r>
          <rPr>
            <sz val="8"/>
            <color indexed="81"/>
            <rFont val="Tahoma"/>
            <family val="2"/>
          </rPr>
          <t xml:space="preserve">
A,B,C,D,E,… vermelden indien deze zijde moet afgeplakt worden.
Indien blanco -&gt; = niet afplakken</t>
        </r>
        <r>
          <rPr>
            <b/>
            <sz val="8"/>
            <color indexed="81"/>
            <rFont val="Tahoma"/>
            <family val="2"/>
          </rPr>
          <t xml:space="preserve">
</t>
        </r>
      </text>
    </comment>
    <comment ref="J6" authorId="0" shapeId="0" xr:uid="{72D52D59-B5ED-4765-98E6-3AC7D4E6E8A3}">
      <text>
        <r>
          <rPr>
            <b/>
            <sz val="8"/>
            <color indexed="81"/>
            <rFont val="Tahoma"/>
            <family val="2"/>
          </rPr>
          <t>Breedte zijde 2:</t>
        </r>
        <r>
          <rPr>
            <sz val="8"/>
            <color indexed="81"/>
            <rFont val="Tahoma"/>
            <family val="2"/>
          </rPr>
          <t xml:space="preserve">
A,B,C,D,E,… vermelden indien deze zijde moet afgeplakt worden.
Indien blanco -&gt; = niet afplakken
</t>
        </r>
      </text>
    </comment>
    <comment ref="K6" authorId="0" shapeId="0" xr:uid="{C6E98190-6236-42CE-931A-FF6E40280C70}">
      <text>
        <r>
          <rPr>
            <b/>
            <sz val="8"/>
            <color rgb="FF000000"/>
            <rFont val="Tahoma"/>
            <family val="2"/>
          </rPr>
          <t>verschillende types afplakband</t>
        </r>
        <r>
          <rPr>
            <sz val="8"/>
            <color rgb="FF000000"/>
            <rFont val="Tahoma"/>
            <family val="2"/>
          </rPr>
          <t xml:space="preserve">
</t>
        </r>
        <r>
          <rPr>
            <sz val="8"/>
            <color rgb="FF000000"/>
            <rFont val="Tahoma"/>
            <family val="2"/>
          </rPr>
          <t xml:space="preserve">
</t>
        </r>
        <r>
          <rPr>
            <sz val="8"/>
            <color rgb="FF000000"/>
            <rFont val="Tahoma"/>
            <family val="2"/>
          </rPr>
          <t xml:space="preserve">Opgepast:
</t>
        </r>
        <r>
          <rPr>
            <sz val="8"/>
            <color rgb="FF000000"/>
            <rFont val="Tahoma"/>
            <family val="2"/>
          </rPr>
          <t xml:space="preserve">
</t>
        </r>
        <r>
          <rPr>
            <b/>
            <sz val="8"/>
            <color rgb="FF000000"/>
            <rFont val="Tahoma"/>
            <family val="2"/>
          </rPr>
          <t>zelfde decor, maar andere breedte is ook een ander type kantenband</t>
        </r>
        <r>
          <rPr>
            <b/>
            <u/>
            <sz val="8"/>
            <color rgb="FF000000"/>
            <rFont val="Tahoma"/>
            <family val="2"/>
          </rPr>
          <t xml:space="preserve">!
</t>
        </r>
        <r>
          <rPr>
            <b/>
            <u/>
            <sz val="8"/>
            <color rgb="FF000000"/>
            <rFont val="Tahoma"/>
            <family val="2"/>
          </rPr>
          <t xml:space="preserve">
</t>
        </r>
        <r>
          <rPr>
            <b/>
            <sz val="8"/>
            <color rgb="FF000000"/>
            <rFont val="Tahoma"/>
            <family val="2"/>
          </rPr>
          <t xml:space="preserve">Vb. ABS 625 cst 1x23 mm
</t>
        </r>
        <r>
          <rPr>
            <b/>
            <sz val="8"/>
            <color rgb="FF000000"/>
            <rFont val="Tahoma"/>
            <family val="2"/>
          </rPr>
          <t xml:space="preserve">       ABS 625 cst 1x33 mm</t>
        </r>
      </text>
    </comment>
    <comment ref="W6" authorId="0" shapeId="0" xr:uid="{5A72225F-2714-41D3-888F-53EDB3D2B66D}">
      <text>
        <r>
          <rPr>
            <b/>
            <u/>
            <sz val="8"/>
            <color indexed="81"/>
            <rFont val="Tahoma"/>
            <family val="2"/>
          </rPr>
          <t>Decoratief</t>
        </r>
        <r>
          <rPr>
            <sz val="8"/>
            <color indexed="81"/>
            <rFont val="Tahoma"/>
            <family val="2"/>
          </rPr>
          <t xml:space="preserve"> = platen met decor: melamine, laminaat, fineer, mdf lakdraagfolie, multiplex grondlak, betonplex….
</t>
        </r>
        <r>
          <rPr>
            <b/>
            <u/>
            <sz val="8"/>
            <color indexed="81"/>
            <rFont val="Tahoma"/>
            <family val="2"/>
          </rPr>
          <t xml:space="preserve">Niet decoratief </t>
        </r>
        <r>
          <rPr>
            <sz val="8"/>
            <color indexed="81"/>
            <rFont val="Tahoma"/>
            <family val="2"/>
          </rPr>
          <t>= platen zonder decor:
spaan, mdf, multiplex, osb, ….</t>
        </r>
      </text>
    </comment>
    <comment ref="X6" authorId="0" shapeId="0" xr:uid="{4EB6471C-B8A4-4497-A0D5-8342B80782AF}">
      <text>
        <r>
          <rPr>
            <b/>
            <sz val="8"/>
            <color indexed="81"/>
            <rFont val="Tahoma"/>
            <family val="2"/>
          </rPr>
          <t xml:space="preserve">
In te vullen bij volgende type plaatmateriaal:
 - Hoogglans
-  Anti fingerprint: 
    oa. Resopal Traceless, Formica INFINITI, …
- door en door:
   oa. G9417-60 door en door
- volkern
- postform
</t>
        </r>
      </text>
    </comment>
    <comment ref="K8" authorId="0" shapeId="0" xr:uid="{00000000-0006-0000-0200-000016000000}">
      <text>
        <r>
          <rPr>
            <b/>
            <sz val="8"/>
            <color indexed="81"/>
            <rFont val="Tahoma"/>
            <family val="2"/>
          </rPr>
          <t>aangeven welke kanttype je bedoelt met A</t>
        </r>
      </text>
    </comment>
    <comment ref="K9" authorId="0" shapeId="0" xr:uid="{00000000-0006-0000-0200-000017000000}">
      <text>
        <r>
          <rPr>
            <b/>
            <sz val="8"/>
            <color indexed="81"/>
            <rFont val="Tahoma"/>
            <family val="2"/>
          </rPr>
          <t>aangeven welke kanttype je bedoelt met A</t>
        </r>
      </text>
    </comment>
    <comment ref="K10" authorId="0" shapeId="0" xr:uid="{00000000-0006-0000-0200-000018000000}">
      <text>
        <r>
          <rPr>
            <b/>
            <sz val="8"/>
            <color indexed="81"/>
            <rFont val="Tahoma"/>
            <family val="2"/>
          </rPr>
          <t>aangeven welke kanttype je bedoelt met A</t>
        </r>
      </text>
    </comment>
    <comment ref="K11" authorId="0" shapeId="0" xr:uid="{00000000-0006-0000-0200-000019000000}">
      <text>
        <r>
          <rPr>
            <b/>
            <sz val="8"/>
            <color indexed="81"/>
            <rFont val="Tahoma"/>
            <family val="2"/>
          </rPr>
          <t>aangeven welke kanttype je bedoelt met A</t>
        </r>
      </text>
    </comment>
    <comment ref="K12" authorId="0" shapeId="0" xr:uid="{00000000-0006-0000-0200-00001A000000}">
      <text>
        <r>
          <rPr>
            <b/>
            <sz val="8"/>
            <color indexed="81"/>
            <rFont val="Tahoma"/>
            <family val="2"/>
          </rPr>
          <t>aangeven welke kanttype je bedoelt met A</t>
        </r>
      </text>
    </comment>
    <comment ref="K13" authorId="0" shapeId="0" xr:uid="{00000000-0006-0000-0200-00001B000000}">
      <text>
        <r>
          <rPr>
            <b/>
            <sz val="8"/>
            <color indexed="81"/>
            <rFont val="Tahoma"/>
            <family val="2"/>
          </rPr>
          <t>aangeven welke kanttype je bedoelt met A</t>
        </r>
      </text>
    </comment>
  </commentList>
</comments>
</file>

<file path=xl/sharedStrings.xml><?xml version="1.0" encoding="utf-8"?>
<sst xmlns="http://schemas.openxmlformats.org/spreadsheetml/2006/main" count="404" uniqueCount="250">
  <si>
    <t>CONTACTGEGEVENS:</t>
  </si>
  <si>
    <t>AANTAL</t>
  </si>
  <si>
    <t>Lengte (mm)</t>
  </si>
  <si>
    <t>Breedte (mm)</t>
  </si>
  <si>
    <t>L1</t>
  </si>
  <si>
    <t>L2</t>
  </si>
  <si>
    <t>B1</t>
  </si>
  <si>
    <t>B2</t>
  </si>
  <si>
    <t>$INFO2$</t>
  </si>
  <si>
    <t>$XREADY$</t>
  </si>
  <si>
    <t>$YREADY$</t>
  </si>
  <si>
    <t>$ORDERQUANTITY$</t>
  </si>
  <si>
    <t>$INFO1$</t>
  </si>
  <si>
    <t>$X1EDGECODE$</t>
  </si>
  <si>
    <t>$X2EDGECODE$</t>
  </si>
  <si>
    <t>$Y1EDGECODE$</t>
  </si>
  <si>
    <t>$Y2EDGECODE$</t>
  </si>
  <si>
    <t>A</t>
  </si>
  <si>
    <t>C =</t>
  </si>
  <si>
    <t>B</t>
  </si>
  <si>
    <t>D =</t>
  </si>
  <si>
    <t>E =</t>
  </si>
  <si>
    <t>Btw-nr:</t>
  </si>
  <si>
    <t>B =</t>
  </si>
  <si>
    <t>A =</t>
  </si>
  <si>
    <t>C</t>
  </si>
  <si>
    <t>D</t>
  </si>
  <si>
    <t>E</t>
  </si>
  <si>
    <t>F</t>
  </si>
  <si>
    <t>G</t>
  </si>
  <si>
    <t>Type kantenband</t>
  </si>
  <si>
    <t>AFGEWERKTE MATEN (2)</t>
  </si>
  <si>
    <t>REFERENTIE (3)</t>
  </si>
  <si>
    <t>VOORWAARDEN</t>
  </si>
  <si>
    <t>Optimalisatiekost:</t>
  </si>
  <si>
    <t>L</t>
  </si>
  <si>
    <t>KANTGEGEVENS (4)</t>
  </si>
  <si>
    <t>PLAATMATERIAAL + DIKTE (1)</t>
  </si>
  <si>
    <t>SCHARNIER</t>
  </si>
  <si>
    <t>SCHARNIEREN</t>
  </si>
  <si>
    <t>POT</t>
  </si>
  <si>
    <t>POT BLUM</t>
  </si>
  <si>
    <t>POT HETTICH</t>
  </si>
  <si>
    <t>GROEF</t>
  </si>
  <si>
    <t>zijdes</t>
  </si>
  <si>
    <t>groef breedte</t>
  </si>
  <si>
    <t>Rij</t>
  </si>
  <si>
    <t>RIJBORINGEN</t>
  </si>
  <si>
    <t>REFERENTIE VRB</t>
  </si>
  <si>
    <t>RIJ32-2</t>
  </si>
  <si>
    <t>RIJ32-1</t>
  </si>
  <si>
    <t>RIJ64-1</t>
  </si>
  <si>
    <t>RIJ64-2</t>
  </si>
  <si>
    <t>DL</t>
  </si>
  <si>
    <t>DB</t>
  </si>
  <si>
    <t>deugel</t>
  </si>
  <si>
    <t>type plaat</t>
  </si>
  <si>
    <t>type afplakwerk</t>
  </si>
  <si>
    <t>ZAAG- EN AFPLAKWERK VANROBAEYS</t>
  </si>
  <si>
    <t>Zaagwerk</t>
  </si>
  <si>
    <t>minimum €50</t>
  </si>
  <si>
    <t>Afplakwerk</t>
  </si>
  <si>
    <t>Optimalisatie</t>
  </si>
  <si>
    <t>Per order :</t>
  </si>
  <si>
    <t>Zaagwerk :</t>
  </si>
  <si>
    <t>DECORATIEF PLAATMATERIAAL</t>
  </si>
  <si>
    <t>(melamine, HPL, fineer, …)</t>
  </si>
  <si>
    <t>BRUTE PLATEN</t>
  </si>
  <si>
    <t>(spaan, MDF, WBP, …)</t>
  </si>
  <si>
    <t>Aantal platen:</t>
  </si>
  <si>
    <t>STROKEN</t>
  </si>
  <si>
    <r>
      <t xml:space="preserve">Afplakwerk: </t>
    </r>
    <r>
      <rPr>
        <sz val="12"/>
        <color theme="1"/>
        <rFont val="Calibri"/>
        <family val="2"/>
        <scheme val="minor"/>
      </rPr>
      <t>( PU- verlijming: waterbestendige en superkrachtige verlijming!)</t>
    </r>
  </si>
  <si>
    <t>€/LM</t>
  </si>
  <si>
    <t>melamine/ABS/laminaat op rol/fineer</t>
  </si>
  <si>
    <t>Dikfineer</t>
  </si>
  <si>
    <r>
      <t>Laminaat uit vellen (</t>
    </r>
    <r>
      <rPr>
        <sz val="6"/>
        <color theme="1"/>
        <rFont val="Wingdings 2"/>
        <family val="1"/>
        <charset val="2"/>
      </rPr>
      <t></t>
    </r>
    <r>
      <rPr>
        <sz val="11"/>
        <color theme="1"/>
        <rFont val="Calibri"/>
        <family val="2"/>
        <scheme val="minor"/>
      </rPr>
      <t>)</t>
    </r>
  </si>
  <si>
    <t>Toeslagen bij zaagwerk:</t>
  </si>
  <si>
    <t>Volkern</t>
  </si>
  <si>
    <t>Postform</t>
  </si>
  <si>
    <t>Toeslagen bij afplakwerk:</t>
  </si>
  <si>
    <r>
      <t xml:space="preserve">! </t>
    </r>
    <r>
      <rPr>
        <sz val="10"/>
        <color theme="1"/>
        <rFont val="Calibri"/>
        <family val="2"/>
        <scheme val="minor"/>
      </rPr>
      <t>vanaf 20 gelijke stukken: prijs op aanvraag</t>
    </r>
  </si>
  <si>
    <r>
      <t>!</t>
    </r>
    <r>
      <rPr>
        <sz val="11"/>
        <color theme="1"/>
        <rFont val="Calibri"/>
        <family val="2"/>
        <scheme val="minor"/>
      </rPr>
      <t xml:space="preserve"> </t>
    </r>
    <r>
      <rPr>
        <sz val="10"/>
        <color theme="1"/>
        <rFont val="Calibri"/>
        <family val="2"/>
        <scheme val="minor"/>
      </rPr>
      <t>zagen en afplakken van stroken: prijs op aanvraag</t>
    </r>
  </si>
  <si>
    <t>Bijzonderheden:</t>
  </si>
  <si>
    <r>
      <t>·</t>
    </r>
    <r>
      <rPr>
        <sz val="7"/>
        <color theme="1"/>
        <rFont val="Times New Roman"/>
        <family val="1"/>
      </rPr>
      <t xml:space="preserve">         </t>
    </r>
    <r>
      <rPr>
        <sz val="11"/>
        <color theme="1"/>
        <rFont val="Calibri"/>
        <family val="2"/>
        <scheme val="minor"/>
      </rPr>
      <t>Metaal- en magnetische laminaten worden niet verzaagd/afgeplakt</t>
    </r>
  </si>
  <si>
    <r>
      <t>·</t>
    </r>
    <r>
      <rPr>
        <sz val="7"/>
        <color theme="1"/>
        <rFont val="Times New Roman"/>
        <family val="1"/>
      </rPr>
      <t xml:space="preserve">         </t>
    </r>
    <r>
      <rPr>
        <sz val="11"/>
        <color theme="1"/>
        <rFont val="Calibri"/>
        <family val="2"/>
        <scheme val="minor"/>
      </rPr>
      <t>Maximum dikte zaag- en afplakwerk 40mm</t>
    </r>
  </si>
  <si>
    <r>
      <t>·</t>
    </r>
    <r>
      <rPr>
        <sz val="7"/>
        <color theme="1"/>
        <rFont val="Times New Roman"/>
        <family val="1"/>
      </rPr>
      <t xml:space="preserve">         </t>
    </r>
    <r>
      <rPr>
        <sz val="11"/>
        <color theme="1"/>
        <rFont val="Calibri"/>
        <family val="2"/>
        <scheme val="minor"/>
      </rPr>
      <t>Minimumdikte voor afplakwerk is 14mm, minimumbreedte voor afplakwerk is 80mm</t>
    </r>
  </si>
  <si>
    <r>
      <t>·</t>
    </r>
    <r>
      <rPr>
        <sz val="7"/>
        <color theme="1"/>
        <rFont val="Times New Roman"/>
        <family val="1"/>
      </rPr>
      <t xml:space="preserve">         </t>
    </r>
    <r>
      <rPr>
        <sz val="11"/>
        <color theme="1"/>
        <rFont val="Calibri"/>
        <family val="2"/>
        <scheme val="minor"/>
      </rPr>
      <t>Externe materialen worden niet verzaagd en of afgeplakt</t>
    </r>
  </si>
  <si>
    <r>
      <t>·</t>
    </r>
    <r>
      <rPr>
        <sz val="7"/>
        <color theme="1"/>
        <rFont val="Times New Roman"/>
        <family val="1"/>
      </rPr>
      <t xml:space="preserve">         </t>
    </r>
    <r>
      <rPr>
        <sz val="11"/>
        <color theme="1"/>
        <rFont val="Calibri"/>
        <family val="2"/>
        <scheme val="minor"/>
      </rPr>
      <t>Verstekken/rondzagen is niet mogelijk</t>
    </r>
  </si>
  <si>
    <r>
      <t>·</t>
    </r>
    <r>
      <rPr>
        <sz val="7"/>
        <color theme="1"/>
        <rFont val="Times New Roman"/>
        <family val="1"/>
      </rPr>
      <t xml:space="preserve">         </t>
    </r>
    <r>
      <rPr>
        <sz val="11"/>
        <color theme="1"/>
        <rFont val="Calibri"/>
        <family val="2"/>
        <scheme val="minor"/>
      </rPr>
      <t>Vensterbanken verzagen is niet mogelijk</t>
    </r>
  </si>
  <si>
    <r>
      <t>·</t>
    </r>
    <r>
      <rPr>
        <sz val="7"/>
        <color theme="1"/>
        <rFont val="Times New Roman"/>
        <family val="1"/>
      </rPr>
      <t xml:space="preserve">         </t>
    </r>
    <r>
      <rPr>
        <sz val="11"/>
        <color theme="1"/>
        <rFont val="Calibri"/>
        <family val="2"/>
        <scheme val="minor"/>
      </rPr>
      <t>Maximale lengte van de stukken 4100mm (voor kops en langs afplakken)</t>
    </r>
  </si>
  <si>
    <r>
      <t>·</t>
    </r>
    <r>
      <rPr>
        <sz val="7"/>
        <color theme="1"/>
        <rFont val="Times New Roman"/>
        <family val="1"/>
      </rPr>
      <t xml:space="preserve">         </t>
    </r>
    <r>
      <rPr>
        <sz val="11"/>
        <color theme="1"/>
        <rFont val="Calibri"/>
        <family val="2"/>
        <scheme val="minor"/>
      </rPr>
      <t>Maximum lengte van een zaagsnede is 4200mm</t>
    </r>
  </si>
  <si>
    <t>Prijzen verzagen excl. prijs panelen, prijzen afplakken excl. prijs band</t>
  </si>
  <si>
    <t>en de basisprijzen in het tabblad 'PRIJSLIJST'.</t>
  </si>
  <si>
    <t>Deze offerte werd opgemaakt op basis van de gegevens ingevuld in het tabblad 'INVULLIJST EN PLAKWERK'</t>
  </si>
  <si>
    <t>ZAAGWERK</t>
  </si>
  <si>
    <t>aantal platen</t>
  </si>
  <si>
    <t>Type plaat</t>
  </si>
  <si>
    <t>soort plaat</t>
  </si>
  <si>
    <t>Totaal</t>
  </si>
  <si>
    <t>totaal invuldoc</t>
  </si>
  <si>
    <t>Toeslag dikte plaat</t>
  </si>
  <si>
    <t>Toeslag soort plaat</t>
  </si>
  <si>
    <t>Standaard tarief</t>
  </si>
  <si>
    <t>Toeslag volkern (EUR)</t>
  </si>
  <si>
    <t>Toeslag postform (EUR)</t>
  </si>
  <si>
    <t>OFFERTE AFPLAKWERK</t>
  </si>
  <si>
    <t>OFFERTE ZAAGWERK</t>
  </si>
  <si>
    <t>Toeslag soort afplakwerk</t>
  </si>
  <si>
    <t>aantal lm</t>
  </si>
  <si>
    <t>prijs/lm (EUR)</t>
  </si>
  <si>
    <t>AFPLAKWERK</t>
  </si>
  <si>
    <t>Toeslag meerdere soorten kantmateriaal</t>
  </si>
  <si>
    <t>aantal verschillende soorten kantmateriaal</t>
  </si>
  <si>
    <t>2 soorten kantmateriaal</t>
  </si>
  <si>
    <t>3 of meer soorten kantmateriaal</t>
  </si>
  <si>
    <t>aantal</t>
  </si>
  <si>
    <t>prijs</t>
  </si>
  <si>
    <t>Scharnieren</t>
  </si>
  <si>
    <t>groef</t>
  </si>
  <si>
    <t>rijboringen</t>
  </si>
  <si>
    <t>OPTIMALISATIE</t>
  </si>
  <si>
    <t>OFFERTE OPTIMALISATIE</t>
  </si>
  <si>
    <t>aantal lijnen</t>
  </si>
  <si>
    <t>prijs / 25 lijnen</t>
  </si>
  <si>
    <t>Melamine</t>
  </si>
  <si>
    <t>ABS</t>
  </si>
  <si>
    <t>Fineer</t>
  </si>
  <si>
    <t>Decoratief</t>
  </si>
  <si>
    <t>Laminaat uit vellen</t>
  </si>
  <si>
    <t>Toeslag Laminaat vellen</t>
  </si>
  <si>
    <t>prijstoeslag (%)</t>
  </si>
  <si>
    <t>aantal vellen</t>
  </si>
  <si>
    <t>toeslag per vel laminaat</t>
  </si>
  <si>
    <r>
      <t>(</t>
    </r>
    <r>
      <rPr>
        <sz val="6"/>
        <color theme="1"/>
        <rFont val="Wingdings 2"/>
        <family val="1"/>
        <charset val="2"/>
      </rPr>
      <t></t>
    </r>
    <r>
      <rPr>
        <sz val="11"/>
        <color theme="1"/>
        <rFont val="Calibri"/>
        <family val="2"/>
        <scheme val="minor"/>
      </rPr>
      <t xml:space="preserve">)  </t>
    </r>
    <r>
      <rPr>
        <sz val="10"/>
        <color theme="1"/>
        <rFont val="Calibri"/>
        <family val="2"/>
        <scheme val="minor"/>
      </rPr>
      <t>toeslag per vel om laminaat te verzagen in kantstroken (EUR)</t>
    </r>
  </si>
  <si>
    <t># scharnieren</t>
  </si>
  <si>
    <t># zijdes groef</t>
  </si>
  <si>
    <t># rijboringen</t>
  </si>
  <si>
    <t># deugels</t>
  </si>
  <si>
    <t>INFO MBT PLAAT</t>
  </si>
  <si>
    <t>GEGEVENS</t>
  </si>
  <si>
    <t>Extra bewerkingen</t>
  </si>
  <si>
    <t>Extra bewerkingen:</t>
  </si>
  <si>
    <t>EUR per bewerking</t>
  </si>
  <si>
    <t>EUR per 25 orderlijnen</t>
  </si>
  <si>
    <t>OFFERTE EXTRA BEWERKIGEN</t>
  </si>
  <si>
    <t>EXTRA BEWERKINGEN</t>
  </si>
  <si>
    <t>Type bewerking</t>
  </si>
  <si>
    <t># lm</t>
  </si>
  <si>
    <t>€/M² (m² netto verzaagd)</t>
  </si>
  <si>
    <t>&lt; 50m² verzaagde oppervlakte</t>
  </si>
  <si>
    <t>≥ 50m² verzaagde oppervlakte</t>
  </si>
  <si>
    <t>verlies</t>
  </si>
  <si>
    <t>netto verzaagd plaatmateriaal (m²)</t>
  </si>
  <si>
    <t>aantal m²</t>
  </si>
  <si>
    <t>prijs/m² (EUR)</t>
  </si>
  <si>
    <t># m²</t>
  </si>
  <si>
    <t>benodigde afplakband (lm)</t>
  </si>
  <si>
    <t>Louter indicatief om materiaalkost te kunnen inschatten:</t>
  </si>
  <si>
    <t>Speciaal materiaal?</t>
  </si>
  <si>
    <t>Niet-decoratief</t>
  </si>
  <si>
    <t>gatafstand (mm)</t>
  </si>
  <si>
    <t>GR20-1</t>
  </si>
  <si>
    <t>GR20-2</t>
  </si>
  <si>
    <t>GR50-1</t>
  </si>
  <si>
    <t>GR50-2</t>
  </si>
  <si>
    <t>A = vrije afstand boven (mm)</t>
  </si>
  <si>
    <t>B =vrije afstand beneden (mm)</t>
  </si>
  <si>
    <t>Hoogglans</t>
  </si>
  <si>
    <t>Anti fingerprint</t>
  </si>
  <si>
    <t>Hoogglans / Anti fingerprint / Door en door</t>
  </si>
  <si>
    <t>Hoogglans / Door en door / Anti fingerprint</t>
  </si>
  <si>
    <t>Plaatmateriaal dikker dan 20mm</t>
  </si>
  <si>
    <t>Plaatmateriaal dikker dan 30mm</t>
  </si>
  <si>
    <t>aantal platen dikker dan 20mm maar &lt;30mm</t>
  </si>
  <si>
    <t>aantal platen met dikte vanaf 30mm</t>
  </si>
  <si>
    <t>a</t>
  </si>
  <si>
    <t>b</t>
  </si>
  <si>
    <t>c</t>
  </si>
  <si>
    <t>d</t>
  </si>
  <si>
    <t>e</t>
  </si>
  <si>
    <t>f</t>
  </si>
  <si>
    <t>g</t>
  </si>
  <si>
    <t>h</t>
  </si>
  <si>
    <t>i</t>
  </si>
  <si>
    <t>j</t>
  </si>
  <si>
    <t>raming bruto te verzagen plaatmateriaal (m²)</t>
  </si>
  <si>
    <t>m²</t>
  </si>
  <si>
    <t>lm</t>
  </si>
  <si>
    <t>type</t>
  </si>
  <si>
    <t>k</t>
  </si>
  <si>
    <t>ZIJDE</t>
  </si>
  <si>
    <t>BODEM</t>
  </si>
  <si>
    <t>TRAVERS</t>
  </si>
  <si>
    <t>LEGBANK</t>
  </si>
  <si>
    <t>RUG</t>
  </si>
  <si>
    <t>ABS WE13 CST 1x23mm</t>
  </si>
  <si>
    <t>LAMINAAT WE13 CST</t>
  </si>
  <si>
    <t>SP16,5 + F7949 MATTE / F7949 MATTE</t>
  </si>
  <si>
    <t>POT BLUM EXTRA</t>
  </si>
  <si>
    <t>DOWNLOAD STEEDS HET MEEST RECENTSTE INVULFORMULIER VAN ONZE WEBSITE</t>
  </si>
  <si>
    <t>melamine WE13CST 18 mm</t>
  </si>
  <si>
    <t>melamine WE13CST 8 mm</t>
  </si>
  <si>
    <t>FRONT</t>
  </si>
  <si>
    <t>L/B</t>
  </si>
  <si>
    <t>l</t>
  </si>
  <si>
    <t>m</t>
  </si>
  <si>
    <t>TYPE AFPLAKBAND</t>
  </si>
  <si>
    <t>Hoogglans / Anti fingerprint  (EUR)</t>
  </si>
  <si>
    <t>Hoogglans / Anti fingerprint (EUR)</t>
  </si>
  <si>
    <t>Hoogglans / Anti - fingerprint</t>
  </si>
  <si>
    <t xml:space="preserve">Naam: </t>
  </si>
  <si>
    <t xml:space="preserve">Straat: </t>
  </si>
  <si>
    <t xml:space="preserve">Gemeente: </t>
  </si>
  <si>
    <t xml:space="preserve">Tel/Gsm: </t>
  </si>
  <si>
    <t xml:space="preserve">Email: </t>
  </si>
  <si>
    <t>F =</t>
  </si>
  <si>
    <t>G =</t>
  </si>
  <si>
    <t>VERSIE 2020/08</t>
  </si>
  <si>
    <t xml:space="preserve">LET OP!!! </t>
  </si>
  <si>
    <t>Bij het boren/frezen steeds aangeven of dit in de LENGTE of BREEDTE afmeting gewenst is.</t>
  </si>
  <si>
    <t>Als je wil dat de rijboringen volgen over twee zijden zorg dat deze dezelfde lengte hebben</t>
  </si>
  <si>
    <t xml:space="preserve">Dikte </t>
  </si>
  <si>
    <t>!!   noodzakelijke info voor prijsberekening   !!</t>
  </si>
  <si>
    <t>Zie je hier geen prijsberekening?</t>
  </si>
  <si>
    <t>Belangrijk dat kolommen 'W, X &amp; Y' zijn ingevuld bij uw invullijst op het tabblad invullijst zaag en afplakwerk</t>
  </si>
  <si>
    <t xml:space="preserve"> </t>
  </si>
  <si>
    <t xml:space="preserve">Beste klant, </t>
  </si>
  <si>
    <t xml:space="preserve">Bedankt voor je interesse in onze zaag- en afplakservice! </t>
  </si>
  <si>
    <t>Met de kantenverlijmmachines worden de verzaagde stukken afgeboord met melamine-, abs-, laminaat- of fineerband.</t>
  </si>
  <si>
    <t xml:space="preserve">Op de tabladen 'POTSCHARNIER', 'GROEF' &amp; 'RIJBORING' kan je meer info vinden. </t>
  </si>
  <si>
    <t>INVULLIJST ZAAG &amp; AFPLAKWERK</t>
  </si>
  <si>
    <t>TOTAAL OFFERTE</t>
  </si>
  <si>
    <t>VOORBEELD</t>
  </si>
  <si>
    <t>POTSCHARNIER</t>
  </si>
  <si>
    <t>RIJBORING</t>
  </si>
  <si>
    <t>MENU</t>
  </si>
  <si>
    <t>In onze productieafdeling kan je allerhande plaatmaterialen laten verzagen, afboorden en boren. Met onze computergestuurde opdeelzagen worden rechthoekige stukken (maximum lengte tot 4,2 m) nauwkeurig en verzorgd op maat gezaagd.</t>
  </si>
  <si>
    <r>
      <rPr>
        <b/>
        <sz val="11"/>
        <color rgb="FFFF0000"/>
        <rFont val="Arial"/>
        <family val="2"/>
      </rPr>
      <t xml:space="preserve">Dank voor uw interesse in onze zaag-en afplakservice! </t>
    </r>
    <r>
      <rPr>
        <sz val="10"/>
        <color rgb="FFFF0000"/>
        <rFont val="Arial"/>
        <family val="2"/>
      </rPr>
      <t xml:space="preserve">
Hierbij alvast meer </t>
    </r>
    <r>
      <rPr>
        <b/>
        <sz val="10"/>
        <color rgb="FFFF0000"/>
        <rFont val="Arial"/>
        <family val="2"/>
      </rPr>
      <t xml:space="preserve">uitleg en tips </t>
    </r>
    <r>
      <rPr>
        <sz val="10"/>
        <color rgb="FFFF0000"/>
        <rFont val="Arial"/>
        <family val="2"/>
      </rPr>
      <t>om uw offerteaanvraag en/of bestelling zo vlot mogelijk te laten verlopen:</t>
    </r>
    <r>
      <rPr>
        <sz val="10"/>
        <color theme="1"/>
        <rFont val="Arial"/>
        <family val="2"/>
      </rPr>
      <t xml:space="preserve">
</t>
    </r>
    <r>
      <rPr>
        <sz val="10"/>
        <rFont val="Arial"/>
        <family val="2"/>
      </rPr>
      <t xml:space="preserve">Als je met je cursor blijft stilstaan op de titelvelden (zie rode driehoeken in sommige  velden) kan je meer informatie vinden om het formulier correct in te vullen. Hierna alvast een samenvatting van de belangrijkste informatie. (zie ook VOORBEELD op tabblad 2)
</t>
    </r>
    <r>
      <rPr>
        <b/>
        <sz val="10"/>
        <color theme="1"/>
        <rFont val="Arial"/>
        <family val="2"/>
      </rPr>
      <t>Plaatmateriaa</t>
    </r>
    <r>
      <rPr>
        <sz val="10"/>
        <color theme="1"/>
        <rFont val="Arial"/>
        <family val="2"/>
      </rPr>
      <t xml:space="preserve">l:
Gelieve hier telkens soort plaatmateriaal te vermelden + DIKTE.
Zie voorbeeld bij veld 'plaatmateriaal'.
</t>
    </r>
    <r>
      <rPr>
        <b/>
        <sz val="10"/>
        <color theme="1"/>
        <rFont val="Arial"/>
        <family val="2"/>
      </rPr>
      <t>(2) Afgewerkte maten:</t>
    </r>
    <r>
      <rPr>
        <sz val="10"/>
        <color theme="1"/>
        <rFont val="Arial"/>
        <family val="2"/>
      </rPr>
      <t xml:space="preserve">
= afmetingen van het te produceren maatwerkstuk
Indien de stukken worden afgeplakt, zijn de afmetingen inclusief kantenband.
</t>
    </r>
    <r>
      <rPr>
        <b/>
        <sz val="10"/>
        <color theme="1"/>
        <rFont val="Arial"/>
        <family val="2"/>
      </rPr>
      <t>Effen kleur:</t>
    </r>
    <r>
      <rPr>
        <sz val="10"/>
        <color theme="1"/>
        <rFont val="Arial"/>
        <family val="2"/>
      </rPr>
      <t xml:space="preserve">
Lengte = langste afmeting van het stuk
Breedte = kortste afmeting van het stuk
</t>
    </r>
    <r>
      <rPr>
        <b/>
        <sz val="10"/>
        <color theme="1"/>
        <rFont val="Arial"/>
        <family val="2"/>
      </rPr>
      <t>Houtdecor:</t>
    </r>
    <r>
      <rPr>
        <sz val="10"/>
        <color theme="1"/>
        <rFont val="Arial"/>
        <family val="2"/>
      </rPr>
      <t xml:space="preserve">
Lengte = evenwijdig met de houttekening
Breedte = dwars op de richting van de houttekening
</t>
    </r>
    <r>
      <rPr>
        <b/>
        <sz val="10"/>
        <color theme="1"/>
        <rFont val="Arial"/>
        <family val="2"/>
      </rPr>
      <t>Beperkingen bij maatvoering:</t>
    </r>
    <r>
      <rPr>
        <sz val="10"/>
        <color theme="1"/>
        <rFont val="Arial"/>
        <family val="2"/>
      </rPr>
      <t xml:space="preserve">
Maximum afmeting bij laminaat: 3011 x 1261 mm / Maximum afmeting bij melamine: 2761 x 2031 mm
Minimumlengte dat kan afgeplakt worden = 80 mm.
PLaten tussen 14 mm en 40 mm kunnen afgeplakt worden.
</t>
    </r>
    <r>
      <rPr>
        <b/>
        <sz val="10"/>
        <color theme="1"/>
        <rFont val="Arial"/>
        <family val="2"/>
      </rPr>
      <t>(3) Referenties:</t>
    </r>
    <r>
      <rPr>
        <sz val="10"/>
        <color theme="1"/>
        <rFont val="Arial"/>
        <family val="2"/>
      </rPr>
      <t xml:space="preserve">
Indien u hier een referentie vermeldt (max. 10 karakters),  wordt deze overgenomen op het etiket dat op het
maatwerkstuk wordt aangebracht. Dit is louter informatief en kan het u gemakkelijker maken bij de montage.
</t>
    </r>
    <r>
      <rPr>
        <b/>
        <sz val="10"/>
        <color theme="1"/>
        <rFont val="Arial"/>
        <family val="2"/>
      </rPr>
      <t>(4) Afplakgegevens :</t>
    </r>
    <r>
      <rPr>
        <sz val="10"/>
        <color theme="1"/>
        <rFont val="Arial"/>
        <family val="2"/>
      </rPr>
      <t xml:space="preserve">
Bij het afplakken wordt er altijd gewerkt met PU-lijm (=extra waterbestendig én kleine lijmnaad).
Kantenband aan te duiden met A,B,C,D,E,…. (zelfde kleur maar andere breedte is ook ander type afplakband!)
Afhankelijk van het decor, keuze uit: melamine, ABS 1 of 2 mm, Strafifié/laminaat, Fineer 0.6 – 1 – 2 mm.
Bij combinatie van 2 verschillende kanttypes (decor, dikte en/of breedte) wordt een toeslag van 20% gerekend.
</t>
    </r>
    <r>
      <rPr>
        <b/>
        <sz val="10"/>
        <color theme="1"/>
        <rFont val="Arial"/>
        <family val="2"/>
      </rPr>
      <t xml:space="preserve">
Alle banden Abs 1mm uit de basis Unilin-Evola-collectie en van het kleur 025 cst en 025 P worden per lopende meter aangerekend, ander diktes kleuren en materialen zullen steeds per rol/vel verkocht worden, de rest van de rol wordt meegeleverd.</t>
    </r>
    <r>
      <rPr>
        <sz val="10"/>
        <color theme="1"/>
        <rFont val="Arial"/>
        <family val="2"/>
      </rPr>
      <t xml:space="preserve">
Bij 4-zijdig afplakken van effen kleuren worden altijd eerst de korte kanten afgeplakt en daarna de langse kanten.
Bij houtdecoren wordt eerst de kant afgeplakt die niet evenwijdig is met de houttekening:
</t>
    </r>
    <r>
      <rPr>
        <b/>
        <sz val="10"/>
        <color theme="1"/>
        <rFont val="Arial"/>
        <family val="2"/>
      </rPr>
      <t>L1, L2, B1, B2</t>
    </r>
    <r>
      <rPr>
        <sz val="10"/>
        <color theme="1"/>
        <rFont val="Arial"/>
        <family val="2"/>
      </rPr>
      <t xml:space="preserve">
Effen kleur: L1,L2 = langste afmeting van het stuk / B1,B2 = kortste afmeting van het stuk
Houtdecor: L1,L2 = evenwijdig met de houttekening / B1,B2 = dwars op de houttekening
</t>
    </r>
    <r>
      <rPr>
        <b/>
        <sz val="10"/>
        <color theme="1"/>
        <rFont val="Arial"/>
        <family val="2"/>
      </rPr>
      <t xml:space="preserve">
( ) Stukken waarvan de richting moet doorlopen:</t>
    </r>
    <r>
      <rPr>
        <sz val="10"/>
        <color theme="1"/>
        <rFont val="Arial"/>
        <family val="2"/>
      </rPr>
      <t xml:space="preserve">
Bij stukken waarvan de richting moet doorlopen over de stukken heen, graag een schets maken per blok waarvan de richting moet  doorlopen over de stukken met de afmetingen erop en de referentie (naam van het stuk)</t>
    </r>
  </si>
  <si>
    <r>
      <rPr>
        <sz val="10"/>
        <rFont val="Arial"/>
        <family val="2"/>
      </rPr>
      <t xml:space="preserve">En een voorbeeld van een ingevuld formulier vind je </t>
    </r>
    <r>
      <rPr>
        <u/>
        <sz val="10"/>
        <color theme="10"/>
        <rFont val="Arial"/>
        <family val="2"/>
      </rPr>
      <t>hier.</t>
    </r>
  </si>
  <si>
    <r>
      <t xml:space="preserve">Moesten er </t>
    </r>
    <r>
      <rPr>
        <b/>
        <sz val="10"/>
        <color theme="1"/>
        <rFont val="Arial"/>
        <family val="2"/>
      </rPr>
      <t>vragen of opmerkingen</t>
    </r>
    <r>
      <rPr>
        <sz val="10"/>
        <color theme="1"/>
        <rFont val="Arial"/>
        <family val="2"/>
      </rPr>
      <t xml:space="preserve"> zijn omtrent het formulier, kan je ons altijd bereiken via </t>
    </r>
    <r>
      <rPr>
        <i/>
        <sz val="10"/>
        <color theme="1"/>
        <rFont val="Arial"/>
        <family val="2"/>
      </rPr>
      <t>production@wopaco.be</t>
    </r>
    <r>
      <rPr>
        <sz val="10"/>
        <color theme="1"/>
        <rFont val="Arial"/>
        <family val="2"/>
      </rPr>
      <t xml:space="preserve"> of op het nummer </t>
    </r>
    <r>
      <rPr>
        <i/>
        <sz val="10"/>
        <color theme="1"/>
        <rFont val="Arial"/>
        <family val="2"/>
      </rPr>
      <t>+32 51 33 58 68</t>
    </r>
    <r>
      <rPr>
        <sz val="10"/>
        <color theme="1"/>
        <rFont val="Arial"/>
        <family val="2"/>
      </rPr>
      <t xml:space="preserve">. </t>
    </r>
  </si>
  <si>
    <t>excl. Btw</t>
  </si>
  <si>
    <t>*De totaalprijs is exclusief materialen</t>
  </si>
  <si>
    <r>
      <rPr>
        <b/>
        <sz val="11"/>
        <color rgb="FF000000"/>
        <rFont val="Arial"/>
        <family val="2"/>
      </rPr>
      <t>Voorwaarden:</t>
    </r>
    <r>
      <rPr>
        <b/>
        <u/>
        <sz val="10"/>
        <color rgb="FF000000"/>
        <rFont val="Arial"/>
        <family val="2"/>
      </rPr>
      <t xml:space="preserve">
</t>
    </r>
    <r>
      <rPr>
        <sz val="10"/>
        <color rgb="FF000000"/>
        <rFont val="Arial"/>
        <family val="2"/>
      </rPr>
      <t xml:space="preserve">Offertes en/of Bestellingen kunnen enkel verwerkt worden na ontvangst van het ingevuld .xls bestand. De prijs voor het zagen, afplakken en/of boren kan je terugvinden op het tabblad TOTAAL OFFERTE. Eveneens kan je het totaal aantal lopende meter afplakband terugvinden, samen met een </t>
    </r>
    <r>
      <rPr>
        <u/>
        <sz val="10"/>
        <color rgb="FF000000"/>
        <rFont val="Arial"/>
        <family val="2"/>
      </rPr>
      <t>raming</t>
    </r>
    <r>
      <rPr>
        <b/>
        <sz val="10"/>
        <color rgb="FF000000"/>
        <rFont val="Arial"/>
        <family val="2"/>
      </rPr>
      <t xml:space="preserve"> </t>
    </r>
    <r>
      <rPr>
        <sz val="10"/>
        <color rgb="FF000000"/>
        <rFont val="Arial"/>
        <family val="2"/>
      </rPr>
      <t>van het totaal aantal m² plaatmateriaal. Op verzoek kunnen wij u een exacte optimalisatie van het benodigde plaatmateriaal bezorgen.</t>
    </r>
  </si>
  <si>
    <t>OFFERTE ZAGEN, AFPLAKKEN EN EXTRA BEWERKINGEN</t>
  </si>
  <si>
    <t xml:space="preserve">Betreft </t>
  </si>
  <si>
    <t>​Via ons CNC bewerkingscenter kunnen diverse boringen en frezingen worden uitgevoerd (potscharnieren, rijboringen en groeven)</t>
  </si>
  <si>
    <r>
      <t xml:space="preserve">Aan de hand van dit formulier kan je de </t>
    </r>
    <r>
      <rPr>
        <b/>
        <sz val="10"/>
        <color theme="1"/>
        <rFont val="Arial"/>
        <family val="2"/>
      </rPr>
      <t>specificaties die je wenst verduidelijken</t>
    </r>
    <r>
      <rPr>
        <sz val="10"/>
        <color theme="1"/>
        <rFont val="Arial"/>
        <family val="2"/>
      </rPr>
      <t xml:space="preserve"> en zie je onmiddelijk de offerteprijs (exclusief plaatmateriaal en kantenband). Nadat u het lokaal heeft gedownload of opgeslagen, hoeft u het alleen nog maar in te vullen en te verzenden naar production@wopaco.be.</t>
    </r>
  </si>
  <si>
    <r>
      <t>TOTAAL</t>
    </r>
    <r>
      <rPr>
        <b/>
        <sz val="11"/>
        <color rgb="FFFF0000"/>
        <rFont val="Arial"/>
        <family val="2"/>
      </rPr>
      <t>*</t>
    </r>
  </si>
  <si>
    <t>oude prijzen</t>
  </si>
  <si>
    <t>nieuwe prijzen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</si>
</sst>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quot;\ * #,##0.00_ ;_ &quot;€&quot;\ * \-#,##0.00_ ;_ &quot;€&quot;\ * &quot;-&quot;??_ ;_ @_ "/>
    <numFmt numFmtId="165" formatCode="&quot;€ &quot;#"/>
    <numFmt numFmtId="166" formatCode="0.0"/>
  </numFmts>
  <fonts count="66" x14ac:knownFonts="1">
    <font>
      <sz val="11"/>
      <color theme="1"/>
      <name val="Calibri"/>
      <family val="2"/>
      <scheme val="minor"/>
    </font>
    <font>
      <sz val="12"/>
      <color theme="1"/>
      <name val="Calibri"/>
      <family val="2"/>
      <scheme val="minor"/>
    </font>
    <font>
      <b/>
      <sz val="11"/>
      <name val="Arial"/>
      <family val="2"/>
    </font>
    <font>
      <i/>
      <sz val="10"/>
      <name val="Arial"/>
      <family val="2"/>
    </font>
    <font>
      <sz val="14"/>
      <name val="Arial"/>
      <family val="2"/>
    </font>
    <font>
      <sz val="9"/>
      <name val="Arial"/>
      <family val="2"/>
    </font>
    <font>
      <sz val="8"/>
      <color indexed="81"/>
      <name val="Tahoma"/>
      <family val="2"/>
    </font>
    <font>
      <b/>
      <sz val="8"/>
      <color indexed="81"/>
      <name val="Tahoma"/>
      <family val="2"/>
    </font>
    <font>
      <b/>
      <u/>
      <sz val="8"/>
      <color indexed="81"/>
      <name val="Tahoma"/>
      <family val="2"/>
    </font>
    <font>
      <sz val="8"/>
      <color rgb="FF000000"/>
      <name val="Tahoma"/>
      <family val="2"/>
    </font>
    <font>
      <b/>
      <sz val="10"/>
      <color theme="1"/>
      <name val="Arial"/>
      <family val="2"/>
    </font>
    <font>
      <sz val="11"/>
      <name val="Calibri"/>
      <family val="2"/>
      <scheme val="minor"/>
    </font>
    <font>
      <sz val="9"/>
      <color theme="1"/>
      <name val="Calibri"/>
      <family val="2"/>
      <scheme val="minor"/>
    </font>
    <font>
      <sz val="12"/>
      <color theme="1"/>
      <name val="Calibri"/>
      <family val="2"/>
      <scheme val="minor"/>
    </font>
    <font>
      <sz val="14"/>
      <color theme="1"/>
      <name val="Calibri"/>
      <family val="2"/>
      <scheme val="minor"/>
    </font>
    <font>
      <sz val="12"/>
      <color theme="0"/>
      <name val="Calibri"/>
      <family val="2"/>
      <scheme val="minor"/>
    </font>
    <font>
      <b/>
      <sz val="11"/>
      <color theme="1"/>
      <name val="Calibri"/>
      <family val="2"/>
      <scheme val="minor"/>
    </font>
    <font>
      <b/>
      <sz val="20"/>
      <color theme="1"/>
      <name val="Calibri"/>
      <family val="2"/>
      <scheme val="minor"/>
    </font>
    <font>
      <b/>
      <sz val="14"/>
      <color theme="1"/>
      <name val="Calibri"/>
      <family val="2"/>
      <scheme val="minor"/>
    </font>
    <font>
      <b/>
      <sz val="12"/>
      <color theme="1"/>
      <name val="Calibri"/>
      <family val="2"/>
      <scheme val="minor"/>
    </font>
    <font>
      <sz val="6"/>
      <color theme="1"/>
      <name val="Calibri"/>
      <family val="2"/>
      <scheme val="minor"/>
    </font>
    <font>
      <sz val="1"/>
      <color theme="1"/>
      <name val="Calibri"/>
      <family val="2"/>
      <scheme val="minor"/>
    </font>
    <font>
      <sz val="6"/>
      <color theme="1"/>
      <name val="Wingdings 2"/>
      <family val="1"/>
      <charset val="2"/>
    </font>
    <font>
      <sz val="10"/>
      <color theme="1"/>
      <name val="Calibri"/>
      <family val="2"/>
      <scheme val="minor"/>
    </font>
    <font>
      <b/>
      <sz val="11"/>
      <color theme="1"/>
      <name val="Bernard MT Condensed"/>
      <family val="1"/>
    </font>
    <font>
      <sz val="11"/>
      <color theme="1"/>
      <name val="Symbol"/>
      <family val="1"/>
      <charset val="2"/>
    </font>
    <font>
      <sz val="7"/>
      <color theme="1"/>
      <name val="Times New Roman"/>
      <family val="1"/>
    </font>
    <font>
      <b/>
      <sz val="16"/>
      <color theme="1"/>
      <name val="Calibri"/>
      <family val="2"/>
      <scheme val="minor"/>
    </font>
    <font>
      <sz val="11"/>
      <color rgb="FFFF0000"/>
      <name val="Calibri"/>
      <family val="2"/>
      <scheme val="minor"/>
    </font>
    <font>
      <i/>
      <sz val="11"/>
      <color theme="1"/>
      <name val="Calibri"/>
      <family val="2"/>
      <scheme val="minor"/>
    </font>
    <font>
      <sz val="11"/>
      <color theme="1"/>
      <name val="Calibri"/>
      <family val="2"/>
      <scheme val="minor"/>
    </font>
    <font>
      <b/>
      <sz val="11"/>
      <color rgb="FFFF0000"/>
      <name val="Calibri"/>
      <family val="2"/>
      <scheme val="minor"/>
    </font>
    <font>
      <i/>
      <sz val="11"/>
      <color rgb="FFFF0000"/>
      <name val="Calibri"/>
      <family val="2"/>
      <scheme val="minor"/>
    </font>
    <font>
      <b/>
      <sz val="11"/>
      <name val="Calibri"/>
      <family val="2"/>
      <scheme val="minor"/>
    </font>
    <font>
      <i/>
      <sz val="11"/>
      <name val="Calibri"/>
      <family val="2"/>
      <scheme val="minor"/>
    </font>
    <font>
      <b/>
      <sz val="8"/>
      <color rgb="FF000000"/>
      <name val="Tahoma"/>
      <family val="2"/>
    </font>
    <font>
      <u/>
      <sz val="8"/>
      <color rgb="FF000000"/>
      <name val="Tahoma"/>
      <family val="2"/>
    </font>
    <font>
      <b/>
      <u/>
      <sz val="8"/>
      <color rgb="FF000000"/>
      <name val="Tahoma"/>
      <family val="2"/>
    </font>
    <font>
      <sz val="11"/>
      <name val="Arial"/>
      <family val="2"/>
    </font>
    <font>
      <b/>
      <sz val="9"/>
      <color indexed="81"/>
      <name val="Tahoma"/>
      <family val="2"/>
    </font>
    <font>
      <b/>
      <sz val="16"/>
      <color rgb="FFFF0000"/>
      <name val="Calibri"/>
      <family val="2"/>
      <scheme val="minor"/>
    </font>
    <font>
      <sz val="16"/>
      <color rgb="FFFF0000"/>
      <name val="Calibri"/>
      <family val="2"/>
      <scheme val="minor"/>
    </font>
    <font>
      <b/>
      <sz val="12"/>
      <name val="Arial"/>
      <family val="2"/>
    </font>
    <font>
      <sz val="10"/>
      <name val="Arial"/>
      <family val="2"/>
    </font>
    <font>
      <b/>
      <u/>
      <sz val="10"/>
      <color rgb="FF000000"/>
      <name val="Arial"/>
      <family val="2"/>
    </font>
    <font>
      <sz val="10"/>
      <color rgb="FF000000"/>
      <name val="Arial"/>
      <family val="2"/>
    </font>
    <font>
      <u/>
      <sz val="10"/>
      <color rgb="FF000000"/>
      <name val="Arial"/>
      <family val="2"/>
    </font>
    <font>
      <b/>
      <sz val="10"/>
      <color rgb="FF000000"/>
      <name val="Arial"/>
      <family val="2"/>
    </font>
    <font>
      <sz val="10"/>
      <color theme="1"/>
      <name val="Arial"/>
      <family val="2"/>
    </font>
    <font>
      <b/>
      <sz val="11"/>
      <color rgb="FF000000"/>
      <name val="Arial"/>
      <family val="2"/>
    </font>
    <font>
      <sz val="10"/>
      <color rgb="FFFF0000"/>
      <name val="Arial"/>
      <family val="2"/>
    </font>
    <font>
      <sz val="11"/>
      <color rgb="FFFF0000"/>
      <name val="Arial"/>
      <family val="2"/>
    </font>
    <font>
      <b/>
      <sz val="11"/>
      <color rgb="FFFF0000"/>
      <name val="Arial"/>
      <family val="2"/>
    </font>
    <font>
      <b/>
      <sz val="10"/>
      <color rgb="FFFF0000"/>
      <name val="Arial"/>
      <family val="2"/>
    </font>
    <font>
      <sz val="9"/>
      <color theme="1"/>
      <name val="Arial"/>
      <family val="2"/>
    </font>
    <font>
      <b/>
      <sz val="11"/>
      <color theme="1"/>
      <name val="Arial"/>
      <family val="2"/>
    </font>
    <font>
      <sz val="11"/>
      <color theme="1"/>
      <name val="Arial"/>
      <family val="2"/>
    </font>
    <font>
      <u/>
      <sz val="11"/>
      <color theme="10"/>
      <name val="Calibri"/>
      <family val="2"/>
      <scheme val="minor"/>
    </font>
    <font>
      <u/>
      <sz val="11"/>
      <color rgb="FFFF0000"/>
      <name val="Calibri"/>
      <family val="2"/>
      <scheme val="minor"/>
    </font>
    <font>
      <sz val="12"/>
      <color theme="0"/>
      <name val="Arial"/>
      <family val="2"/>
    </font>
    <font>
      <sz val="12"/>
      <color theme="1"/>
      <name val="Arial"/>
      <family val="2"/>
    </font>
    <font>
      <b/>
      <sz val="20"/>
      <color rgb="FFFF0000"/>
      <name val="Arial"/>
      <family val="2"/>
    </font>
    <font>
      <u/>
      <sz val="10"/>
      <color theme="10"/>
      <name val="Arial"/>
      <family val="2"/>
    </font>
    <font>
      <i/>
      <sz val="10"/>
      <color theme="1"/>
      <name val="Arial"/>
      <family val="2"/>
    </font>
    <font>
      <b/>
      <sz val="14"/>
      <color theme="1"/>
      <name val="Arial"/>
      <family val="2"/>
    </font>
    <font>
      <sz val="11"/>
      <color rgb="FF000000"/>
      <name val="Calibri"/>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rgb="FFD9D2C1"/>
        <bgColor indexed="64"/>
      </patternFill>
    </fill>
    <fill>
      <patternFill patternType="solid">
        <fgColor rgb="FFC8BCB1"/>
        <bgColor indexed="64"/>
      </patternFill>
    </fill>
    <fill>
      <patternFill patternType="solid">
        <fgColor rgb="FFDDC2AC"/>
        <bgColor indexed="64"/>
      </patternFill>
    </fill>
    <fill>
      <patternFill patternType="solid">
        <fgColor rgb="FFBC865A"/>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hair">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5">
    <xf numFmtId="0" fontId="0" fillId="0" borderId="0"/>
    <xf numFmtId="9" fontId="30" fillId="0" borderId="0" applyFont="0" applyFill="0" applyBorder="0" applyAlignment="0" applyProtection="0"/>
    <xf numFmtId="0" fontId="57" fillId="0" borderId="0" applyNumberFormat="0" applyFill="0" applyBorder="0" applyAlignment="0" applyProtection="0"/>
    <xf numFmtId="0" fontId="30" fillId="0" borderId="23" applyNumberFormat="0" applyFont="0" applyFill="0" applyAlignment="0" applyProtection="0">
      <alignment horizontal="center"/>
    </xf>
    <xf numFmtId="164" fontId="30" fillId="0" borderId="0" applyFont="0" applyFill="0" applyBorder="0" applyAlignment="0" applyProtection="0"/>
  </cellStyleXfs>
  <cellXfs count="249">
    <xf numFmtId="0" fontId="0" fillId="0" borderId="0" xfId="0"/>
    <xf numFmtId="0" fontId="11" fillId="0" borderId="0" xfId="0" applyFont="1"/>
    <xf numFmtId="0" fontId="0" fillId="0" borderId="0" xfId="0" applyAlignment="1">
      <alignment vertical="center" wrapText="1"/>
    </xf>
    <xf numFmtId="0" fontId="18" fillId="0" borderId="0" xfId="0" applyFont="1" applyAlignment="1">
      <alignment vertical="center"/>
    </xf>
    <xf numFmtId="0" fontId="20" fillId="0" borderId="0" xfId="0" applyFont="1" applyAlignment="1">
      <alignment vertical="center"/>
    </xf>
    <xf numFmtId="0" fontId="0" fillId="0" borderId="8" xfId="0" applyBorder="1" applyAlignment="1">
      <alignment horizontal="right" vertical="center" wrapText="1"/>
    </xf>
    <xf numFmtId="0" fontId="21" fillId="0" borderId="0" xfId="0" applyFont="1" applyAlignment="1">
      <alignment vertical="center"/>
    </xf>
    <xf numFmtId="0" fontId="0" fillId="0" borderId="12" xfId="0" applyBorder="1" applyAlignment="1">
      <alignment vertical="center" wrapText="1"/>
    </xf>
    <xf numFmtId="0" fontId="0" fillId="0" borderId="8" xfId="0" applyBorder="1" applyAlignment="1">
      <alignment vertical="center" wrapText="1"/>
    </xf>
    <xf numFmtId="0" fontId="25" fillId="0" borderId="0" xfId="0" applyFont="1" applyAlignment="1">
      <alignment horizontal="left" vertical="center" indent="5"/>
    </xf>
    <xf numFmtId="0" fontId="0" fillId="0" borderId="0" xfId="0" applyAlignment="1">
      <alignment horizontal="center"/>
    </xf>
    <xf numFmtId="0" fontId="24"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0" fillId="0" borderId="21" xfId="0" applyBorder="1" applyAlignment="1">
      <alignment horizontal="center" vertical="center" wrapText="1"/>
    </xf>
    <xf numFmtId="0" fontId="0" fillId="0" borderId="10" xfId="0" applyBorder="1" applyAlignment="1">
      <alignment horizontal="center" vertical="center" wrapText="1"/>
    </xf>
    <xf numFmtId="0" fontId="0" fillId="0" borderId="15" xfId="0" applyBorder="1" applyAlignment="1">
      <alignment horizontal="center" vertical="center" wrapText="1"/>
    </xf>
    <xf numFmtId="0" fontId="17" fillId="0" borderId="0" xfId="0" applyFont="1" applyAlignment="1">
      <alignment horizontal="center"/>
    </xf>
    <xf numFmtId="2" fontId="0" fillId="0" borderId="0" xfId="0" applyNumberFormat="1" applyAlignment="1">
      <alignment horizontal="center"/>
    </xf>
    <xf numFmtId="0" fontId="27" fillId="0" borderId="0" xfId="0" applyFont="1"/>
    <xf numFmtId="0" fontId="16" fillId="0" borderId="0" xfId="0" applyFont="1" applyAlignment="1">
      <alignment horizontal="center" wrapText="1"/>
    </xf>
    <xf numFmtId="0" fontId="16" fillId="0" borderId="0" xfId="0" applyFont="1" applyAlignment="1">
      <alignment horizontal="center"/>
    </xf>
    <xf numFmtId="4" fontId="0" fillId="0" borderId="0" xfId="0" applyNumberFormat="1"/>
    <xf numFmtId="0" fontId="16" fillId="0" borderId="0" xfId="0" applyFont="1"/>
    <xf numFmtId="2" fontId="16" fillId="0" borderId="0" xfId="0" applyNumberFormat="1" applyFont="1" applyAlignment="1">
      <alignment horizontal="center"/>
    </xf>
    <xf numFmtId="0" fontId="0" fillId="0" borderId="0" xfId="0" applyAlignment="1">
      <alignment wrapText="1"/>
    </xf>
    <xf numFmtId="0" fontId="29" fillId="0" borderId="0" xfId="0" applyFont="1" applyAlignment="1">
      <alignment wrapText="1"/>
    </xf>
    <xf numFmtId="0" fontId="29" fillId="0" borderId="0" xfId="0" applyFont="1"/>
    <xf numFmtId="2" fontId="29" fillId="0" borderId="0" xfId="0" applyNumberFormat="1" applyFont="1" applyAlignment="1">
      <alignment horizontal="center"/>
    </xf>
    <xf numFmtId="0" fontId="29" fillId="0" borderId="0" xfId="0" applyFont="1" applyAlignment="1">
      <alignment horizontal="center"/>
    </xf>
    <xf numFmtId="0" fontId="28" fillId="0" borderId="0" xfId="0" applyFont="1"/>
    <xf numFmtId="0" fontId="28" fillId="0" borderId="0" xfId="0" applyFont="1" applyAlignment="1">
      <alignment horizontal="center"/>
    </xf>
    <xf numFmtId="9" fontId="0" fillId="0" borderId="0" xfId="1" applyFont="1" applyAlignment="1">
      <alignment horizontal="center"/>
    </xf>
    <xf numFmtId="3" fontId="0" fillId="0" borderId="0" xfId="0" applyNumberFormat="1" applyAlignment="1">
      <alignment horizontal="center"/>
    </xf>
    <xf numFmtId="166" fontId="16" fillId="0" borderId="0" xfId="0" applyNumberFormat="1" applyFont="1" applyAlignment="1">
      <alignment horizontal="center"/>
    </xf>
    <xf numFmtId="1" fontId="16" fillId="0" borderId="0" xfId="0" applyNumberFormat="1" applyFont="1" applyAlignment="1">
      <alignment horizontal="center"/>
    </xf>
    <xf numFmtId="2" fontId="16" fillId="0" borderId="0" xfId="0" applyNumberFormat="1" applyFont="1" applyAlignment="1" applyProtection="1">
      <alignment horizontal="center"/>
      <protection hidden="1"/>
    </xf>
    <xf numFmtId="0" fontId="16" fillId="0" borderId="0" xfId="0" applyFont="1" applyAlignment="1" applyProtection="1">
      <alignment horizontal="center"/>
      <protection hidden="1"/>
    </xf>
    <xf numFmtId="0" fontId="16" fillId="0" borderId="0" xfId="0" applyFont="1" applyProtection="1">
      <protection hidden="1"/>
    </xf>
    <xf numFmtId="0" fontId="0" fillId="0" borderId="0" xfId="0" applyAlignment="1" applyProtection="1">
      <alignment horizontal="center"/>
      <protection hidden="1"/>
    </xf>
    <xf numFmtId="0" fontId="0" fillId="0" borderId="0" xfId="0" applyProtection="1">
      <protection hidden="1"/>
    </xf>
    <xf numFmtId="2" fontId="0" fillId="0" borderId="0" xfId="0" applyNumberFormat="1" applyAlignment="1" applyProtection="1">
      <alignment horizontal="center"/>
      <protection hidden="1"/>
    </xf>
    <xf numFmtId="0" fontId="31" fillId="0" borderId="0" xfId="0" applyFont="1" applyAlignment="1">
      <alignment horizontal="center" wrapText="1"/>
    </xf>
    <xf numFmtId="2" fontId="31" fillId="0" borderId="0" xfId="0" applyNumberFormat="1" applyFont="1" applyAlignment="1">
      <alignment horizontal="center"/>
    </xf>
    <xf numFmtId="2" fontId="28" fillId="0" borderId="0" xfId="0" applyNumberFormat="1" applyFont="1" applyAlignment="1">
      <alignment horizontal="center"/>
    </xf>
    <xf numFmtId="2" fontId="32" fillId="0" borderId="0" xfId="0" applyNumberFormat="1" applyFont="1" applyAlignment="1">
      <alignment horizontal="center"/>
    </xf>
    <xf numFmtId="0" fontId="11" fillId="0" borderId="0" xfId="0" applyFont="1" applyAlignment="1">
      <alignment horizontal="center"/>
    </xf>
    <xf numFmtId="2" fontId="11" fillId="0" borderId="0" xfId="0" applyNumberFormat="1" applyFont="1" applyAlignment="1">
      <alignment horizontal="center"/>
    </xf>
    <xf numFmtId="2" fontId="33" fillId="0" borderId="0" xfId="0" applyNumberFormat="1" applyFont="1" applyAlignment="1">
      <alignment horizontal="center"/>
    </xf>
    <xf numFmtId="2" fontId="34" fillId="0" borderId="0" xfId="0" applyNumberFormat="1" applyFont="1" applyAlignment="1">
      <alignment horizontal="center"/>
    </xf>
    <xf numFmtId="0" fontId="33" fillId="0" borderId="0" xfId="0" applyFont="1"/>
    <xf numFmtId="0" fontId="33" fillId="0" borderId="0" xfId="0" applyFont="1" applyAlignment="1">
      <alignment horizontal="center"/>
    </xf>
    <xf numFmtId="0" fontId="33" fillId="0" borderId="0" xfId="0" applyFont="1" applyAlignment="1">
      <alignment horizontal="center" wrapText="1"/>
    </xf>
    <xf numFmtId="9" fontId="0" fillId="0" borderId="0" xfId="0" applyNumberFormat="1" applyAlignment="1">
      <alignment horizontal="center" vertical="center" wrapText="1"/>
    </xf>
    <xf numFmtId="0" fontId="0" fillId="0" borderId="0" xfId="0" applyAlignment="1">
      <alignment vertical="center"/>
    </xf>
    <xf numFmtId="2" fontId="0" fillId="0" borderId="0" xfId="0" applyNumberFormat="1"/>
    <xf numFmtId="2" fontId="0" fillId="4" borderId="10" xfId="0" applyNumberFormat="1" applyFill="1" applyBorder="1" applyAlignment="1">
      <alignment horizontal="center" vertical="center" wrapText="1"/>
    </xf>
    <xf numFmtId="0" fontId="0" fillId="4" borderId="10" xfId="0" applyFill="1" applyBorder="1" applyAlignment="1">
      <alignment horizontal="center" vertical="center" wrapText="1"/>
    </xf>
    <xf numFmtId="0" fontId="0" fillId="4" borderId="0" xfId="0" applyFill="1" applyAlignment="1">
      <alignment horizontal="center"/>
    </xf>
    <xf numFmtId="166" fontId="0" fillId="4" borderId="0" xfId="0" applyNumberFormat="1" applyFill="1" applyAlignment="1">
      <alignment horizontal="center"/>
    </xf>
    <xf numFmtId="9" fontId="0" fillId="4" borderId="15" xfId="0" applyNumberFormat="1" applyFill="1" applyBorder="1" applyAlignment="1">
      <alignment horizontal="center" vertical="center" wrapText="1"/>
    </xf>
    <xf numFmtId="9" fontId="0" fillId="4" borderId="10" xfId="0" applyNumberFormat="1" applyFill="1" applyBorder="1" applyAlignment="1">
      <alignment horizontal="center" vertical="center" wrapText="1"/>
    </xf>
    <xf numFmtId="0" fontId="31" fillId="0" borderId="0" xfId="0" applyFont="1" applyAlignment="1">
      <alignment horizontal="center"/>
    </xf>
    <xf numFmtId="0" fontId="11" fillId="0" borderId="0" xfId="0" applyFont="1" applyAlignment="1">
      <alignment wrapText="1"/>
    </xf>
    <xf numFmtId="0" fontId="34" fillId="0" borderId="0" xfId="0" applyFont="1" applyAlignment="1">
      <alignment wrapText="1"/>
    </xf>
    <xf numFmtId="0" fontId="34" fillId="0" borderId="0" xfId="0" applyFont="1"/>
    <xf numFmtId="0" fontId="11" fillId="3" borderId="0" xfId="0" applyFont="1" applyFill="1" applyAlignment="1">
      <alignment horizontal="center"/>
    </xf>
    <xf numFmtId="0" fontId="11" fillId="0" borderId="0" xfId="0" applyFont="1" applyAlignment="1">
      <alignment horizontal="left"/>
    </xf>
    <xf numFmtId="0" fontId="11" fillId="0" borderId="0" xfId="0" applyFont="1" applyAlignment="1">
      <alignment horizontal="left" wrapText="1"/>
    </xf>
    <xf numFmtId="0" fontId="28" fillId="0" borderId="0" xfId="0" applyFont="1" applyAlignment="1" applyProtection="1">
      <alignment horizontal="center"/>
      <protection hidden="1"/>
    </xf>
    <xf numFmtId="0" fontId="0" fillId="0" borderId="0" xfId="0" applyAlignment="1" applyProtection="1">
      <alignment wrapText="1"/>
      <protection hidden="1"/>
    </xf>
    <xf numFmtId="4" fontId="0" fillId="0" borderId="0" xfId="0" applyNumberFormat="1" applyAlignment="1" applyProtection="1">
      <alignment wrapText="1"/>
      <protection hidden="1"/>
    </xf>
    <xf numFmtId="165" fontId="10" fillId="2" borderId="15" xfId="0" applyNumberFormat="1" applyFont="1" applyFill="1" applyBorder="1" applyAlignment="1" applyProtection="1">
      <alignment horizontal="center"/>
      <protection hidden="1"/>
    </xf>
    <xf numFmtId="0" fontId="5" fillId="2" borderId="8" xfId="0" applyFont="1" applyFill="1" applyBorder="1" applyAlignment="1" applyProtection="1">
      <alignment horizontal="center" vertical="center" wrapText="1"/>
      <protection hidden="1"/>
    </xf>
    <xf numFmtId="0" fontId="15" fillId="0" borderId="0" xfId="0" applyFont="1" applyAlignment="1" applyProtection="1">
      <alignment wrapText="1"/>
      <protection hidden="1"/>
    </xf>
    <xf numFmtId="0" fontId="15" fillId="0" borderId="0" xfId="0" applyFont="1" applyProtection="1">
      <protection hidden="1"/>
    </xf>
    <xf numFmtId="0" fontId="13" fillId="0" borderId="0" xfId="0" applyFont="1" applyProtection="1">
      <protection hidden="1"/>
    </xf>
    <xf numFmtId="0" fontId="15" fillId="0" borderId="14" xfId="0" applyFont="1" applyBorder="1" applyAlignment="1" applyProtection="1">
      <alignment horizontal="left" vertical="center" wrapText="1" shrinkToFit="1"/>
      <protection hidden="1"/>
    </xf>
    <xf numFmtId="0" fontId="15" fillId="0" borderId="0" xfId="0" applyFont="1" applyAlignment="1" applyProtection="1">
      <alignment horizontal="center"/>
      <protection hidden="1"/>
    </xf>
    <xf numFmtId="3" fontId="0" fillId="0" borderId="0" xfId="0" applyNumberFormat="1" applyProtection="1">
      <protection hidden="1"/>
    </xf>
    <xf numFmtId="0" fontId="12" fillId="0" borderId="0" xfId="0" applyFont="1" applyProtection="1">
      <protection hidden="1"/>
    </xf>
    <xf numFmtId="0" fontId="14" fillId="0" borderId="0" xfId="0" applyFont="1" applyProtection="1">
      <protection hidden="1"/>
    </xf>
    <xf numFmtId="0" fontId="14" fillId="0" borderId="0" xfId="0" applyFont="1" applyAlignment="1" applyProtection="1">
      <alignment horizontal="center"/>
      <protection hidden="1"/>
    </xf>
    <xf numFmtId="0" fontId="13" fillId="0" borderId="0" xfId="0" applyFont="1" applyAlignment="1" applyProtection="1">
      <alignment wrapText="1"/>
      <protection hidden="1"/>
    </xf>
    <xf numFmtId="0" fontId="28" fillId="0" borderId="0" xfId="0" applyFont="1" applyProtection="1">
      <protection hidden="1"/>
    </xf>
    <xf numFmtId="0" fontId="0" fillId="0" borderId="12" xfId="0" applyBorder="1" applyAlignment="1" applyProtection="1">
      <alignment horizontal="center" vertical="center"/>
      <protection locked="0" hidden="1"/>
    </xf>
    <xf numFmtId="0" fontId="0" fillId="0" borderId="0" xfId="0" applyAlignment="1" applyProtection="1">
      <alignment horizontal="left" wrapText="1"/>
      <protection hidden="1"/>
    </xf>
    <xf numFmtId="0" fontId="0" fillId="0" borderId="0" xfId="0" applyAlignment="1" applyProtection="1">
      <alignment horizontal="right"/>
      <protection hidden="1"/>
    </xf>
    <xf numFmtId="0" fontId="16" fillId="0" borderId="0" xfId="0" applyFont="1" applyAlignment="1" applyProtection="1">
      <alignment horizontal="right"/>
      <protection hidden="1"/>
    </xf>
    <xf numFmtId="0" fontId="11" fillId="0" borderId="13" xfId="0" applyFont="1" applyBorder="1" applyAlignment="1" applyProtection="1">
      <alignment horizontal="left" vertical="center"/>
      <protection locked="0" hidden="1"/>
    </xf>
    <xf numFmtId="0" fontId="0" fillId="0" borderId="19" xfId="0" applyBorder="1" applyAlignment="1" applyProtection="1">
      <alignment horizontal="left" vertical="center"/>
      <protection locked="0" hidden="1"/>
    </xf>
    <xf numFmtId="0" fontId="0" fillId="0" borderId="12" xfId="0" applyBorder="1" applyAlignment="1" applyProtection="1">
      <alignment horizontal="center" vertical="center" wrapText="1"/>
      <protection hidden="1"/>
    </xf>
    <xf numFmtId="0" fontId="0" fillId="0" borderId="12" xfId="0" applyBorder="1" applyAlignment="1" applyProtection="1">
      <alignment horizontal="center" vertical="center" wrapText="1"/>
      <protection locked="0" hidden="1"/>
    </xf>
    <xf numFmtId="0" fontId="0" fillId="0" borderId="0" xfId="0" applyAlignment="1" applyProtection="1">
      <alignment horizontal="left" vertical="center"/>
      <protection locked="0" hidden="1"/>
    </xf>
    <xf numFmtId="0" fontId="13" fillId="0" borderId="0" xfId="0" applyFont="1" applyAlignment="1" applyProtection="1">
      <alignment horizontal="left"/>
      <protection hidden="1"/>
    </xf>
    <xf numFmtId="0" fontId="15" fillId="0" borderId="0" xfId="0" applyFont="1" applyAlignment="1" applyProtection="1">
      <alignment horizontal="left" wrapText="1"/>
      <protection hidden="1"/>
    </xf>
    <xf numFmtId="0" fontId="14" fillId="0" borderId="0" xfId="0" applyFont="1" applyAlignment="1" applyProtection="1">
      <alignment horizontal="left"/>
      <protection hidden="1"/>
    </xf>
    <xf numFmtId="0" fontId="0" fillId="0" borderId="12" xfId="0" applyBorder="1" applyAlignment="1" applyProtection="1">
      <alignment vertical="center"/>
      <protection locked="0" hidden="1"/>
    </xf>
    <xf numFmtId="0" fontId="0" fillId="0" borderId="12" xfId="0" applyBorder="1" applyAlignment="1" applyProtection="1">
      <alignment vertical="center" wrapText="1"/>
      <protection locked="0" hidden="1"/>
    </xf>
    <xf numFmtId="0" fontId="38" fillId="0" borderId="13" xfId="0" applyFont="1" applyBorder="1" applyAlignment="1" applyProtection="1">
      <alignment horizontal="left" vertical="center"/>
      <protection locked="0" hidden="1"/>
    </xf>
    <xf numFmtId="0" fontId="0" fillId="0" borderId="22" xfId="0" applyBorder="1" applyProtection="1">
      <protection hidden="1"/>
    </xf>
    <xf numFmtId="0" fontId="11" fillId="0" borderId="12" xfId="0" applyFont="1" applyBorder="1" applyAlignment="1" applyProtection="1">
      <alignment horizontal="center" vertical="center"/>
      <protection locked="0" hidden="1"/>
    </xf>
    <xf numFmtId="0" fontId="0" fillId="0" borderId="13" xfId="0" applyBorder="1" applyAlignment="1" applyProtection="1">
      <alignment horizontal="center" vertical="center"/>
      <protection locked="0" hidden="1"/>
    </xf>
    <xf numFmtId="49" fontId="0" fillId="0" borderId="12" xfId="0" applyNumberFormat="1" applyBorder="1" applyAlignment="1" applyProtection="1">
      <alignment horizontal="center" vertical="center"/>
      <protection locked="0" hidden="1"/>
    </xf>
    <xf numFmtId="0" fontId="40" fillId="0" borderId="0" xfId="0" applyFont="1"/>
    <xf numFmtId="0" fontId="41" fillId="0" borderId="0" xfId="0" applyFont="1"/>
    <xf numFmtId="0" fontId="0" fillId="0" borderId="12" xfId="0" applyBorder="1" applyAlignment="1" applyProtection="1">
      <alignment horizontal="left" vertical="center"/>
      <protection locked="0" hidden="1"/>
    </xf>
    <xf numFmtId="0" fontId="0" fillId="0" borderId="0" xfId="0" applyProtection="1">
      <protection locked="0" hidden="1"/>
    </xf>
    <xf numFmtId="0" fontId="0" fillId="0" borderId="11" xfId="0" applyBorder="1" applyAlignment="1" applyProtection="1">
      <alignment horizontal="center" vertical="center"/>
      <protection locked="0" hidden="1"/>
    </xf>
    <xf numFmtId="0" fontId="43" fillId="2" borderId="12" xfId="0" applyFont="1" applyFill="1" applyBorder="1" applyAlignment="1" applyProtection="1">
      <alignment horizontal="center" vertical="center"/>
      <protection hidden="1"/>
    </xf>
    <xf numFmtId="0" fontId="43" fillId="2" borderId="14" xfId="0" applyFont="1" applyFill="1" applyBorder="1" applyAlignment="1" applyProtection="1">
      <alignment horizontal="center" vertical="center"/>
      <protection hidden="1"/>
    </xf>
    <xf numFmtId="0" fontId="43" fillId="2" borderId="9" xfId="0" applyFont="1" applyFill="1" applyBorder="1" applyAlignment="1" applyProtection="1">
      <alignment horizontal="center" vertical="center"/>
      <protection hidden="1"/>
    </xf>
    <xf numFmtId="0" fontId="43" fillId="2" borderId="16" xfId="0" applyFont="1" applyFill="1" applyBorder="1" applyAlignment="1" applyProtection="1">
      <alignment horizontal="center"/>
      <protection hidden="1"/>
    </xf>
    <xf numFmtId="0" fontId="43" fillId="2" borderId="17" xfId="0" applyFont="1" applyFill="1" applyBorder="1" applyAlignment="1" applyProtection="1">
      <alignment horizontal="center"/>
      <protection hidden="1"/>
    </xf>
    <xf numFmtId="0" fontId="43" fillId="2" borderId="18" xfId="0" applyFont="1" applyFill="1" applyBorder="1" applyAlignment="1" applyProtection="1">
      <alignment horizontal="center"/>
      <protection hidden="1"/>
    </xf>
    <xf numFmtId="0" fontId="43" fillId="2" borderId="8" xfId="0" applyFont="1" applyFill="1" applyBorder="1" applyAlignment="1" applyProtection="1">
      <alignment horizontal="center" vertical="center"/>
      <protection hidden="1"/>
    </xf>
    <xf numFmtId="0" fontId="43" fillId="2" borderId="8" xfId="0" applyFont="1" applyFill="1" applyBorder="1" applyAlignment="1" applyProtection="1">
      <alignment horizontal="center" vertical="center" wrapText="1"/>
      <protection hidden="1"/>
    </xf>
    <xf numFmtId="0" fontId="43" fillId="5" borderId="9" xfId="0" applyFont="1" applyFill="1" applyBorder="1" applyAlignment="1" applyProtection="1">
      <alignment horizontal="center" vertical="center"/>
      <protection hidden="1"/>
    </xf>
    <xf numFmtId="0" fontId="43" fillId="5" borderId="12" xfId="0" applyFont="1" applyFill="1" applyBorder="1" applyAlignment="1" applyProtection="1">
      <alignment horizontal="center" vertical="center"/>
      <protection hidden="1"/>
    </xf>
    <xf numFmtId="0" fontId="56" fillId="0" borderId="0" xfId="0" applyFont="1" applyProtection="1">
      <protection hidden="1"/>
    </xf>
    <xf numFmtId="0" fontId="55" fillId="0" borderId="0" xfId="0" applyFont="1" applyAlignment="1" applyProtection="1">
      <alignment horizontal="center"/>
      <protection hidden="1"/>
    </xf>
    <xf numFmtId="0" fontId="56" fillId="0" borderId="0" xfId="0" applyFont="1" applyAlignment="1" applyProtection="1">
      <alignment horizontal="center"/>
      <protection hidden="1"/>
    </xf>
    <xf numFmtId="4" fontId="56" fillId="0" borderId="0" xfId="0" applyNumberFormat="1" applyFont="1" applyAlignment="1" applyProtection="1">
      <alignment horizontal="center"/>
      <protection hidden="1"/>
    </xf>
    <xf numFmtId="0" fontId="55" fillId="0" borderId="0" xfId="0" applyFont="1" applyProtection="1">
      <protection hidden="1"/>
    </xf>
    <xf numFmtId="4" fontId="56" fillId="0" borderId="0" xfId="0" applyNumberFormat="1" applyFont="1" applyAlignment="1" applyProtection="1">
      <alignment horizontal="right"/>
      <protection hidden="1"/>
    </xf>
    <xf numFmtId="9" fontId="56" fillId="0" borderId="0" xfId="0" applyNumberFormat="1" applyFont="1" applyAlignment="1" applyProtection="1">
      <alignment horizontal="center"/>
      <protection hidden="1"/>
    </xf>
    <xf numFmtId="0" fontId="51" fillId="0" borderId="0" xfId="0" applyFont="1" applyProtection="1">
      <protection hidden="1"/>
    </xf>
    <xf numFmtId="0" fontId="58" fillId="0" borderId="0" xfId="2" applyFont="1" applyProtection="1">
      <protection hidden="1"/>
    </xf>
    <xf numFmtId="0" fontId="56" fillId="0" borderId="0" xfId="0" applyFont="1" applyAlignment="1" applyProtection="1">
      <alignment wrapText="1"/>
      <protection hidden="1"/>
    </xf>
    <xf numFmtId="4" fontId="56" fillId="0" borderId="0" xfId="0" applyNumberFormat="1" applyFont="1" applyAlignment="1" applyProtection="1">
      <alignment wrapText="1"/>
      <protection hidden="1"/>
    </xf>
    <xf numFmtId="0" fontId="59" fillId="0" borderId="0" xfId="0" applyFont="1" applyAlignment="1" applyProtection="1">
      <alignment wrapText="1"/>
      <protection hidden="1"/>
    </xf>
    <xf numFmtId="4" fontId="60" fillId="0" borderId="12" xfId="0" applyNumberFormat="1" applyFont="1" applyBorder="1" applyAlignment="1" applyProtection="1">
      <alignment horizontal="center" vertical="center" wrapText="1"/>
      <protection hidden="1"/>
    </xf>
    <xf numFmtId="3" fontId="60" fillId="0" borderId="12" xfId="0" applyNumberFormat="1" applyFont="1" applyBorder="1" applyAlignment="1" applyProtection="1">
      <alignment horizontal="center" vertical="center" wrapText="1"/>
      <protection hidden="1"/>
    </xf>
    <xf numFmtId="0" fontId="60" fillId="0" borderId="0" xfId="0" applyFont="1" applyAlignment="1" applyProtection="1">
      <alignment wrapText="1"/>
      <protection hidden="1"/>
    </xf>
    <xf numFmtId="0" fontId="42" fillId="2" borderId="13" xfId="2" applyFont="1" applyFill="1" applyBorder="1" applyAlignment="1" applyProtection="1">
      <alignment horizontal="center" vertical="center"/>
      <protection hidden="1"/>
    </xf>
    <xf numFmtId="0" fontId="31" fillId="0" borderId="0" xfId="0" applyFont="1"/>
    <xf numFmtId="0" fontId="56" fillId="0" borderId="0" xfId="0" applyFont="1"/>
    <xf numFmtId="0" fontId="48" fillId="0" borderId="0" xfId="0" applyFont="1" applyAlignment="1">
      <alignment horizontal="left" vertical="top"/>
    </xf>
    <xf numFmtId="0" fontId="48" fillId="0" borderId="0" xfId="0" applyFont="1" applyAlignment="1">
      <alignment horizontal="left" vertical="top" wrapText="1"/>
    </xf>
    <xf numFmtId="0" fontId="56" fillId="0" borderId="0" xfId="0" applyFont="1" applyAlignment="1">
      <alignment horizontal="left" vertical="top"/>
    </xf>
    <xf numFmtId="0" fontId="0" fillId="0" borderId="0" xfId="0" applyAlignment="1">
      <alignment horizontal="left" vertical="top"/>
    </xf>
    <xf numFmtId="0" fontId="0" fillId="0" borderId="0" xfId="0" applyAlignment="1">
      <alignment vertical="top"/>
    </xf>
    <xf numFmtId="0" fontId="23" fillId="0" borderId="0" xfId="0" applyFont="1"/>
    <xf numFmtId="0" fontId="38" fillId="7" borderId="22" xfId="2" applyFont="1" applyFill="1" applyBorder="1" applyAlignment="1">
      <alignment horizontal="center" vertical="center"/>
    </xf>
    <xf numFmtId="0" fontId="48" fillId="0" borderId="12" xfId="0" applyFont="1" applyBorder="1" applyAlignment="1" applyProtection="1">
      <alignment horizontal="left" vertical="center"/>
      <protection hidden="1"/>
    </xf>
    <xf numFmtId="0" fontId="48" fillId="0" borderId="12" xfId="0" applyFont="1" applyBorder="1" applyAlignment="1" applyProtection="1">
      <alignment horizontal="center" vertical="center"/>
      <protection hidden="1"/>
    </xf>
    <xf numFmtId="0" fontId="43" fillId="0" borderId="12" xfId="0" applyFont="1" applyBorder="1" applyAlignment="1" applyProtection="1">
      <alignment horizontal="center" vertical="center"/>
      <protection hidden="1"/>
    </xf>
    <xf numFmtId="0" fontId="48" fillId="0" borderId="13" xfId="0" applyFont="1" applyBorder="1" applyAlignment="1" applyProtection="1">
      <alignment horizontal="center" vertical="center"/>
      <protection hidden="1"/>
    </xf>
    <xf numFmtId="0" fontId="48" fillId="0" borderId="12" xfId="0" applyFont="1" applyBorder="1" applyAlignment="1" applyProtection="1">
      <alignment horizontal="center" vertical="center"/>
      <protection locked="0" hidden="1"/>
    </xf>
    <xf numFmtId="0" fontId="43" fillId="0" borderId="13" xfId="0" applyFont="1" applyBorder="1" applyAlignment="1" applyProtection="1">
      <alignment horizontal="left" vertical="center"/>
      <protection hidden="1"/>
    </xf>
    <xf numFmtId="0" fontId="48" fillId="0" borderId="19" xfId="0" applyFont="1" applyBorder="1" applyAlignment="1" applyProtection="1">
      <alignment horizontal="left" vertical="center"/>
      <protection hidden="1"/>
    </xf>
    <xf numFmtId="0" fontId="48" fillId="0" borderId="0" xfId="0" applyFont="1" applyProtection="1">
      <protection hidden="1"/>
    </xf>
    <xf numFmtId="0" fontId="48" fillId="0" borderId="11" xfId="0" applyFont="1" applyBorder="1" applyAlignment="1" applyProtection="1">
      <alignment horizontal="left" vertical="center"/>
      <protection hidden="1"/>
    </xf>
    <xf numFmtId="0" fontId="48" fillId="0" borderId="12" xfId="0" applyFont="1" applyBorder="1" applyAlignment="1" applyProtection="1">
      <alignment horizontal="center" vertical="center" wrapText="1"/>
      <protection hidden="1"/>
    </xf>
    <xf numFmtId="0" fontId="48" fillId="0" borderId="12" xfId="0" applyFont="1" applyBorder="1" applyAlignment="1" applyProtection="1">
      <alignment horizontal="center" vertical="center" wrapText="1"/>
      <protection locked="0" hidden="1"/>
    </xf>
    <xf numFmtId="4" fontId="48" fillId="0" borderId="12" xfId="0" applyNumberFormat="1" applyFont="1" applyBorder="1" applyAlignment="1" applyProtection="1">
      <alignment horizontal="center" vertical="center" wrapText="1"/>
      <protection hidden="1"/>
    </xf>
    <xf numFmtId="3" fontId="48" fillId="0" borderId="12" xfId="0" applyNumberFormat="1" applyFont="1" applyBorder="1" applyAlignment="1" applyProtection="1">
      <alignment horizontal="center" vertical="center" wrapText="1"/>
      <protection hidden="1"/>
    </xf>
    <xf numFmtId="3" fontId="48" fillId="0" borderId="0" xfId="0" applyNumberFormat="1" applyFont="1" applyProtection="1">
      <protection hidden="1"/>
    </xf>
    <xf numFmtId="0" fontId="55" fillId="0" borderId="0" xfId="0" applyFont="1" applyAlignment="1" applyProtection="1">
      <alignment horizontal="left"/>
      <protection hidden="1"/>
    </xf>
    <xf numFmtId="1" fontId="38" fillId="7" borderId="0" xfId="0" applyNumberFormat="1" applyFont="1" applyFill="1" applyAlignment="1" applyProtection="1">
      <alignment horizontal="right"/>
      <protection hidden="1"/>
    </xf>
    <xf numFmtId="2" fontId="56" fillId="7" borderId="0" xfId="0" applyNumberFormat="1" applyFont="1" applyFill="1" applyAlignment="1" applyProtection="1">
      <alignment horizontal="right"/>
      <protection hidden="1"/>
    </xf>
    <xf numFmtId="164" fontId="56" fillId="0" borderId="0" xfId="4" applyFont="1" applyAlignment="1" applyProtection="1">
      <alignment horizontal="center"/>
      <protection hidden="1"/>
    </xf>
    <xf numFmtId="164" fontId="55" fillId="7" borderId="0" xfId="4" applyFont="1" applyFill="1" applyAlignment="1" applyProtection="1">
      <alignment horizontal="center"/>
      <protection hidden="1"/>
    </xf>
    <xf numFmtId="0" fontId="55" fillId="7" borderId="0" xfId="0" applyFont="1" applyFill="1" applyProtection="1">
      <protection hidden="1"/>
    </xf>
    <xf numFmtId="0" fontId="38" fillId="7" borderId="0" xfId="0" applyFont="1" applyFill="1" applyProtection="1">
      <protection hidden="1"/>
    </xf>
    <xf numFmtId="0" fontId="56" fillId="7" borderId="0" xfId="0" applyFont="1" applyFill="1" applyProtection="1">
      <protection hidden="1"/>
    </xf>
    <xf numFmtId="0" fontId="48" fillId="0" borderId="0" xfId="0" applyFont="1" applyAlignment="1">
      <alignment horizontal="left" vertical="top"/>
    </xf>
    <xf numFmtId="0" fontId="62" fillId="0" borderId="0" xfId="2" applyFont="1" applyAlignment="1">
      <alignment horizontal="left" vertical="top"/>
    </xf>
    <xf numFmtId="0" fontId="57" fillId="0" borderId="0" xfId="2" applyAlignment="1">
      <alignment horizontal="left" vertical="top"/>
    </xf>
    <xf numFmtId="0" fontId="10" fillId="0" borderId="0" xfId="0" applyFont="1" applyAlignment="1">
      <alignment horizontal="left" vertical="top"/>
    </xf>
    <xf numFmtId="0" fontId="48" fillId="0" borderId="0" xfId="0" applyFont="1" applyAlignment="1">
      <alignment horizontal="left" vertical="center" wrapText="1"/>
    </xf>
    <xf numFmtId="0" fontId="48" fillId="0" borderId="0" xfId="0" applyFont="1" applyAlignment="1">
      <alignment horizontal="left" vertical="top" wrapText="1"/>
    </xf>
    <xf numFmtId="0" fontId="0" fillId="0" borderId="23" xfId="3" applyFont="1" applyAlignment="1" applyProtection="1">
      <alignment horizontal="center"/>
    </xf>
    <xf numFmtId="0" fontId="5" fillId="8" borderId="24" xfId="2" applyFont="1" applyFill="1" applyBorder="1" applyAlignment="1" applyProtection="1">
      <alignment horizontal="center" vertical="center" wrapText="1"/>
    </xf>
    <xf numFmtId="0" fontId="5" fillId="8" borderId="25" xfId="2" applyFont="1" applyFill="1" applyBorder="1" applyAlignment="1" applyProtection="1">
      <alignment horizontal="center" vertical="center" wrapText="1"/>
    </xf>
    <xf numFmtId="0" fontId="5" fillId="8" borderId="26" xfId="2" applyFont="1" applyFill="1" applyBorder="1" applyAlignment="1" applyProtection="1">
      <alignment horizontal="center" vertical="center" wrapText="1"/>
    </xf>
    <xf numFmtId="0" fontId="5" fillId="8" borderId="27" xfId="2" applyFont="1" applyFill="1" applyBorder="1" applyAlignment="1" applyProtection="1">
      <alignment horizontal="center" vertical="center" wrapText="1"/>
    </xf>
    <xf numFmtId="0" fontId="5" fillId="10" borderId="24" xfId="2" applyFont="1" applyFill="1" applyBorder="1" applyAlignment="1" applyProtection="1">
      <alignment horizontal="center" vertical="center"/>
    </xf>
    <xf numFmtId="0" fontId="5" fillId="10" borderId="25" xfId="2" applyFont="1" applyFill="1" applyBorder="1" applyAlignment="1" applyProtection="1">
      <alignment horizontal="center" vertical="center"/>
    </xf>
    <xf numFmtId="0" fontId="5" fillId="10" borderId="26" xfId="2" applyFont="1" applyFill="1" applyBorder="1" applyAlignment="1" applyProtection="1">
      <alignment horizontal="center" vertical="center"/>
    </xf>
    <xf numFmtId="0" fontId="5" fillId="10" borderId="27" xfId="2" applyFont="1" applyFill="1" applyBorder="1" applyAlignment="1" applyProtection="1">
      <alignment horizontal="center" vertical="center"/>
    </xf>
    <xf numFmtId="0" fontId="5" fillId="9" borderId="24" xfId="2" applyFont="1" applyFill="1" applyBorder="1" applyAlignment="1" applyProtection="1">
      <alignment horizontal="center" vertical="center"/>
    </xf>
    <xf numFmtId="0" fontId="5" fillId="9" borderId="25" xfId="2" applyFont="1" applyFill="1" applyBorder="1" applyAlignment="1" applyProtection="1">
      <alignment horizontal="center" vertical="center"/>
    </xf>
    <xf numFmtId="0" fontId="5" fillId="9" borderId="26" xfId="2" applyFont="1" applyFill="1" applyBorder="1" applyAlignment="1" applyProtection="1">
      <alignment horizontal="center" vertical="center"/>
    </xf>
    <xf numFmtId="0" fontId="5" fillId="9" borderId="27" xfId="2" applyFont="1" applyFill="1" applyBorder="1" applyAlignment="1" applyProtection="1">
      <alignment horizontal="center" vertical="center"/>
    </xf>
    <xf numFmtId="0" fontId="42" fillId="2" borderId="7" xfId="2" applyFont="1" applyFill="1" applyBorder="1" applyAlignment="1" applyProtection="1">
      <alignment horizontal="center" vertical="center"/>
      <protection hidden="1"/>
    </xf>
    <xf numFmtId="0" fontId="42" fillId="2" borderId="8" xfId="2" applyFont="1" applyFill="1" applyBorder="1" applyAlignment="1" applyProtection="1">
      <alignment horizontal="center" vertical="center"/>
      <protection hidden="1"/>
    </xf>
    <xf numFmtId="0" fontId="42" fillId="2" borderId="13" xfId="2" applyFont="1" applyFill="1" applyBorder="1" applyAlignment="1" applyProtection="1">
      <alignment horizontal="center" vertical="center"/>
      <protection hidden="1"/>
    </xf>
    <xf numFmtId="0" fontId="42" fillId="2" borderId="11" xfId="2" applyFont="1" applyFill="1" applyBorder="1" applyAlignment="1" applyProtection="1">
      <alignment horizontal="center" vertical="center"/>
      <protection hidden="1"/>
    </xf>
    <xf numFmtId="0" fontId="42" fillId="2" borderId="7" xfId="0" applyFont="1" applyFill="1" applyBorder="1" applyAlignment="1" applyProtection="1">
      <alignment horizontal="center" vertical="center" wrapText="1"/>
      <protection hidden="1"/>
    </xf>
    <xf numFmtId="0" fontId="42" fillId="2" borderId="8" xfId="0" applyFont="1" applyFill="1" applyBorder="1" applyAlignment="1" applyProtection="1">
      <alignment horizontal="center" vertical="center" wrapText="1"/>
      <protection hidden="1"/>
    </xf>
    <xf numFmtId="0" fontId="3" fillId="0" borderId="6" xfId="0" applyFont="1" applyBorder="1" applyAlignment="1" applyProtection="1">
      <alignment horizontal="left"/>
      <protection locked="0" hidden="1"/>
    </xf>
    <xf numFmtId="0" fontId="42" fillId="2" borderId="7" xfId="0" applyFont="1" applyFill="1" applyBorder="1" applyAlignment="1" applyProtection="1">
      <alignment horizontal="center" vertical="center"/>
      <protection hidden="1"/>
    </xf>
    <xf numFmtId="0" fontId="42" fillId="2" borderId="8" xfId="0" applyFont="1" applyFill="1" applyBorder="1" applyAlignment="1" applyProtection="1">
      <alignment horizontal="center" vertical="center"/>
      <protection hidden="1"/>
    </xf>
    <xf numFmtId="0" fontId="42" fillId="2" borderId="1" xfId="0" applyFont="1" applyFill="1" applyBorder="1" applyAlignment="1" applyProtection="1">
      <alignment horizontal="center" vertical="center"/>
      <protection hidden="1"/>
    </xf>
    <xf numFmtId="0" fontId="42" fillId="2" borderId="9" xfId="0" applyFont="1" applyFill="1" applyBorder="1" applyAlignment="1" applyProtection="1">
      <alignment horizontal="center" vertical="center"/>
      <protection hidden="1"/>
    </xf>
    <xf numFmtId="0" fontId="43" fillId="2" borderId="11" xfId="0" applyFont="1" applyFill="1" applyBorder="1" applyAlignment="1" applyProtection="1">
      <alignment horizontal="center"/>
      <protection hidden="1"/>
    </xf>
    <xf numFmtId="0" fontId="43" fillId="2" borderId="15" xfId="0" applyFont="1" applyFill="1" applyBorder="1" applyAlignment="1" applyProtection="1">
      <alignment horizontal="center"/>
      <protection hidden="1"/>
    </xf>
    <xf numFmtId="0" fontId="16" fillId="6" borderId="13" xfId="0" applyFont="1" applyFill="1" applyBorder="1" applyAlignment="1" applyProtection="1">
      <alignment horizontal="center"/>
      <protection hidden="1"/>
    </xf>
    <xf numFmtId="0" fontId="16" fillId="6" borderId="11" xfId="0" applyFont="1" applyFill="1" applyBorder="1" applyAlignment="1" applyProtection="1">
      <alignment horizontal="center"/>
      <protection hidden="1"/>
    </xf>
    <xf numFmtId="0" fontId="16" fillId="6" borderId="15" xfId="0" applyFont="1" applyFill="1" applyBorder="1" applyAlignment="1" applyProtection="1">
      <alignment horizontal="center"/>
      <protection hidden="1"/>
    </xf>
    <xf numFmtId="0" fontId="3" fillId="0" borderId="5" xfId="0" applyFont="1" applyBorder="1" applyAlignment="1" applyProtection="1">
      <alignment horizontal="left"/>
      <protection locked="0" hidden="1"/>
    </xf>
    <xf numFmtId="0" fontId="3" fillId="0" borderId="20" xfId="0" applyFont="1" applyBorder="1" applyAlignment="1" applyProtection="1">
      <alignment horizontal="left"/>
      <protection locked="0" hidden="1"/>
    </xf>
    <xf numFmtId="0" fontId="10" fillId="2" borderId="13" xfId="0" applyFont="1" applyFill="1" applyBorder="1" applyAlignment="1" applyProtection="1">
      <alignment horizontal="center"/>
      <protection hidden="1"/>
    </xf>
    <xf numFmtId="0" fontId="0" fillId="2" borderId="11" xfId="0" applyFill="1" applyBorder="1" applyAlignment="1" applyProtection="1">
      <alignment horizontal="center"/>
      <protection hidden="1"/>
    </xf>
    <xf numFmtId="0" fontId="42" fillId="2" borderId="13" xfId="0" applyFont="1" applyFill="1" applyBorder="1" applyAlignment="1" applyProtection="1">
      <alignment horizontal="center" vertical="center" wrapText="1" shrinkToFit="1"/>
      <protection hidden="1"/>
    </xf>
    <xf numFmtId="0" fontId="42" fillId="2" borderId="11" xfId="0" applyFont="1" applyFill="1" applyBorder="1" applyAlignment="1" applyProtection="1">
      <alignment horizontal="center" vertical="center" wrapText="1" shrinkToFit="1"/>
      <protection hidden="1"/>
    </xf>
    <xf numFmtId="0" fontId="42" fillId="2" borderId="15" xfId="0" applyFont="1" applyFill="1" applyBorder="1" applyAlignment="1" applyProtection="1">
      <alignment horizontal="center" vertical="center" wrapText="1" shrinkToFit="1"/>
      <protection hidden="1"/>
    </xf>
    <xf numFmtId="0" fontId="42" fillId="2" borderId="13" xfId="0" applyFont="1" applyFill="1" applyBorder="1" applyAlignment="1" applyProtection="1">
      <alignment horizontal="center" vertical="center"/>
      <protection hidden="1"/>
    </xf>
    <xf numFmtId="0" fontId="1" fillId="2" borderId="11" xfId="0" applyFont="1" applyFill="1" applyBorder="1" applyAlignment="1" applyProtection="1">
      <alignment horizontal="center"/>
      <protection hidden="1"/>
    </xf>
    <xf numFmtId="0" fontId="1" fillId="2" borderId="15" xfId="0" applyFont="1" applyFill="1" applyBorder="1" applyAlignment="1" applyProtection="1">
      <alignment horizontal="center"/>
      <protection hidden="1"/>
    </xf>
    <xf numFmtId="0" fontId="4" fillId="0" borderId="16" xfId="0" applyFont="1" applyBorder="1" applyAlignment="1" applyProtection="1">
      <alignment vertical="center" wrapText="1" shrinkToFit="1"/>
      <protection hidden="1"/>
    </xf>
    <xf numFmtId="0" fontId="4" fillId="0" borderId="17" xfId="0" applyFont="1" applyBorder="1" applyAlignment="1" applyProtection="1">
      <alignment vertical="center" wrapText="1" shrinkToFit="1"/>
      <protection hidden="1"/>
    </xf>
    <xf numFmtId="0" fontId="4" fillId="0" borderId="18" xfId="0" applyFont="1" applyBorder="1" applyAlignment="1" applyProtection="1">
      <alignment vertical="center" wrapText="1" shrinkToFit="1"/>
      <protection hidden="1"/>
    </xf>
    <xf numFmtId="0" fontId="4" fillId="0" borderId="13" xfId="0" applyFont="1" applyBorder="1" applyAlignment="1" applyProtection="1">
      <alignment vertical="center" wrapText="1" shrinkToFit="1"/>
      <protection hidden="1"/>
    </xf>
    <xf numFmtId="0" fontId="4" fillId="0" borderId="11" xfId="0" applyFont="1" applyBorder="1" applyAlignment="1" applyProtection="1">
      <alignment vertical="center" wrapText="1" shrinkToFit="1"/>
      <protection hidden="1"/>
    </xf>
    <xf numFmtId="0" fontId="4" fillId="0" borderId="15" xfId="0" applyFont="1" applyBorder="1" applyAlignment="1" applyProtection="1">
      <alignment vertical="center" wrapText="1" shrinkToFit="1"/>
      <protection hidden="1"/>
    </xf>
    <xf numFmtId="0" fontId="42" fillId="2" borderId="9" xfId="0" applyFont="1" applyFill="1" applyBorder="1" applyAlignment="1" applyProtection="1">
      <alignment horizontal="center"/>
      <protection hidden="1"/>
    </xf>
    <xf numFmtId="0" fontId="42" fillId="2" borderId="14" xfId="0" applyFont="1" applyFill="1" applyBorder="1" applyAlignment="1" applyProtection="1">
      <alignment horizontal="center"/>
      <protection hidden="1"/>
    </xf>
    <xf numFmtId="0" fontId="42" fillId="2" borderId="10" xfId="0" applyFont="1" applyFill="1" applyBorder="1" applyAlignment="1" applyProtection="1">
      <alignment horizontal="center"/>
      <protection hidden="1"/>
    </xf>
    <xf numFmtId="0" fontId="42" fillId="0" borderId="1" xfId="0" applyFont="1" applyBorder="1" applyAlignment="1" applyProtection="1">
      <alignment horizontal="left"/>
      <protection locked="0" hidden="1"/>
    </xf>
    <xf numFmtId="0" fontId="42" fillId="0" borderId="2" xfId="0" applyFont="1" applyBorder="1" applyAlignment="1" applyProtection="1">
      <alignment horizontal="left"/>
      <protection locked="0" hidden="1"/>
    </xf>
    <xf numFmtId="0" fontId="3" fillId="0" borderId="3" xfId="0" applyFont="1" applyBorder="1" applyAlignment="1" applyProtection="1">
      <alignment horizontal="left"/>
      <protection locked="0" hidden="1"/>
    </xf>
    <xf numFmtId="0" fontId="3" fillId="0" borderId="4" xfId="0" applyFont="1" applyBorder="1" applyAlignment="1" applyProtection="1">
      <alignment horizontal="left"/>
      <protection locked="0" hidden="1"/>
    </xf>
    <xf numFmtId="0" fontId="42" fillId="5" borderId="7" xfId="0" applyFont="1" applyFill="1" applyBorder="1" applyAlignment="1" applyProtection="1">
      <alignment horizontal="center" vertical="center" wrapText="1"/>
      <protection hidden="1"/>
    </xf>
    <xf numFmtId="0" fontId="42" fillId="5" borderId="8" xfId="0" applyFont="1" applyFill="1" applyBorder="1" applyAlignment="1" applyProtection="1">
      <alignment horizontal="center" vertical="center" wrapText="1"/>
      <protection hidden="1"/>
    </xf>
    <xf numFmtId="0" fontId="42" fillId="5" borderId="13" xfId="0" applyFont="1" applyFill="1" applyBorder="1" applyAlignment="1" applyProtection="1">
      <alignment horizontal="center" vertical="center"/>
      <protection hidden="1"/>
    </xf>
    <xf numFmtId="0" fontId="1" fillId="5" borderId="15" xfId="0" applyFont="1" applyFill="1" applyBorder="1" applyAlignment="1" applyProtection="1">
      <alignment horizontal="center"/>
      <protection hidden="1"/>
    </xf>
    <xf numFmtId="0" fontId="44" fillId="2" borderId="0" xfId="0" applyFont="1" applyFill="1" applyAlignment="1" applyProtection="1">
      <alignment vertical="center" wrapText="1"/>
      <protection hidden="1"/>
    </xf>
    <xf numFmtId="0" fontId="48" fillId="0" borderId="0" xfId="0" applyFont="1" applyAlignment="1" applyProtection="1">
      <alignment vertical="center"/>
      <protection hidden="1"/>
    </xf>
    <xf numFmtId="0" fontId="54" fillId="2" borderId="0" xfId="0" applyFont="1" applyFill="1" applyAlignment="1" applyProtection="1">
      <alignment vertical="top" wrapText="1"/>
      <protection hidden="1"/>
    </xf>
    <xf numFmtId="0" fontId="12" fillId="2" borderId="0" xfId="0" applyFont="1" applyFill="1" applyAlignment="1" applyProtection="1">
      <alignment vertical="top"/>
      <protection hidden="1"/>
    </xf>
    <xf numFmtId="0" fontId="42" fillId="2" borderId="13" xfId="0" applyFont="1" applyFill="1" applyBorder="1" applyAlignment="1" applyProtection="1">
      <alignment horizontal="center" vertical="center" wrapText="1"/>
      <protection hidden="1"/>
    </xf>
    <xf numFmtId="0" fontId="42" fillId="2" borderId="11" xfId="0" applyFont="1" applyFill="1" applyBorder="1" applyAlignment="1" applyProtection="1">
      <alignment horizontal="center" vertical="center" wrapText="1"/>
      <protection hidden="1"/>
    </xf>
    <xf numFmtId="0" fontId="42" fillId="2" borderId="15" xfId="0" applyFont="1" applyFill="1" applyBorder="1" applyAlignment="1" applyProtection="1">
      <alignment horizontal="center" vertical="center" wrapText="1"/>
      <protection hidden="1"/>
    </xf>
    <xf numFmtId="0" fontId="18" fillId="5" borderId="0" xfId="0" applyFont="1" applyFill="1" applyAlignment="1" applyProtection="1">
      <alignment horizontal="center"/>
      <protection hidden="1"/>
    </xf>
    <xf numFmtId="0" fontId="55" fillId="0" borderId="0" xfId="0" applyFont="1" applyAlignment="1" applyProtection="1">
      <alignment horizontal="left" vertical="center"/>
      <protection hidden="1"/>
    </xf>
    <xf numFmtId="0" fontId="64" fillId="0" borderId="0" xfId="0" applyFont="1" applyAlignment="1" applyProtection="1">
      <alignment horizontal="left" vertical="center" wrapText="1"/>
      <protection hidden="1"/>
    </xf>
    <xf numFmtId="0" fontId="38" fillId="7" borderId="0" xfId="2" applyFont="1" applyFill="1" applyBorder="1" applyAlignment="1">
      <alignment horizontal="center" vertical="center"/>
    </xf>
    <xf numFmtId="0" fontId="2" fillId="2" borderId="13" xfId="0" applyFont="1" applyFill="1" applyBorder="1" applyAlignment="1" applyProtection="1">
      <alignment horizontal="center" vertical="center" wrapText="1"/>
      <protection hidden="1"/>
    </xf>
    <xf numFmtId="0" fontId="2" fillId="2" borderId="11" xfId="0" applyFont="1" applyFill="1" applyBorder="1" applyAlignment="1" applyProtection="1">
      <alignment horizontal="center" vertical="center" wrapText="1"/>
      <protection hidden="1"/>
    </xf>
    <xf numFmtId="0" fontId="2" fillId="2" borderId="15" xfId="0" applyFont="1" applyFill="1" applyBorder="1" applyAlignment="1" applyProtection="1">
      <alignment horizontal="center" vertical="center" wrapText="1"/>
      <protection hidden="1"/>
    </xf>
    <xf numFmtId="0" fontId="0" fillId="0" borderId="7" xfId="0" applyBorder="1" applyAlignment="1">
      <alignment vertical="center" wrapText="1"/>
    </xf>
    <xf numFmtId="0" fontId="0" fillId="0" borderId="8" xfId="0" applyBorder="1" applyAlignment="1">
      <alignment vertical="center" wrapText="1"/>
    </xf>
    <xf numFmtId="0" fontId="17" fillId="0" borderId="13" xfId="0" applyFont="1" applyBorder="1" applyAlignment="1">
      <alignment horizontal="center" vertical="center"/>
    </xf>
    <xf numFmtId="0" fontId="17" fillId="0" borderId="11" xfId="0" applyFont="1" applyBorder="1" applyAlignment="1">
      <alignment horizontal="center" vertical="center"/>
    </xf>
    <xf numFmtId="0" fontId="17" fillId="0" borderId="15" xfId="0" applyFont="1" applyBorder="1" applyAlignment="1">
      <alignment horizontal="center" vertical="center"/>
    </xf>
    <xf numFmtId="0" fontId="61" fillId="0" borderId="0" xfId="0" applyFont="1" applyAlignment="1">
      <alignment horizontal="left"/>
    </xf>
    <xf numFmtId="0" fontId="38" fillId="7" borderId="28" xfId="2" applyFont="1" applyFill="1" applyBorder="1" applyAlignment="1">
      <alignment horizontal="center" vertical="center"/>
    </xf>
  </cellXfs>
  <cellStyles count="5">
    <cellStyle name="Hyperlink" xfId="2" builtinId="8"/>
    <cellStyle name="Procent" xfId="1" builtinId="5"/>
    <cellStyle name="Standaard" xfId="0" builtinId="0"/>
    <cellStyle name="Stijl 1" xfId="3" xr:uid="{78DD9A4E-AF4C-46E6-9918-26330D6891CC}"/>
    <cellStyle name="Valuta" xfId="4" builtinId="4"/>
  </cellStyles>
  <dxfs count="0"/>
  <tableStyles count="0" defaultTableStyle="TableStyleMedium2" defaultPivotStyle="PivotStyleLight16"/>
  <colors>
    <mruColors>
      <color rgb="FFD9D2C1"/>
      <color rgb="FFDDC2AC"/>
      <color rgb="FFBC865A"/>
      <color rgb="FFC8BC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GBox"/>
</file>

<file path=xl/ctrlProps/ctrlProp12.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Radio" checked="Checked" firstButton="1" lockText="1" noThreeD="1"/>
</file>

<file path=xl/ctrlProps/ctrlProp14.xml><?xml version="1.0" encoding="utf-8"?>
<formControlPr xmlns="http://schemas.microsoft.com/office/spreadsheetml/2009/9/main" objectType="GBox"/>
</file>

<file path=xl/ctrlProps/ctrlProp15.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GBox"/>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GBox"/>
</file>

<file path=xl/ctrlProps/ctrlProp9.xml><?xml version="1.0" encoding="utf-8"?>
<formControlPr xmlns="http://schemas.microsoft.com/office/spreadsheetml/2009/9/main" objectType="GBox"/>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anrobaeys.com/"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https://www.vanrobaeys.com/" TargetMode="External"/><Relationship Id="rId2" Type="http://schemas.openxmlformats.org/officeDocument/2006/relationships/image" Target="../media/image5.png"/><Relationship Id="rId1" Type="http://schemas.openxmlformats.org/officeDocument/2006/relationships/hyperlink" Target="#'INVULLIJST ZAAG EN AFPLAKWERK'!W4"/><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0</xdr:rowOff>
    </xdr:from>
    <xdr:to>
      <xdr:col>3</xdr:col>
      <xdr:colOff>565770</xdr:colOff>
      <xdr:row>3</xdr:row>
      <xdr:rowOff>58200</xdr:rowOff>
    </xdr:to>
    <xdr:pic>
      <xdr:nvPicPr>
        <xdr:cNvPr id="3" name="Afbeelding 2">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550" y="190500"/>
          <a:ext cx="2185020" cy="439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23</xdr:row>
      <xdr:rowOff>0</xdr:rowOff>
    </xdr:from>
    <xdr:to>
      <xdr:col>5</xdr:col>
      <xdr:colOff>1343025</xdr:colOff>
      <xdr:row>23</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4933950" y="63912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nl-BE"/>
        </a:p>
        <a:p>
          <a:r>
            <a:rPr lang="nl-BE"/>
            <a:t> </a:t>
          </a:r>
        </a:p>
      </xdr:txBody>
    </xdr:sp>
    <xdr:clientData/>
  </xdr:twoCellAnchor>
  <xdr:twoCellAnchor>
    <xdr:from>
      <xdr:col>5</xdr:col>
      <xdr:colOff>19050</xdr:colOff>
      <xdr:row>23</xdr:row>
      <xdr:rowOff>0</xdr:rowOff>
    </xdr:from>
    <xdr:to>
      <xdr:col>5</xdr:col>
      <xdr:colOff>1343025</xdr:colOff>
      <xdr:row>23</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4943475" y="63912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23</xdr:row>
      <xdr:rowOff>0</xdr:rowOff>
    </xdr:from>
    <xdr:to>
      <xdr:col>5</xdr:col>
      <xdr:colOff>1343025</xdr:colOff>
      <xdr:row>23</xdr:row>
      <xdr:rowOff>0</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a:off x="4943475" y="63912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23</xdr:row>
      <xdr:rowOff>0</xdr:rowOff>
    </xdr:from>
    <xdr:to>
      <xdr:col>5</xdr:col>
      <xdr:colOff>1343025</xdr:colOff>
      <xdr:row>23</xdr:row>
      <xdr:rowOff>0</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a:off x="4943475" y="63912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40</xdr:row>
      <xdr:rowOff>0</xdr:rowOff>
    </xdr:from>
    <xdr:to>
      <xdr:col>5</xdr:col>
      <xdr:colOff>1343025</xdr:colOff>
      <xdr:row>40</xdr:row>
      <xdr:rowOff>0</xdr:rowOff>
    </xdr:to>
    <xdr:sp macro="" textlink="">
      <xdr:nvSpPr>
        <xdr:cNvPr id="6" name="Line 1">
          <a:extLst>
            <a:ext uri="{FF2B5EF4-FFF2-40B4-BE49-F238E27FC236}">
              <a16:creationId xmlns:a16="http://schemas.microsoft.com/office/drawing/2014/main" id="{00000000-0008-0000-0100-000006000000}"/>
            </a:ext>
          </a:extLst>
        </xdr:cNvPr>
        <xdr:cNvSpPr>
          <a:spLocks noChangeShapeType="1"/>
        </xdr:cNvSpPr>
      </xdr:nvSpPr>
      <xdr:spPr bwMode="auto">
        <a:xfrm>
          <a:off x="4933950" y="117348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40</xdr:row>
      <xdr:rowOff>0</xdr:rowOff>
    </xdr:from>
    <xdr:to>
      <xdr:col>5</xdr:col>
      <xdr:colOff>1343025</xdr:colOff>
      <xdr:row>40</xdr:row>
      <xdr:rowOff>0</xdr:rowOff>
    </xdr:to>
    <xdr:sp macro="" textlink="">
      <xdr:nvSpPr>
        <xdr:cNvPr id="7" name="Line 2">
          <a:extLst>
            <a:ext uri="{FF2B5EF4-FFF2-40B4-BE49-F238E27FC236}">
              <a16:creationId xmlns:a16="http://schemas.microsoft.com/office/drawing/2014/main" id="{00000000-0008-0000-0100-000007000000}"/>
            </a:ext>
          </a:extLst>
        </xdr:cNvPr>
        <xdr:cNvSpPr>
          <a:spLocks noChangeShapeType="1"/>
        </xdr:cNvSpPr>
      </xdr:nvSpPr>
      <xdr:spPr bwMode="auto">
        <a:xfrm>
          <a:off x="4943475" y="117348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40</xdr:row>
      <xdr:rowOff>0</xdr:rowOff>
    </xdr:from>
    <xdr:to>
      <xdr:col>5</xdr:col>
      <xdr:colOff>1343025</xdr:colOff>
      <xdr:row>40</xdr:row>
      <xdr:rowOff>0</xdr:rowOff>
    </xdr:to>
    <xdr:sp macro="" textlink="">
      <xdr:nvSpPr>
        <xdr:cNvPr id="8" name="Line 3">
          <a:extLst>
            <a:ext uri="{FF2B5EF4-FFF2-40B4-BE49-F238E27FC236}">
              <a16:creationId xmlns:a16="http://schemas.microsoft.com/office/drawing/2014/main" id="{00000000-0008-0000-0100-000008000000}"/>
            </a:ext>
          </a:extLst>
        </xdr:cNvPr>
        <xdr:cNvSpPr>
          <a:spLocks noChangeShapeType="1"/>
        </xdr:cNvSpPr>
      </xdr:nvSpPr>
      <xdr:spPr bwMode="auto">
        <a:xfrm>
          <a:off x="4943475" y="117348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40</xdr:row>
      <xdr:rowOff>0</xdr:rowOff>
    </xdr:from>
    <xdr:to>
      <xdr:col>5</xdr:col>
      <xdr:colOff>1343025</xdr:colOff>
      <xdr:row>40</xdr:row>
      <xdr:rowOff>0</xdr:rowOff>
    </xdr:to>
    <xdr:sp macro="" textlink="">
      <xdr:nvSpPr>
        <xdr:cNvPr id="9" name="Line 4">
          <a:extLst>
            <a:ext uri="{FF2B5EF4-FFF2-40B4-BE49-F238E27FC236}">
              <a16:creationId xmlns:a16="http://schemas.microsoft.com/office/drawing/2014/main" id="{00000000-0008-0000-0100-000009000000}"/>
            </a:ext>
          </a:extLst>
        </xdr:cNvPr>
        <xdr:cNvSpPr>
          <a:spLocks noChangeShapeType="1"/>
        </xdr:cNvSpPr>
      </xdr:nvSpPr>
      <xdr:spPr bwMode="auto">
        <a:xfrm>
          <a:off x="4943475" y="117348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57</xdr:row>
      <xdr:rowOff>0</xdr:rowOff>
    </xdr:from>
    <xdr:to>
      <xdr:col>5</xdr:col>
      <xdr:colOff>1343025</xdr:colOff>
      <xdr:row>57</xdr:row>
      <xdr:rowOff>0</xdr:rowOff>
    </xdr:to>
    <xdr:sp macro="" textlink="">
      <xdr:nvSpPr>
        <xdr:cNvPr id="10" name="Line 1">
          <a:extLst>
            <a:ext uri="{FF2B5EF4-FFF2-40B4-BE49-F238E27FC236}">
              <a16:creationId xmlns:a16="http://schemas.microsoft.com/office/drawing/2014/main" id="{00000000-0008-0000-0100-00000A000000}"/>
            </a:ext>
          </a:extLst>
        </xdr:cNvPr>
        <xdr:cNvSpPr>
          <a:spLocks noChangeShapeType="1"/>
        </xdr:cNvSpPr>
      </xdr:nvSpPr>
      <xdr:spPr bwMode="auto">
        <a:xfrm>
          <a:off x="4933950" y="170783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57</xdr:row>
      <xdr:rowOff>0</xdr:rowOff>
    </xdr:from>
    <xdr:to>
      <xdr:col>5</xdr:col>
      <xdr:colOff>1343025</xdr:colOff>
      <xdr:row>57</xdr:row>
      <xdr:rowOff>0</xdr:rowOff>
    </xdr:to>
    <xdr:sp macro="" textlink="">
      <xdr:nvSpPr>
        <xdr:cNvPr id="11" name="Line 2">
          <a:extLst>
            <a:ext uri="{FF2B5EF4-FFF2-40B4-BE49-F238E27FC236}">
              <a16:creationId xmlns:a16="http://schemas.microsoft.com/office/drawing/2014/main" id="{00000000-0008-0000-0100-00000B000000}"/>
            </a:ext>
          </a:extLst>
        </xdr:cNvPr>
        <xdr:cNvSpPr>
          <a:spLocks noChangeShapeType="1"/>
        </xdr:cNvSpPr>
      </xdr:nvSpPr>
      <xdr:spPr bwMode="auto">
        <a:xfrm>
          <a:off x="4943475" y="170783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57</xdr:row>
      <xdr:rowOff>0</xdr:rowOff>
    </xdr:from>
    <xdr:to>
      <xdr:col>5</xdr:col>
      <xdr:colOff>1343025</xdr:colOff>
      <xdr:row>57</xdr:row>
      <xdr:rowOff>0</xdr:rowOff>
    </xdr:to>
    <xdr:sp macro="" textlink="">
      <xdr:nvSpPr>
        <xdr:cNvPr id="12" name="Line 3">
          <a:extLst>
            <a:ext uri="{FF2B5EF4-FFF2-40B4-BE49-F238E27FC236}">
              <a16:creationId xmlns:a16="http://schemas.microsoft.com/office/drawing/2014/main" id="{00000000-0008-0000-0100-00000C000000}"/>
            </a:ext>
          </a:extLst>
        </xdr:cNvPr>
        <xdr:cNvSpPr>
          <a:spLocks noChangeShapeType="1"/>
        </xdr:cNvSpPr>
      </xdr:nvSpPr>
      <xdr:spPr bwMode="auto">
        <a:xfrm>
          <a:off x="4943475" y="170783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57</xdr:row>
      <xdr:rowOff>0</xdr:rowOff>
    </xdr:from>
    <xdr:to>
      <xdr:col>5</xdr:col>
      <xdr:colOff>1343025</xdr:colOff>
      <xdr:row>57</xdr:row>
      <xdr:rowOff>0</xdr:rowOff>
    </xdr:to>
    <xdr:sp macro="" textlink="">
      <xdr:nvSpPr>
        <xdr:cNvPr id="13" name="Line 4">
          <a:extLst>
            <a:ext uri="{FF2B5EF4-FFF2-40B4-BE49-F238E27FC236}">
              <a16:creationId xmlns:a16="http://schemas.microsoft.com/office/drawing/2014/main" id="{00000000-0008-0000-0100-00000D000000}"/>
            </a:ext>
          </a:extLst>
        </xdr:cNvPr>
        <xdr:cNvSpPr>
          <a:spLocks noChangeShapeType="1"/>
        </xdr:cNvSpPr>
      </xdr:nvSpPr>
      <xdr:spPr bwMode="auto">
        <a:xfrm>
          <a:off x="4943475" y="170783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74</xdr:row>
      <xdr:rowOff>0</xdr:rowOff>
    </xdr:from>
    <xdr:to>
      <xdr:col>5</xdr:col>
      <xdr:colOff>1343025</xdr:colOff>
      <xdr:row>74</xdr:row>
      <xdr:rowOff>0</xdr:rowOff>
    </xdr:to>
    <xdr:sp macro="" textlink="">
      <xdr:nvSpPr>
        <xdr:cNvPr id="14" name="Line 1">
          <a:extLst>
            <a:ext uri="{FF2B5EF4-FFF2-40B4-BE49-F238E27FC236}">
              <a16:creationId xmlns:a16="http://schemas.microsoft.com/office/drawing/2014/main" id="{00000000-0008-0000-0100-00000E000000}"/>
            </a:ext>
          </a:extLst>
        </xdr:cNvPr>
        <xdr:cNvSpPr>
          <a:spLocks noChangeShapeType="1"/>
        </xdr:cNvSpPr>
      </xdr:nvSpPr>
      <xdr:spPr bwMode="auto">
        <a:xfrm>
          <a:off x="4933950" y="224218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74</xdr:row>
      <xdr:rowOff>0</xdr:rowOff>
    </xdr:from>
    <xdr:to>
      <xdr:col>5</xdr:col>
      <xdr:colOff>1343025</xdr:colOff>
      <xdr:row>74</xdr:row>
      <xdr:rowOff>0</xdr:rowOff>
    </xdr:to>
    <xdr:sp macro="" textlink="">
      <xdr:nvSpPr>
        <xdr:cNvPr id="15" name="Line 2">
          <a:extLst>
            <a:ext uri="{FF2B5EF4-FFF2-40B4-BE49-F238E27FC236}">
              <a16:creationId xmlns:a16="http://schemas.microsoft.com/office/drawing/2014/main" id="{00000000-0008-0000-0100-00000F000000}"/>
            </a:ext>
          </a:extLst>
        </xdr:cNvPr>
        <xdr:cNvSpPr>
          <a:spLocks noChangeShapeType="1"/>
        </xdr:cNvSpPr>
      </xdr:nvSpPr>
      <xdr:spPr bwMode="auto">
        <a:xfrm>
          <a:off x="4943475"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74</xdr:row>
      <xdr:rowOff>0</xdr:rowOff>
    </xdr:from>
    <xdr:to>
      <xdr:col>5</xdr:col>
      <xdr:colOff>1343025</xdr:colOff>
      <xdr:row>74</xdr:row>
      <xdr:rowOff>0</xdr:rowOff>
    </xdr:to>
    <xdr:sp macro="" textlink="">
      <xdr:nvSpPr>
        <xdr:cNvPr id="16" name="Line 3">
          <a:extLst>
            <a:ext uri="{FF2B5EF4-FFF2-40B4-BE49-F238E27FC236}">
              <a16:creationId xmlns:a16="http://schemas.microsoft.com/office/drawing/2014/main" id="{00000000-0008-0000-0100-000010000000}"/>
            </a:ext>
          </a:extLst>
        </xdr:cNvPr>
        <xdr:cNvSpPr>
          <a:spLocks noChangeShapeType="1"/>
        </xdr:cNvSpPr>
      </xdr:nvSpPr>
      <xdr:spPr bwMode="auto">
        <a:xfrm>
          <a:off x="4943475"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74</xdr:row>
      <xdr:rowOff>0</xdr:rowOff>
    </xdr:from>
    <xdr:to>
      <xdr:col>5</xdr:col>
      <xdr:colOff>1343025</xdr:colOff>
      <xdr:row>74</xdr:row>
      <xdr:rowOff>0</xdr:rowOff>
    </xdr:to>
    <xdr:sp macro="" textlink="">
      <xdr:nvSpPr>
        <xdr:cNvPr id="17" name="Line 4">
          <a:extLst>
            <a:ext uri="{FF2B5EF4-FFF2-40B4-BE49-F238E27FC236}">
              <a16:creationId xmlns:a16="http://schemas.microsoft.com/office/drawing/2014/main" id="{00000000-0008-0000-0100-000011000000}"/>
            </a:ext>
          </a:extLst>
        </xdr:cNvPr>
        <xdr:cNvSpPr>
          <a:spLocks noChangeShapeType="1"/>
        </xdr:cNvSpPr>
      </xdr:nvSpPr>
      <xdr:spPr bwMode="auto">
        <a:xfrm>
          <a:off x="4943475"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91</xdr:row>
      <xdr:rowOff>0</xdr:rowOff>
    </xdr:from>
    <xdr:to>
      <xdr:col>5</xdr:col>
      <xdr:colOff>1343025</xdr:colOff>
      <xdr:row>91</xdr:row>
      <xdr:rowOff>0</xdr:rowOff>
    </xdr:to>
    <xdr:sp macro="" textlink="">
      <xdr:nvSpPr>
        <xdr:cNvPr id="18" name="Line 1">
          <a:extLst>
            <a:ext uri="{FF2B5EF4-FFF2-40B4-BE49-F238E27FC236}">
              <a16:creationId xmlns:a16="http://schemas.microsoft.com/office/drawing/2014/main" id="{00000000-0008-0000-0100-000012000000}"/>
            </a:ext>
          </a:extLst>
        </xdr:cNvPr>
        <xdr:cNvSpPr>
          <a:spLocks noChangeShapeType="1"/>
        </xdr:cNvSpPr>
      </xdr:nvSpPr>
      <xdr:spPr bwMode="auto">
        <a:xfrm>
          <a:off x="4933950" y="277653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91</xdr:row>
      <xdr:rowOff>0</xdr:rowOff>
    </xdr:from>
    <xdr:to>
      <xdr:col>5</xdr:col>
      <xdr:colOff>1343025</xdr:colOff>
      <xdr:row>91</xdr:row>
      <xdr:rowOff>0</xdr:rowOff>
    </xdr:to>
    <xdr:sp macro="" textlink="">
      <xdr:nvSpPr>
        <xdr:cNvPr id="19" name="Line 2">
          <a:extLst>
            <a:ext uri="{FF2B5EF4-FFF2-40B4-BE49-F238E27FC236}">
              <a16:creationId xmlns:a16="http://schemas.microsoft.com/office/drawing/2014/main" id="{00000000-0008-0000-0100-000013000000}"/>
            </a:ext>
          </a:extLst>
        </xdr:cNvPr>
        <xdr:cNvSpPr>
          <a:spLocks noChangeShapeType="1"/>
        </xdr:cNvSpPr>
      </xdr:nvSpPr>
      <xdr:spPr bwMode="auto">
        <a:xfrm>
          <a:off x="4943475"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91</xdr:row>
      <xdr:rowOff>0</xdr:rowOff>
    </xdr:from>
    <xdr:to>
      <xdr:col>5</xdr:col>
      <xdr:colOff>1343025</xdr:colOff>
      <xdr:row>91</xdr:row>
      <xdr:rowOff>0</xdr:rowOff>
    </xdr:to>
    <xdr:sp macro="" textlink="">
      <xdr:nvSpPr>
        <xdr:cNvPr id="20" name="Line 3">
          <a:extLst>
            <a:ext uri="{FF2B5EF4-FFF2-40B4-BE49-F238E27FC236}">
              <a16:creationId xmlns:a16="http://schemas.microsoft.com/office/drawing/2014/main" id="{00000000-0008-0000-0100-000014000000}"/>
            </a:ext>
          </a:extLst>
        </xdr:cNvPr>
        <xdr:cNvSpPr>
          <a:spLocks noChangeShapeType="1"/>
        </xdr:cNvSpPr>
      </xdr:nvSpPr>
      <xdr:spPr bwMode="auto">
        <a:xfrm>
          <a:off x="4943475"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91</xdr:row>
      <xdr:rowOff>0</xdr:rowOff>
    </xdr:from>
    <xdr:to>
      <xdr:col>5</xdr:col>
      <xdr:colOff>1343025</xdr:colOff>
      <xdr:row>91</xdr:row>
      <xdr:rowOff>0</xdr:rowOff>
    </xdr:to>
    <xdr:sp macro="" textlink="">
      <xdr:nvSpPr>
        <xdr:cNvPr id="21" name="Line 4">
          <a:extLst>
            <a:ext uri="{FF2B5EF4-FFF2-40B4-BE49-F238E27FC236}">
              <a16:creationId xmlns:a16="http://schemas.microsoft.com/office/drawing/2014/main" id="{00000000-0008-0000-0100-000015000000}"/>
            </a:ext>
          </a:extLst>
        </xdr:cNvPr>
        <xdr:cNvSpPr>
          <a:spLocks noChangeShapeType="1"/>
        </xdr:cNvSpPr>
      </xdr:nvSpPr>
      <xdr:spPr bwMode="auto">
        <a:xfrm>
          <a:off x="4943475"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108</xdr:row>
      <xdr:rowOff>0</xdr:rowOff>
    </xdr:from>
    <xdr:to>
      <xdr:col>5</xdr:col>
      <xdr:colOff>1343025</xdr:colOff>
      <xdr:row>108</xdr:row>
      <xdr:rowOff>0</xdr:rowOff>
    </xdr:to>
    <xdr:sp macro="" textlink="">
      <xdr:nvSpPr>
        <xdr:cNvPr id="22" name="Line 1">
          <a:extLst>
            <a:ext uri="{FF2B5EF4-FFF2-40B4-BE49-F238E27FC236}">
              <a16:creationId xmlns:a16="http://schemas.microsoft.com/office/drawing/2014/main" id="{00000000-0008-0000-0100-000016000000}"/>
            </a:ext>
          </a:extLst>
        </xdr:cNvPr>
        <xdr:cNvSpPr>
          <a:spLocks noChangeShapeType="1"/>
        </xdr:cNvSpPr>
      </xdr:nvSpPr>
      <xdr:spPr bwMode="auto">
        <a:xfrm>
          <a:off x="4933950" y="331089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108</xdr:row>
      <xdr:rowOff>0</xdr:rowOff>
    </xdr:from>
    <xdr:to>
      <xdr:col>5</xdr:col>
      <xdr:colOff>1343025</xdr:colOff>
      <xdr:row>108</xdr:row>
      <xdr:rowOff>0</xdr:rowOff>
    </xdr:to>
    <xdr:sp macro="" textlink="">
      <xdr:nvSpPr>
        <xdr:cNvPr id="23" name="Line 2">
          <a:extLst>
            <a:ext uri="{FF2B5EF4-FFF2-40B4-BE49-F238E27FC236}">
              <a16:creationId xmlns:a16="http://schemas.microsoft.com/office/drawing/2014/main" id="{00000000-0008-0000-0100-000017000000}"/>
            </a:ext>
          </a:extLst>
        </xdr:cNvPr>
        <xdr:cNvSpPr>
          <a:spLocks noChangeShapeType="1"/>
        </xdr:cNvSpPr>
      </xdr:nvSpPr>
      <xdr:spPr bwMode="auto">
        <a:xfrm>
          <a:off x="4943475"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108</xdr:row>
      <xdr:rowOff>0</xdr:rowOff>
    </xdr:from>
    <xdr:to>
      <xdr:col>5</xdr:col>
      <xdr:colOff>1343025</xdr:colOff>
      <xdr:row>108</xdr:row>
      <xdr:rowOff>0</xdr:rowOff>
    </xdr:to>
    <xdr:sp macro="" textlink="">
      <xdr:nvSpPr>
        <xdr:cNvPr id="24" name="Line 3">
          <a:extLst>
            <a:ext uri="{FF2B5EF4-FFF2-40B4-BE49-F238E27FC236}">
              <a16:creationId xmlns:a16="http://schemas.microsoft.com/office/drawing/2014/main" id="{00000000-0008-0000-0100-000018000000}"/>
            </a:ext>
          </a:extLst>
        </xdr:cNvPr>
        <xdr:cNvSpPr>
          <a:spLocks noChangeShapeType="1"/>
        </xdr:cNvSpPr>
      </xdr:nvSpPr>
      <xdr:spPr bwMode="auto">
        <a:xfrm>
          <a:off x="4943475"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108</xdr:row>
      <xdr:rowOff>0</xdr:rowOff>
    </xdr:from>
    <xdr:to>
      <xdr:col>5</xdr:col>
      <xdr:colOff>1343025</xdr:colOff>
      <xdr:row>108</xdr:row>
      <xdr:rowOff>0</xdr:rowOff>
    </xdr:to>
    <xdr:sp macro="" textlink="">
      <xdr:nvSpPr>
        <xdr:cNvPr id="25" name="Line 4">
          <a:extLst>
            <a:ext uri="{FF2B5EF4-FFF2-40B4-BE49-F238E27FC236}">
              <a16:creationId xmlns:a16="http://schemas.microsoft.com/office/drawing/2014/main" id="{00000000-0008-0000-0100-000019000000}"/>
            </a:ext>
          </a:extLst>
        </xdr:cNvPr>
        <xdr:cNvSpPr>
          <a:spLocks noChangeShapeType="1"/>
        </xdr:cNvSpPr>
      </xdr:nvSpPr>
      <xdr:spPr bwMode="auto">
        <a:xfrm>
          <a:off x="4943475"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74</xdr:row>
      <xdr:rowOff>0</xdr:rowOff>
    </xdr:from>
    <xdr:to>
      <xdr:col>5</xdr:col>
      <xdr:colOff>1343025</xdr:colOff>
      <xdr:row>74</xdr:row>
      <xdr:rowOff>0</xdr:rowOff>
    </xdr:to>
    <xdr:sp macro="" textlink="">
      <xdr:nvSpPr>
        <xdr:cNvPr id="26" name="Line 1">
          <a:extLst>
            <a:ext uri="{FF2B5EF4-FFF2-40B4-BE49-F238E27FC236}">
              <a16:creationId xmlns:a16="http://schemas.microsoft.com/office/drawing/2014/main" id="{00000000-0008-0000-0100-00001A000000}"/>
            </a:ext>
          </a:extLst>
        </xdr:cNvPr>
        <xdr:cNvSpPr>
          <a:spLocks noChangeShapeType="1"/>
        </xdr:cNvSpPr>
      </xdr:nvSpPr>
      <xdr:spPr bwMode="auto">
        <a:xfrm>
          <a:off x="4933950" y="224218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74</xdr:row>
      <xdr:rowOff>0</xdr:rowOff>
    </xdr:from>
    <xdr:to>
      <xdr:col>5</xdr:col>
      <xdr:colOff>1343025</xdr:colOff>
      <xdr:row>74</xdr:row>
      <xdr:rowOff>0</xdr:rowOff>
    </xdr:to>
    <xdr:sp macro="" textlink="">
      <xdr:nvSpPr>
        <xdr:cNvPr id="27" name="Line 2">
          <a:extLst>
            <a:ext uri="{FF2B5EF4-FFF2-40B4-BE49-F238E27FC236}">
              <a16:creationId xmlns:a16="http://schemas.microsoft.com/office/drawing/2014/main" id="{00000000-0008-0000-0100-00001B000000}"/>
            </a:ext>
          </a:extLst>
        </xdr:cNvPr>
        <xdr:cNvSpPr>
          <a:spLocks noChangeShapeType="1"/>
        </xdr:cNvSpPr>
      </xdr:nvSpPr>
      <xdr:spPr bwMode="auto">
        <a:xfrm>
          <a:off x="4943475"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74</xdr:row>
      <xdr:rowOff>0</xdr:rowOff>
    </xdr:from>
    <xdr:to>
      <xdr:col>5</xdr:col>
      <xdr:colOff>1343025</xdr:colOff>
      <xdr:row>74</xdr:row>
      <xdr:rowOff>0</xdr:rowOff>
    </xdr:to>
    <xdr:sp macro="" textlink="">
      <xdr:nvSpPr>
        <xdr:cNvPr id="28" name="Line 3">
          <a:extLst>
            <a:ext uri="{FF2B5EF4-FFF2-40B4-BE49-F238E27FC236}">
              <a16:creationId xmlns:a16="http://schemas.microsoft.com/office/drawing/2014/main" id="{00000000-0008-0000-0100-00001C000000}"/>
            </a:ext>
          </a:extLst>
        </xdr:cNvPr>
        <xdr:cNvSpPr>
          <a:spLocks noChangeShapeType="1"/>
        </xdr:cNvSpPr>
      </xdr:nvSpPr>
      <xdr:spPr bwMode="auto">
        <a:xfrm>
          <a:off x="4943475"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74</xdr:row>
      <xdr:rowOff>0</xdr:rowOff>
    </xdr:from>
    <xdr:to>
      <xdr:col>5</xdr:col>
      <xdr:colOff>1343025</xdr:colOff>
      <xdr:row>74</xdr:row>
      <xdr:rowOff>0</xdr:rowOff>
    </xdr:to>
    <xdr:sp macro="" textlink="">
      <xdr:nvSpPr>
        <xdr:cNvPr id="29" name="Line 4">
          <a:extLst>
            <a:ext uri="{FF2B5EF4-FFF2-40B4-BE49-F238E27FC236}">
              <a16:creationId xmlns:a16="http://schemas.microsoft.com/office/drawing/2014/main" id="{00000000-0008-0000-0100-00001D000000}"/>
            </a:ext>
          </a:extLst>
        </xdr:cNvPr>
        <xdr:cNvSpPr>
          <a:spLocks noChangeShapeType="1"/>
        </xdr:cNvSpPr>
      </xdr:nvSpPr>
      <xdr:spPr bwMode="auto">
        <a:xfrm>
          <a:off x="4943475"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91</xdr:row>
      <xdr:rowOff>0</xdr:rowOff>
    </xdr:from>
    <xdr:to>
      <xdr:col>5</xdr:col>
      <xdr:colOff>1343025</xdr:colOff>
      <xdr:row>91</xdr:row>
      <xdr:rowOff>0</xdr:rowOff>
    </xdr:to>
    <xdr:sp macro="" textlink="">
      <xdr:nvSpPr>
        <xdr:cNvPr id="30" name="Line 1">
          <a:extLst>
            <a:ext uri="{FF2B5EF4-FFF2-40B4-BE49-F238E27FC236}">
              <a16:creationId xmlns:a16="http://schemas.microsoft.com/office/drawing/2014/main" id="{00000000-0008-0000-0100-00001E000000}"/>
            </a:ext>
          </a:extLst>
        </xdr:cNvPr>
        <xdr:cNvSpPr>
          <a:spLocks noChangeShapeType="1"/>
        </xdr:cNvSpPr>
      </xdr:nvSpPr>
      <xdr:spPr bwMode="auto">
        <a:xfrm>
          <a:off x="4933950" y="277653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91</xdr:row>
      <xdr:rowOff>0</xdr:rowOff>
    </xdr:from>
    <xdr:to>
      <xdr:col>5</xdr:col>
      <xdr:colOff>1343025</xdr:colOff>
      <xdr:row>91</xdr:row>
      <xdr:rowOff>0</xdr:rowOff>
    </xdr:to>
    <xdr:sp macro="" textlink="">
      <xdr:nvSpPr>
        <xdr:cNvPr id="31" name="Line 2">
          <a:extLst>
            <a:ext uri="{FF2B5EF4-FFF2-40B4-BE49-F238E27FC236}">
              <a16:creationId xmlns:a16="http://schemas.microsoft.com/office/drawing/2014/main" id="{00000000-0008-0000-0100-00001F000000}"/>
            </a:ext>
          </a:extLst>
        </xdr:cNvPr>
        <xdr:cNvSpPr>
          <a:spLocks noChangeShapeType="1"/>
        </xdr:cNvSpPr>
      </xdr:nvSpPr>
      <xdr:spPr bwMode="auto">
        <a:xfrm>
          <a:off x="4943475"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91</xdr:row>
      <xdr:rowOff>0</xdr:rowOff>
    </xdr:from>
    <xdr:to>
      <xdr:col>5</xdr:col>
      <xdr:colOff>1343025</xdr:colOff>
      <xdr:row>91</xdr:row>
      <xdr:rowOff>0</xdr:rowOff>
    </xdr:to>
    <xdr:sp macro="" textlink="">
      <xdr:nvSpPr>
        <xdr:cNvPr id="32" name="Line 3">
          <a:extLst>
            <a:ext uri="{FF2B5EF4-FFF2-40B4-BE49-F238E27FC236}">
              <a16:creationId xmlns:a16="http://schemas.microsoft.com/office/drawing/2014/main" id="{00000000-0008-0000-0100-000020000000}"/>
            </a:ext>
          </a:extLst>
        </xdr:cNvPr>
        <xdr:cNvSpPr>
          <a:spLocks noChangeShapeType="1"/>
        </xdr:cNvSpPr>
      </xdr:nvSpPr>
      <xdr:spPr bwMode="auto">
        <a:xfrm>
          <a:off x="4943475"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91</xdr:row>
      <xdr:rowOff>0</xdr:rowOff>
    </xdr:from>
    <xdr:to>
      <xdr:col>5</xdr:col>
      <xdr:colOff>1343025</xdr:colOff>
      <xdr:row>91</xdr:row>
      <xdr:rowOff>0</xdr:rowOff>
    </xdr:to>
    <xdr:sp macro="" textlink="">
      <xdr:nvSpPr>
        <xdr:cNvPr id="33" name="Line 4">
          <a:extLst>
            <a:ext uri="{FF2B5EF4-FFF2-40B4-BE49-F238E27FC236}">
              <a16:creationId xmlns:a16="http://schemas.microsoft.com/office/drawing/2014/main" id="{00000000-0008-0000-0100-000021000000}"/>
            </a:ext>
          </a:extLst>
        </xdr:cNvPr>
        <xdr:cNvSpPr>
          <a:spLocks noChangeShapeType="1"/>
        </xdr:cNvSpPr>
      </xdr:nvSpPr>
      <xdr:spPr bwMode="auto">
        <a:xfrm>
          <a:off x="4943475"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108</xdr:row>
      <xdr:rowOff>0</xdr:rowOff>
    </xdr:from>
    <xdr:to>
      <xdr:col>5</xdr:col>
      <xdr:colOff>1343025</xdr:colOff>
      <xdr:row>108</xdr:row>
      <xdr:rowOff>0</xdr:rowOff>
    </xdr:to>
    <xdr:sp macro="" textlink="">
      <xdr:nvSpPr>
        <xdr:cNvPr id="34" name="Line 1">
          <a:extLst>
            <a:ext uri="{FF2B5EF4-FFF2-40B4-BE49-F238E27FC236}">
              <a16:creationId xmlns:a16="http://schemas.microsoft.com/office/drawing/2014/main" id="{00000000-0008-0000-0100-000022000000}"/>
            </a:ext>
          </a:extLst>
        </xdr:cNvPr>
        <xdr:cNvSpPr>
          <a:spLocks noChangeShapeType="1"/>
        </xdr:cNvSpPr>
      </xdr:nvSpPr>
      <xdr:spPr bwMode="auto">
        <a:xfrm>
          <a:off x="4933950" y="331089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108</xdr:row>
      <xdr:rowOff>0</xdr:rowOff>
    </xdr:from>
    <xdr:to>
      <xdr:col>5</xdr:col>
      <xdr:colOff>1343025</xdr:colOff>
      <xdr:row>108</xdr:row>
      <xdr:rowOff>0</xdr:rowOff>
    </xdr:to>
    <xdr:sp macro="" textlink="">
      <xdr:nvSpPr>
        <xdr:cNvPr id="35" name="Line 2">
          <a:extLst>
            <a:ext uri="{FF2B5EF4-FFF2-40B4-BE49-F238E27FC236}">
              <a16:creationId xmlns:a16="http://schemas.microsoft.com/office/drawing/2014/main" id="{00000000-0008-0000-0100-000023000000}"/>
            </a:ext>
          </a:extLst>
        </xdr:cNvPr>
        <xdr:cNvSpPr>
          <a:spLocks noChangeShapeType="1"/>
        </xdr:cNvSpPr>
      </xdr:nvSpPr>
      <xdr:spPr bwMode="auto">
        <a:xfrm>
          <a:off x="4943475"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108</xdr:row>
      <xdr:rowOff>0</xdr:rowOff>
    </xdr:from>
    <xdr:to>
      <xdr:col>5</xdr:col>
      <xdr:colOff>1343025</xdr:colOff>
      <xdr:row>108</xdr:row>
      <xdr:rowOff>0</xdr:rowOff>
    </xdr:to>
    <xdr:sp macro="" textlink="">
      <xdr:nvSpPr>
        <xdr:cNvPr id="36" name="Line 3">
          <a:extLst>
            <a:ext uri="{FF2B5EF4-FFF2-40B4-BE49-F238E27FC236}">
              <a16:creationId xmlns:a16="http://schemas.microsoft.com/office/drawing/2014/main" id="{00000000-0008-0000-0100-000024000000}"/>
            </a:ext>
          </a:extLst>
        </xdr:cNvPr>
        <xdr:cNvSpPr>
          <a:spLocks noChangeShapeType="1"/>
        </xdr:cNvSpPr>
      </xdr:nvSpPr>
      <xdr:spPr bwMode="auto">
        <a:xfrm>
          <a:off x="4943475"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108</xdr:row>
      <xdr:rowOff>0</xdr:rowOff>
    </xdr:from>
    <xdr:to>
      <xdr:col>5</xdr:col>
      <xdr:colOff>1343025</xdr:colOff>
      <xdr:row>108</xdr:row>
      <xdr:rowOff>0</xdr:rowOff>
    </xdr:to>
    <xdr:sp macro="" textlink="">
      <xdr:nvSpPr>
        <xdr:cNvPr id="37" name="Line 4">
          <a:extLst>
            <a:ext uri="{FF2B5EF4-FFF2-40B4-BE49-F238E27FC236}">
              <a16:creationId xmlns:a16="http://schemas.microsoft.com/office/drawing/2014/main" id="{00000000-0008-0000-0100-000025000000}"/>
            </a:ext>
          </a:extLst>
        </xdr:cNvPr>
        <xdr:cNvSpPr>
          <a:spLocks noChangeShapeType="1"/>
        </xdr:cNvSpPr>
      </xdr:nvSpPr>
      <xdr:spPr bwMode="auto">
        <a:xfrm>
          <a:off x="4943475"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74</xdr:row>
      <xdr:rowOff>0</xdr:rowOff>
    </xdr:from>
    <xdr:to>
      <xdr:col>5</xdr:col>
      <xdr:colOff>1343025</xdr:colOff>
      <xdr:row>74</xdr:row>
      <xdr:rowOff>0</xdr:rowOff>
    </xdr:to>
    <xdr:sp macro="" textlink="">
      <xdr:nvSpPr>
        <xdr:cNvPr id="38" name="Line 1">
          <a:extLst>
            <a:ext uri="{FF2B5EF4-FFF2-40B4-BE49-F238E27FC236}">
              <a16:creationId xmlns:a16="http://schemas.microsoft.com/office/drawing/2014/main" id="{00000000-0008-0000-0100-000026000000}"/>
            </a:ext>
          </a:extLst>
        </xdr:cNvPr>
        <xdr:cNvSpPr>
          <a:spLocks noChangeShapeType="1"/>
        </xdr:cNvSpPr>
      </xdr:nvSpPr>
      <xdr:spPr bwMode="auto">
        <a:xfrm>
          <a:off x="4933950" y="224218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74</xdr:row>
      <xdr:rowOff>0</xdr:rowOff>
    </xdr:from>
    <xdr:to>
      <xdr:col>5</xdr:col>
      <xdr:colOff>1343025</xdr:colOff>
      <xdr:row>74</xdr:row>
      <xdr:rowOff>0</xdr:rowOff>
    </xdr:to>
    <xdr:sp macro="" textlink="">
      <xdr:nvSpPr>
        <xdr:cNvPr id="39" name="Line 2">
          <a:extLst>
            <a:ext uri="{FF2B5EF4-FFF2-40B4-BE49-F238E27FC236}">
              <a16:creationId xmlns:a16="http://schemas.microsoft.com/office/drawing/2014/main" id="{00000000-0008-0000-0100-000027000000}"/>
            </a:ext>
          </a:extLst>
        </xdr:cNvPr>
        <xdr:cNvSpPr>
          <a:spLocks noChangeShapeType="1"/>
        </xdr:cNvSpPr>
      </xdr:nvSpPr>
      <xdr:spPr bwMode="auto">
        <a:xfrm>
          <a:off x="4943475"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74</xdr:row>
      <xdr:rowOff>0</xdr:rowOff>
    </xdr:from>
    <xdr:to>
      <xdr:col>5</xdr:col>
      <xdr:colOff>1343025</xdr:colOff>
      <xdr:row>74</xdr:row>
      <xdr:rowOff>0</xdr:rowOff>
    </xdr:to>
    <xdr:sp macro="" textlink="">
      <xdr:nvSpPr>
        <xdr:cNvPr id="40" name="Line 3">
          <a:extLst>
            <a:ext uri="{FF2B5EF4-FFF2-40B4-BE49-F238E27FC236}">
              <a16:creationId xmlns:a16="http://schemas.microsoft.com/office/drawing/2014/main" id="{00000000-0008-0000-0100-000028000000}"/>
            </a:ext>
          </a:extLst>
        </xdr:cNvPr>
        <xdr:cNvSpPr>
          <a:spLocks noChangeShapeType="1"/>
        </xdr:cNvSpPr>
      </xdr:nvSpPr>
      <xdr:spPr bwMode="auto">
        <a:xfrm>
          <a:off x="4943475"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74</xdr:row>
      <xdr:rowOff>0</xdr:rowOff>
    </xdr:from>
    <xdr:to>
      <xdr:col>5</xdr:col>
      <xdr:colOff>1343025</xdr:colOff>
      <xdr:row>74</xdr:row>
      <xdr:rowOff>0</xdr:rowOff>
    </xdr:to>
    <xdr:sp macro="" textlink="">
      <xdr:nvSpPr>
        <xdr:cNvPr id="41" name="Line 4">
          <a:extLst>
            <a:ext uri="{FF2B5EF4-FFF2-40B4-BE49-F238E27FC236}">
              <a16:creationId xmlns:a16="http://schemas.microsoft.com/office/drawing/2014/main" id="{00000000-0008-0000-0100-000029000000}"/>
            </a:ext>
          </a:extLst>
        </xdr:cNvPr>
        <xdr:cNvSpPr>
          <a:spLocks noChangeShapeType="1"/>
        </xdr:cNvSpPr>
      </xdr:nvSpPr>
      <xdr:spPr bwMode="auto">
        <a:xfrm>
          <a:off x="4943475"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91</xdr:row>
      <xdr:rowOff>0</xdr:rowOff>
    </xdr:from>
    <xdr:to>
      <xdr:col>5</xdr:col>
      <xdr:colOff>1343025</xdr:colOff>
      <xdr:row>91</xdr:row>
      <xdr:rowOff>0</xdr:rowOff>
    </xdr:to>
    <xdr:sp macro="" textlink="">
      <xdr:nvSpPr>
        <xdr:cNvPr id="42" name="Line 1">
          <a:extLst>
            <a:ext uri="{FF2B5EF4-FFF2-40B4-BE49-F238E27FC236}">
              <a16:creationId xmlns:a16="http://schemas.microsoft.com/office/drawing/2014/main" id="{00000000-0008-0000-0100-00002A000000}"/>
            </a:ext>
          </a:extLst>
        </xdr:cNvPr>
        <xdr:cNvSpPr>
          <a:spLocks noChangeShapeType="1"/>
        </xdr:cNvSpPr>
      </xdr:nvSpPr>
      <xdr:spPr bwMode="auto">
        <a:xfrm>
          <a:off x="4933950" y="277653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91</xdr:row>
      <xdr:rowOff>0</xdr:rowOff>
    </xdr:from>
    <xdr:to>
      <xdr:col>5</xdr:col>
      <xdr:colOff>1343025</xdr:colOff>
      <xdr:row>91</xdr:row>
      <xdr:rowOff>0</xdr:rowOff>
    </xdr:to>
    <xdr:sp macro="" textlink="">
      <xdr:nvSpPr>
        <xdr:cNvPr id="43" name="Line 2">
          <a:extLst>
            <a:ext uri="{FF2B5EF4-FFF2-40B4-BE49-F238E27FC236}">
              <a16:creationId xmlns:a16="http://schemas.microsoft.com/office/drawing/2014/main" id="{00000000-0008-0000-0100-00002B000000}"/>
            </a:ext>
          </a:extLst>
        </xdr:cNvPr>
        <xdr:cNvSpPr>
          <a:spLocks noChangeShapeType="1"/>
        </xdr:cNvSpPr>
      </xdr:nvSpPr>
      <xdr:spPr bwMode="auto">
        <a:xfrm>
          <a:off x="4943475"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91</xdr:row>
      <xdr:rowOff>0</xdr:rowOff>
    </xdr:from>
    <xdr:to>
      <xdr:col>5</xdr:col>
      <xdr:colOff>1343025</xdr:colOff>
      <xdr:row>91</xdr:row>
      <xdr:rowOff>0</xdr:rowOff>
    </xdr:to>
    <xdr:sp macro="" textlink="">
      <xdr:nvSpPr>
        <xdr:cNvPr id="44" name="Line 3">
          <a:extLst>
            <a:ext uri="{FF2B5EF4-FFF2-40B4-BE49-F238E27FC236}">
              <a16:creationId xmlns:a16="http://schemas.microsoft.com/office/drawing/2014/main" id="{00000000-0008-0000-0100-00002C000000}"/>
            </a:ext>
          </a:extLst>
        </xdr:cNvPr>
        <xdr:cNvSpPr>
          <a:spLocks noChangeShapeType="1"/>
        </xdr:cNvSpPr>
      </xdr:nvSpPr>
      <xdr:spPr bwMode="auto">
        <a:xfrm>
          <a:off x="4943475"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91</xdr:row>
      <xdr:rowOff>0</xdr:rowOff>
    </xdr:from>
    <xdr:to>
      <xdr:col>5</xdr:col>
      <xdr:colOff>1343025</xdr:colOff>
      <xdr:row>91</xdr:row>
      <xdr:rowOff>0</xdr:rowOff>
    </xdr:to>
    <xdr:sp macro="" textlink="">
      <xdr:nvSpPr>
        <xdr:cNvPr id="45" name="Line 4">
          <a:extLst>
            <a:ext uri="{FF2B5EF4-FFF2-40B4-BE49-F238E27FC236}">
              <a16:creationId xmlns:a16="http://schemas.microsoft.com/office/drawing/2014/main" id="{00000000-0008-0000-0100-00002D000000}"/>
            </a:ext>
          </a:extLst>
        </xdr:cNvPr>
        <xdr:cNvSpPr>
          <a:spLocks noChangeShapeType="1"/>
        </xdr:cNvSpPr>
      </xdr:nvSpPr>
      <xdr:spPr bwMode="auto">
        <a:xfrm>
          <a:off x="4943475"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108</xdr:row>
      <xdr:rowOff>0</xdr:rowOff>
    </xdr:from>
    <xdr:to>
      <xdr:col>5</xdr:col>
      <xdr:colOff>1343025</xdr:colOff>
      <xdr:row>108</xdr:row>
      <xdr:rowOff>0</xdr:rowOff>
    </xdr:to>
    <xdr:sp macro="" textlink="">
      <xdr:nvSpPr>
        <xdr:cNvPr id="46" name="Line 1">
          <a:extLst>
            <a:ext uri="{FF2B5EF4-FFF2-40B4-BE49-F238E27FC236}">
              <a16:creationId xmlns:a16="http://schemas.microsoft.com/office/drawing/2014/main" id="{00000000-0008-0000-0100-00002E000000}"/>
            </a:ext>
          </a:extLst>
        </xdr:cNvPr>
        <xdr:cNvSpPr>
          <a:spLocks noChangeShapeType="1"/>
        </xdr:cNvSpPr>
      </xdr:nvSpPr>
      <xdr:spPr bwMode="auto">
        <a:xfrm>
          <a:off x="4933950" y="331089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108</xdr:row>
      <xdr:rowOff>0</xdr:rowOff>
    </xdr:from>
    <xdr:to>
      <xdr:col>5</xdr:col>
      <xdr:colOff>1343025</xdr:colOff>
      <xdr:row>108</xdr:row>
      <xdr:rowOff>0</xdr:rowOff>
    </xdr:to>
    <xdr:sp macro="" textlink="">
      <xdr:nvSpPr>
        <xdr:cNvPr id="47" name="Line 2">
          <a:extLst>
            <a:ext uri="{FF2B5EF4-FFF2-40B4-BE49-F238E27FC236}">
              <a16:creationId xmlns:a16="http://schemas.microsoft.com/office/drawing/2014/main" id="{00000000-0008-0000-0100-00002F000000}"/>
            </a:ext>
          </a:extLst>
        </xdr:cNvPr>
        <xdr:cNvSpPr>
          <a:spLocks noChangeShapeType="1"/>
        </xdr:cNvSpPr>
      </xdr:nvSpPr>
      <xdr:spPr bwMode="auto">
        <a:xfrm>
          <a:off x="4943475"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108</xdr:row>
      <xdr:rowOff>0</xdr:rowOff>
    </xdr:from>
    <xdr:to>
      <xdr:col>5</xdr:col>
      <xdr:colOff>1343025</xdr:colOff>
      <xdr:row>108</xdr:row>
      <xdr:rowOff>0</xdr:rowOff>
    </xdr:to>
    <xdr:sp macro="" textlink="">
      <xdr:nvSpPr>
        <xdr:cNvPr id="48" name="Line 3">
          <a:extLst>
            <a:ext uri="{FF2B5EF4-FFF2-40B4-BE49-F238E27FC236}">
              <a16:creationId xmlns:a16="http://schemas.microsoft.com/office/drawing/2014/main" id="{00000000-0008-0000-0100-000030000000}"/>
            </a:ext>
          </a:extLst>
        </xdr:cNvPr>
        <xdr:cNvSpPr>
          <a:spLocks noChangeShapeType="1"/>
        </xdr:cNvSpPr>
      </xdr:nvSpPr>
      <xdr:spPr bwMode="auto">
        <a:xfrm>
          <a:off x="4943475"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108</xdr:row>
      <xdr:rowOff>0</xdr:rowOff>
    </xdr:from>
    <xdr:to>
      <xdr:col>5</xdr:col>
      <xdr:colOff>1343025</xdr:colOff>
      <xdr:row>108</xdr:row>
      <xdr:rowOff>0</xdr:rowOff>
    </xdr:to>
    <xdr:sp macro="" textlink="">
      <xdr:nvSpPr>
        <xdr:cNvPr id="49" name="Line 4">
          <a:extLst>
            <a:ext uri="{FF2B5EF4-FFF2-40B4-BE49-F238E27FC236}">
              <a16:creationId xmlns:a16="http://schemas.microsoft.com/office/drawing/2014/main" id="{00000000-0008-0000-0100-000031000000}"/>
            </a:ext>
          </a:extLst>
        </xdr:cNvPr>
        <xdr:cNvSpPr>
          <a:spLocks noChangeShapeType="1"/>
        </xdr:cNvSpPr>
      </xdr:nvSpPr>
      <xdr:spPr bwMode="auto">
        <a:xfrm>
          <a:off x="4943475"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74</xdr:row>
      <xdr:rowOff>0</xdr:rowOff>
    </xdr:from>
    <xdr:to>
      <xdr:col>5</xdr:col>
      <xdr:colOff>1343025</xdr:colOff>
      <xdr:row>74</xdr:row>
      <xdr:rowOff>0</xdr:rowOff>
    </xdr:to>
    <xdr:sp macro="" textlink="">
      <xdr:nvSpPr>
        <xdr:cNvPr id="50" name="Line 1">
          <a:extLst>
            <a:ext uri="{FF2B5EF4-FFF2-40B4-BE49-F238E27FC236}">
              <a16:creationId xmlns:a16="http://schemas.microsoft.com/office/drawing/2014/main" id="{00000000-0008-0000-0100-000032000000}"/>
            </a:ext>
          </a:extLst>
        </xdr:cNvPr>
        <xdr:cNvSpPr>
          <a:spLocks noChangeShapeType="1"/>
        </xdr:cNvSpPr>
      </xdr:nvSpPr>
      <xdr:spPr bwMode="auto">
        <a:xfrm>
          <a:off x="4933950" y="224218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74</xdr:row>
      <xdr:rowOff>0</xdr:rowOff>
    </xdr:from>
    <xdr:to>
      <xdr:col>5</xdr:col>
      <xdr:colOff>1343025</xdr:colOff>
      <xdr:row>74</xdr:row>
      <xdr:rowOff>0</xdr:rowOff>
    </xdr:to>
    <xdr:sp macro="" textlink="">
      <xdr:nvSpPr>
        <xdr:cNvPr id="51" name="Line 2">
          <a:extLst>
            <a:ext uri="{FF2B5EF4-FFF2-40B4-BE49-F238E27FC236}">
              <a16:creationId xmlns:a16="http://schemas.microsoft.com/office/drawing/2014/main" id="{00000000-0008-0000-0100-000033000000}"/>
            </a:ext>
          </a:extLst>
        </xdr:cNvPr>
        <xdr:cNvSpPr>
          <a:spLocks noChangeShapeType="1"/>
        </xdr:cNvSpPr>
      </xdr:nvSpPr>
      <xdr:spPr bwMode="auto">
        <a:xfrm>
          <a:off x="4943475"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74</xdr:row>
      <xdr:rowOff>0</xdr:rowOff>
    </xdr:from>
    <xdr:to>
      <xdr:col>5</xdr:col>
      <xdr:colOff>1343025</xdr:colOff>
      <xdr:row>74</xdr:row>
      <xdr:rowOff>0</xdr:rowOff>
    </xdr:to>
    <xdr:sp macro="" textlink="">
      <xdr:nvSpPr>
        <xdr:cNvPr id="52" name="Line 3">
          <a:extLst>
            <a:ext uri="{FF2B5EF4-FFF2-40B4-BE49-F238E27FC236}">
              <a16:creationId xmlns:a16="http://schemas.microsoft.com/office/drawing/2014/main" id="{00000000-0008-0000-0100-000034000000}"/>
            </a:ext>
          </a:extLst>
        </xdr:cNvPr>
        <xdr:cNvSpPr>
          <a:spLocks noChangeShapeType="1"/>
        </xdr:cNvSpPr>
      </xdr:nvSpPr>
      <xdr:spPr bwMode="auto">
        <a:xfrm>
          <a:off x="4943475"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74</xdr:row>
      <xdr:rowOff>0</xdr:rowOff>
    </xdr:from>
    <xdr:to>
      <xdr:col>5</xdr:col>
      <xdr:colOff>1343025</xdr:colOff>
      <xdr:row>74</xdr:row>
      <xdr:rowOff>0</xdr:rowOff>
    </xdr:to>
    <xdr:sp macro="" textlink="">
      <xdr:nvSpPr>
        <xdr:cNvPr id="53" name="Line 4">
          <a:extLst>
            <a:ext uri="{FF2B5EF4-FFF2-40B4-BE49-F238E27FC236}">
              <a16:creationId xmlns:a16="http://schemas.microsoft.com/office/drawing/2014/main" id="{00000000-0008-0000-0100-000035000000}"/>
            </a:ext>
          </a:extLst>
        </xdr:cNvPr>
        <xdr:cNvSpPr>
          <a:spLocks noChangeShapeType="1"/>
        </xdr:cNvSpPr>
      </xdr:nvSpPr>
      <xdr:spPr bwMode="auto">
        <a:xfrm>
          <a:off x="4943475"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91</xdr:row>
      <xdr:rowOff>0</xdr:rowOff>
    </xdr:from>
    <xdr:to>
      <xdr:col>5</xdr:col>
      <xdr:colOff>1343025</xdr:colOff>
      <xdr:row>91</xdr:row>
      <xdr:rowOff>0</xdr:rowOff>
    </xdr:to>
    <xdr:sp macro="" textlink="">
      <xdr:nvSpPr>
        <xdr:cNvPr id="54" name="Line 1">
          <a:extLst>
            <a:ext uri="{FF2B5EF4-FFF2-40B4-BE49-F238E27FC236}">
              <a16:creationId xmlns:a16="http://schemas.microsoft.com/office/drawing/2014/main" id="{00000000-0008-0000-0100-000036000000}"/>
            </a:ext>
          </a:extLst>
        </xdr:cNvPr>
        <xdr:cNvSpPr>
          <a:spLocks noChangeShapeType="1"/>
        </xdr:cNvSpPr>
      </xdr:nvSpPr>
      <xdr:spPr bwMode="auto">
        <a:xfrm>
          <a:off x="4933950" y="277653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91</xdr:row>
      <xdr:rowOff>0</xdr:rowOff>
    </xdr:from>
    <xdr:to>
      <xdr:col>5</xdr:col>
      <xdr:colOff>1343025</xdr:colOff>
      <xdr:row>91</xdr:row>
      <xdr:rowOff>0</xdr:rowOff>
    </xdr:to>
    <xdr:sp macro="" textlink="">
      <xdr:nvSpPr>
        <xdr:cNvPr id="55" name="Line 2">
          <a:extLst>
            <a:ext uri="{FF2B5EF4-FFF2-40B4-BE49-F238E27FC236}">
              <a16:creationId xmlns:a16="http://schemas.microsoft.com/office/drawing/2014/main" id="{00000000-0008-0000-0100-000037000000}"/>
            </a:ext>
          </a:extLst>
        </xdr:cNvPr>
        <xdr:cNvSpPr>
          <a:spLocks noChangeShapeType="1"/>
        </xdr:cNvSpPr>
      </xdr:nvSpPr>
      <xdr:spPr bwMode="auto">
        <a:xfrm>
          <a:off x="4943475"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91</xdr:row>
      <xdr:rowOff>0</xdr:rowOff>
    </xdr:from>
    <xdr:to>
      <xdr:col>5</xdr:col>
      <xdr:colOff>1343025</xdr:colOff>
      <xdr:row>91</xdr:row>
      <xdr:rowOff>0</xdr:rowOff>
    </xdr:to>
    <xdr:sp macro="" textlink="">
      <xdr:nvSpPr>
        <xdr:cNvPr id="56" name="Line 3">
          <a:extLst>
            <a:ext uri="{FF2B5EF4-FFF2-40B4-BE49-F238E27FC236}">
              <a16:creationId xmlns:a16="http://schemas.microsoft.com/office/drawing/2014/main" id="{00000000-0008-0000-0100-000038000000}"/>
            </a:ext>
          </a:extLst>
        </xdr:cNvPr>
        <xdr:cNvSpPr>
          <a:spLocks noChangeShapeType="1"/>
        </xdr:cNvSpPr>
      </xdr:nvSpPr>
      <xdr:spPr bwMode="auto">
        <a:xfrm>
          <a:off x="4943475"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91</xdr:row>
      <xdr:rowOff>0</xdr:rowOff>
    </xdr:from>
    <xdr:to>
      <xdr:col>5</xdr:col>
      <xdr:colOff>1343025</xdr:colOff>
      <xdr:row>91</xdr:row>
      <xdr:rowOff>0</xdr:rowOff>
    </xdr:to>
    <xdr:sp macro="" textlink="">
      <xdr:nvSpPr>
        <xdr:cNvPr id="57" name="Line 4">
          <a:extLst>
            <a:ext uri="{FF2B5EF4-FFF2-40B4-BE49-F238E27FC236}">
              <a16:creationId xmlns:a16="http://schemas.microsoft.com/office/drawing/2014/main" id="{00000000-0008-0000-0100-000039000000}"/>
            </a:ext>
          </a:extLst>
        </xdr:cNvPr>
        <xdr:cNvSpPr>
          <a:spLocks noChangeShapeType="1"/>
        </xdr:cNvSpPr>
      </xdr:nvSpPr>
      <xdr:spPr bwMode="auto">
        <a:xfrm>
          <a:off x="4943475"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108</xdr:row>
      <xdr:rowOff>0</xdr:rowOff>
    </xdr:from>
    <xdr:to>
      <xdr:col>5</xdr:col>
      <xdr:colOff>1343025</xdr:colOff>
      <xdr:row>108</xdr:row>
      <xdr:rowOff>0</xdr:rowOff>
    </xdr:to>
    <xdr:sp macro="" textlink="">
      <xdr:nvSpPr>
        <xdr:cNvPr id="58" name="Line 1">
          <a:extLst>
            <a:ext uri="{FF2B5EF4-FFF2-40B4-BE49-F238E27FC236}">
              <a16:creationId xmlns:a16="http://schemas.microsoft.com/office/drawing/2014/main" id="{00000000-0008-0000-0100-00003A000000}"/>
            </a:ext>
          </a:extLst>
        </xdr:cNvPr>
        <xdr:cNvSpPr>
          <a:spLocks noChangeShapeType="1"/>
        </xdr:cNvSpPr>
      </xdr:nvSpPr>
      <xdr:spPr bwMode="auto">
        <a:xfrm>
          <a:off x="4933950" y="331089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108</xdr:row>
      <xdr:rowOff>0</xdr:rowOff>
    </xdr:from>
    <xdr:to>
      <xdr:col>5</xdr:col>
      <xdr:colOff>1343025</xdr:colOff>
      <xdr:row>108</xdr:row>
      <xdr:rowOff>0</xdr:rowOff>
    </xdr:to>
    <xdr:sp macro="" textlink="">
      <xdr:nvSpPr>
        <xdr:cNvPr id="59" name="Line 2">
          <a:extLst>
            <a:ext uri="{FF2B5EF4-FFF2-40B4-BE49-F238E27FC236}">
              <a16:creationId xmlns:a16="http://schemas.microsoft.com/office/drawing/2014/main" id="{00000000-0008-0000-0100-00003B000000}"/>
            </a:ext>
          </a:extLst>
        </xdr:cNvPr>
        <xdr:cNvSpPr>
          <a:spLocks noChangeShapeType="1"/>
        </xdr:cNvSpPr>
      </xdr:nvSpPr>
      <xdr:spPr bwMode="auto">
        <a:xfrm>
          <a:off x="4943475"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108</xdr:row>
      <xdr:rowOff>0</xdr:rowOff>
    </xdr:from>
    <xdr:to>
      <xdr:col>5</xdr:col>
      <xdr:colOff>1343025</xdr:colOff>
      <xdr:row>108</xdr:row>
      <xdr:rowOff>0</xdr:rowOff>
    </xdr:to>
    <xdr:sp macro="" textlink="">
      <xdr:nvSpPr>
        <xdr:cNvPr id="60" name="Line 3">
          <a:extLst>
            <a:ext uri="{FF2B5EF4-FFF2-40B4-BE49-F238E27FC236}">
              <a16:creationId xmlns:a16="http://schemas.microsoft.com/office/drawing/2014/main" id="{00000000-0008-0000-0100-00003C000000}"/>
            </a:ext>
          </a:extLst>
        </xdr:cNvPr>
        <xdr:cNvSpPr>
          <a:spLocks noChangeShapeType="1"/>
        </xdr:cNvSpPr>
      </xdr:nvSpPr>
      <xdr:spPr bwMode="auto">
        <a:xfrm>
          <a:off x="4943475"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108</xdr:row>
      <xdr:rowOff>0</xdr:rowOff>
    </xdr:from>
    <xdr:to>
      <xdr:col>5</xdr:col>
      <xdr:colOff>1343025</xdr:colOff>
      <xdr:row>108</xdr:row>
      <xdr:rowOff>0</xdr:rowOff>
    </xdr:to>
    <xdr:sp macro="" textlink="">
      <xdr:nvSpPr>
        <xdr:cNvPr id="61" name="Line 4">
          <a:extLst>
            <a:ext uri="{FF2B5EF4-FFF2-40B4-BE49-F238E27FC236}">
              <a16:creationId xmlns:a16="http://schemas.microsoft.com/office/drawing/2014/main" id="{00000000-0008-0000-0100-00003D000000}"/>
            </a:ext>
          </a:extLst>
        </xdr:cNvPr>
        <xdr:cNvSpPr>
          <a:spLocks noChangeShapeType="1"/>
        </xdr:cNvSpPr>
      </xdr:nvSpPr>
      <xdr:spPr bwMode="auto">
        <a:xfrm>
          <a:off x="4943475"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74</xdr:row>
      <xdr:rowOff>0</xdr:rowOff>
    </xdr:from>
    <xdr:to>
      <xdr:col>5</xdr:col>
      <xdr:colOff>1343025</xdr:colOff>
      <xdr:row>74</xdr:row>
      <xdr:rowOff>0</xdr:rowOff>
    </xdr:to>
    <xdr:sp macro="" textlink="">
      <xdr:nvSpPr>
        <xdr:cNvPr id="62" name="Line 1">
          <a:extLst>
            <a:ext uri="{FF2B5EF4-FFF2-40B4-BE49-F238E27FC236}">
              <a16:creationId xmlns:a16="http://schemas.microsoft.com/office/drawing/2014/main" id="{00000000-0008-0000-0100-00003E000000}"/>
            </a:ext>
          </a:extLst>
        </xdr:cNvPr>
        <xdr:cNvSpPr>
          <a:spLocks noChangeShapeType="1"/>
        </xdr:cNvSpPr>
      </xdr:nvSpPr>
      <xdr:spPr bwMode="auto">
        <a:xfrm>
          <a:off x="4933950" y="224218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74</xdr:row>
      <xdr:rowOff>0</xdr:rowOff>
    </xdr:from>
    <xdr:to>
      <xdr:col>5</xdr:col>
      <xdr:colOff>1343025</xdr:colOff>
      <xdr:row>74</xdr:row>
      <xdr:rowOff>0</xdr:rowOff>
    </xdr:to>
    <xdr:sp macro="" textlink="">
      <xdr:nvSpPr>
        <xdr:cNvPr id="63" name="Line 2">
          <a:extLst>
            <a:ext uri="{FF2B5EF4-FFF2-40B4-BE49-F238E27FC236}">
              <a16:creationId xmlns:a16="http://schemas.microsoft.com/office/drawing/2014/main" id="{00000000-0008-0000-0100-00003F000000}"/>
            </a:ext>
          </a:extLst>
        </xdr:cNvPr>
        <xdr:cNvSpPr>
          <a:spLocks noChangeShapeType="1"/>
        </xdr:cNvSpPr>
      </xdr:nvSpPr>
      <xdr:spPr bwMode="auto">
        <a:xfrm>
          <a:off x="4943475"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74</xdr:row>
      <xdr:rowOff>0</xdr:rowOff>
    </xdr:from>
    <xdr:to>
      <xdr:col>5</xdr:col>
      <xdr:colOff>1343025</xdr:colOff>
      <xdr:row>74</xdr:row>
      <xdr:rowOff>0</xdr:rowOff>
    </xdr:to>
    <xdr:sp macro="" textlink="">
      <xdr:nvSpPr>
        <xdr:cNvPr id="64" name="Line 3">
          <a:extLst>
            <a:ext uri="{FF2B5EF4-FFF2-40B4-BE49-F238E27FC236}">
              <a16:creationId xmlns:a16="http://schemas.microsoft.com/office/drawing/2014/main" id="{00000000-0008-0000-0100-000040000000}"/>
            </a:ext>
          </a:extLst>
        </xdr:cNvPr>
        <xdr:cNvSpPr>
          <a:spLocks noChangeShapeType="1"/>
        </xdr:cNvSpPr>
      </xdr:nvSpPr>
      <xdr:spPr bwMode="auto">
        <a:xfrm>
          <a:off x="4943475"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74</xdr:row>
      <xdr:rowOff>0</xdr:rowOff>
    </xdr:from>
    <xdr:to>
      <xdr:col>5</xdr:col>
      <xdr:colOff>1343025</xdr:colOff>
      <xdr:row>74</xdr:row>
      <xdr:rowOff>0</xdr:rowOff>
    </xdr:to>
    <xdr:sp macro="" textlink="">
      <xdr:nvSpPr>
        <xdr:cNvPr id="65" name="Line 4">
          <a:extLst>
            <a:ext uri="{FF2B5EF4-FFF2-40B4-BE49-F238E27FC236}">
              <a16:creationId xmlns:a16="http://schemas.microsoft.com/office/drawing/2014/main" id="{00000000-0008-0000-0100-000041000000}"/>
            </a:ext>
          </a:extLst>
        </xdr:cNvPr>
        <xdr:cNvSpPr>
          <a:spLocks noChangeShapeType="1"/>
        </xdr:cNvSpPr>
      </xdr:nvSpPr>
      <xdr:spPr bwMode="auto">
        <a:xfrm>
          <a:off x="4943475"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91</xdr:row>
      <xdr:rowOff>0</xdr:rowOff>
    </xdr:from>
    <xdr:to>
      <xdr:col>5</xdr:col>
      <xdr:colOff>1343025</xdr:colOff>
      <xdr:row>91</xdr:row>
      <xdr:rowOff>0</xdr:rowOff>
    </xdr:to>
    <xdr:sp macro="" textlink="">
      <xdr:nvSpPr>
        <xdr:cNvPr id="66" name="Line 1">
          <a:extLst>
            <a:ext uri="{FF2B5EF4-FFF2-40B4-BE49-F238E27FC236}">
              <a16:creationId xmlns:a16="http://schemas.microsoft.com/office/drawing/2014/main" id="{00000000-0008-0000-0100-000042000000}"/>
            </a:ext>
          </a:extLst>
        </xdr:cNvPr>
        <xdr:cNvSpPr>
          <a:spLocks noChangeShapeType="1"/>
        </xdr:cNvSpPr>
      </xdr:nvSpPr>
      <xdr:spPr bwMode="auto">
        <a:xfrm>
          <a:off x="4933950" y="277653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91</xdr:row>
      <xdr:rowOff>0</xdr:rowOff>
    </xdr:from>
    <xdr:to>
      <xdr:col>5</xdr:col>
      <xdr:colOff>1343025</xdr:colOff>
      <xdr:row>91</xdr:row>
      <xdr:rowOff>0</xdr:rowOff>
    </xdr:to>
    <xdr:sp macro="" textlink="">
      <xdr:nvSpPr>
        <xdr:cNvPr id="67" name="Line 2">
          <a:extLst>
            <a:ext uri="{FF2B5EF4-FFF2-40B4-BE49-F238E27FC236}">
              <a16:creationId xmlns:a16="http://schemas.microsoft.com/office/drawing/2014/main" id="{00000000-0008-0000-0100-000043000000}"/>
            </a:ext>
          </a:extLst>
        </xdr:cNvPr>
        <xdr:cNvSpPr>
          <a:spLocks noChangeShapeType="1"/>
        </xdr:cNvSpPr>
      </xdr:nvSpPr>
      <xdr:spPr bwMode="auto">
        <a:xfrm>
          <a:off x="4943475"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91</xdr:row>
      <xdr:rowOff>0</xdr:rowOff>
    </xdr:from>
    <xdr:to>
      <xdr:col>5</xdr:col>
      <xdr:colOff>1343025</xdr:colOff>
      <xdr:row>91</xdr:row>
      <xdr:rowOff>0</xdr:rowOff>
    </xdr:to>
    <xdr:sp macro="" textlink="">
      <xdr:nvSpPr>
        <xdr:cNvPr id="68" name="Line 3">
          <a:extLst>
            <a:ext uri="{FF2B5EF4-FFF2-40B4-BE49-F238E27FC236}">
              <a16:creationId xmlns:a16="http://schemas.microsoft.com/office/drawing/2014/main" id="{00000000-0008-0000-0100-000044000000}"/>
            </a:ext>
          </a:extLst>
        </xdr:cNvPr>
        <xdr:cNvSpPr>
          <a:spLocks noChangeShapeType="1"/>
        </xdr:cNvSpPr>
      </xdr:nvSpPr>
      <xdr:spPr bwMode="auto">
        <a:xfrm>
          <a:off x="4943475"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91</xdr:row>
      <xdr:rowOff>0</xdr:rowOff>
    </xdr:from>
    <xdr:to>
      <xdr:col>5</xdr:col>
      <xdr:colOff>1343025</xdr:colOff>
      <xdr:row>91</xdr:row>
      <xdr:rowOff>0</xdr:rowOff>
    </xdr:to>
    <xdr:sp macro="" textlink="">
      <xdr:nvSpPr>
        <xdr:cNvPr id="69" name="Line 4">
          <a:extLst>
            <a:ext uri="{FF2B5EF4-FFF2-40B4-BE49-F238E27FC236}">
              <a16:creationId xmlns:a16="http://schemas.microsoft.com/office/drawing/2014/main" id="{00000000-0008-0000-0100-000045000000}"/>
            </a:ext>
          </a:extLst>
        </xdr:cNvPr>
        <xdr:cNvSpPr>
          <a:spLocks noChangeShapeType="1"/>
        </xdr:cNvSpPr>
      </xdr:nvSpPr>
      <xdr:spPr bwMode="auto">
        <a:xfrm>
          <a:off x="4943475"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108</xdr:row>
      <xdr:rowOff>0</xdr:rowOff>
    </xdr:from>
    <xdr:to>
      <xdr:col>5</xdr:col>
      <xdr:colOff>1343025</xdr:colOff>
      <xdr:row>108</xdr:row>
      <xdr:rowOff>0</xdr:rowOff>
    </xdr:to>
    <xdr:sp macro="" textlink="">
      <xdr:nvSpPr>
        <xdr:cNvPr id="70" name="Line 1">
          <a:extLst>
            <a:ext uri="{FF2B5EF4-FFF2-40B4-BE49-F238E27FC236}">
              <a16:creationId xmlns:a16="http://schemas.microsoft.com/office/drawing/2014/main" id="{00000000-0008-0000-0100-000046000000}"/>
            </a:ext>
          </a:extLst>
        </xdr:cNvPr>
        <xdr:cNvSpPr>
          <a:spLocks noChangeShapeType="1"/>
        </xdr:cNvSpPr>
      </xdr:nvSpPr>
      <xdr:spPr bwMode="auto">
        <a:xfrm>
          <a:off x="4933950" y="331089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108</xdr:row>
      <xdr:rowOff>0</xdr:rowOff>
    </xdr:from>
    <xdr:to>
      <xdr:col>5</xdr:col>
      <xdr:colOff>1343025</xdr:colOff>
      <xdr:row>108</xdr:row>
      <xdr:rowOff>0</xdr:rowOff>
    </xdr:to>
    <xdr:sp macro="" textlink="">
      <xdr:nvSpPr>
        <xdr:cNvPr id="71" name="Line 2">
          <a:extLst>
            <a:ext uri="{FF2B5EF4-FFF2-40B4-BE49-F238E27FC236}">
              <a16:creationId xmlns:a16="http://schemas.microsoft.com/office/drawing/2014/main" id="{00000000-0008-0000-0100-000047000000}"/>
            </a:ext>
          </a:extLst>
        </xdr:cNvPr>
        <xdr:cNvSpPr>
          <a:spLocks noChangeShapeType="1"/>
        </xdr:cNvSpPr>
      </xdr:nvSpPr>
      <xdr:spPr bwMode="auto">
        <a:xfrm>
          <a:off x="4943475"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108</xdr:row>
      <xdr:rowOff>0</xdr:rowOff>
    </xdr:from>
    <xdr:to>
      <xdr:col>5</xdr:col>
      <xdr:colOff>1343025</xdr:colOff>
      <xdr:row>108</xdr:row>
      <xdr:rowOff>0</xdr:rowOff>
    </xdr:to>
    <xdr:sp macro="" textlink="">
      <xdr:nvSpPr>
        <xdr:cNvPr id="72" name="Line 3">
          <a:extLst>
            <a:ext uri="{FF2B5EF4-FFF2-40B4-BE49-F238E27FC236}">
              <a16:creationId xmlns:a16="http://schemas.microsoft.com/office/drawing/2014/main" id="{00000000-0008-0000-0100-000048000000}"/>
            </a:ext>
          </a:extLst>
        </xdr:cNvPr>
        <xdr:cNvSpPr>
          <a:spLocks noChangeShapeType="1"/>
        </xdr:cNvSpPr>
      </xdr:nvSpPr>
      <xdr:spPr bwMode="auto">
        <a:xfrm>
          <a:off x="4943475"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108</xdr:row>
      <xdr:rowOff>0</xdr:rowOff>
    </xdr:from>
    <xdr:to>
      <xdr:col>5</xdr:col>
      <xdr:colOff>1343025</xdr:colOff>
      <xdr:row>108</xdr:row>
      <xdr:rowOff>0</xdr:rowOff>
    </xdr:to>
    <xdr:sp macro="" textlink="">
      <xdr:nvSpPr>
        <xdr:cNvPr id="73" name="Line 4">
          <a:extLst>
            <a:ext uri="{FF2B5EF4-FFF2-40B4-BE49-F238E27FC236}">
              <a16:creationId xmlns:a16="http://schemas.microsoft.com/office/drawing/2014/main" id="{00000000-0008-0000-0100-000049000000}"/>
            </a:ext>
          </a:extLst>
        </xdr:cNvPr>
        <xdr:cNvSpPr>
          <a:spLocks noChangeShapeType="1"/>
        </xdr:cNvSpPr>
      </xdr:nvSpPr>
      <xdr:spPr bwMode="auto">
        <a:xfrm>
          <a:off x="4943475"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125</xdr:row>
      <xdr:rowOff>0</xdr:rowOff>
    </xdr:from>
    <xdr:to>
      <xdr:col>5</xdr:col>
      <xdr:colOff>1343025</xdr:colOff>
      <xdr:row>125</xdr:row>
      <xdr:rowOff>0</xdr:rowOff>
    </xdr:to>
    <xdr:sp macro="" textlink="">
      <xdr:nvSpPr>
        <xdr:cNvPr id="74" name="Line 1">
          <a:extLst>
            <a:ext uri="{FF2B5EF4-FFF2-40B4-BE49-F238E27FC236}">
              <a16:creationId xmlns:a16="http://schemas.microsoft.com/office/drawing/2014/main" id="{00000000-0008-0000-0100-00004A000000}"/>
            </a:ext>
          </a:extLst>
        </xdr:cNvPr>
        <xdr:cNvSpPr>
          <a:spLocks noChangeShapeType="1"/>
        </xdr:cNvSpPr>
      </xdr:nvSpPr>
      <xdr:spPr bwMode="auto">
        <a:xfrm>
          <a:off x="4933950" y="384524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125</xdr:row>
      <xdr:rowOff>0</xdr:rowOff>
    </xdr:from>
    <xdr:to>
      <xdr:col>5</xdr:col>
      <xdr:colOff>1343025</xdr:colOff>
      <xdr:row>125</xdr:row>
      <xdr:rowOff>0</xdr:rowOff>
    </xdr:to>
    <xdr:sp macro="" textlink="">
      <xdr:nvSpPr>
        <xdr:cNvPr id="75" name="Line 2">
          <a:extLst>
            <a:ext uri="{FF2B5EF4-FFF2-40B4-BE49-F238E27FC236}">
              <a16:creationId xmlns:a16="http://schemas.microsoft.com/office/drawing/2014/main" id="{00000000-0008-0000-0100-00004B000000}"/>
            </a:ext>
          </a:extLst>
        </xdr:cNvPr>
        <xdr:cNvSpPr>
          <a:spLocks noChangeShapeType="1"/>
        </xdr:cNvSpPr>
      </xdr:nvSpPr>
      <xdr:spPr bwMode="auto">
        <a:xfrm>
          <a:off x="4943475" y="38452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125</xdr:row>
      <xdr:rowOff>0</xdr:rowOff>
    </xdr:from>
    <xdr:to>
      <xdr:col>5</xdr:col>
      <xdr:colOff>1343025</xdr:colOff>
      <xdr:row>125</xdr:row>
      <xdr:rowOff>0</xdr:rowOff>
    </xdr:to>
    <xdr:sp macro="" textlink="">
      <xdr:nvSpPr>
        <xdr:cNvPr id="76" name="Line 3">
          <a:extLst>
            <a:ext uri="{FF2B5EF4-FFF2-40B4-BE49-F238E27FC236}">
              <a16:creationId xmlns:a16="http://schemas.microsoft.com/office/drawing/2014/main" id="{00000000-0008-0000-0100-00004C000000}"/>
            </a:ext>
          </a:extLst>
        </xdr:cNvPr>
        <xdr:cNvSpPr>
          <a:spLocks noChangeShapeType="1"/>
        </xdr:cNvSpPr>
      </xdr:nvSpPr>
      <xdr:spPr bwMode="auto">
        <a:xfrm>
          <a:off x="4943475" y="38452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125</xdr:row>
      <xdr:rowOff>0</xdr:rowOff>
    </xdr:from>
    <xdr:to>
      <xdr:col>5</xdr:col>
      <xdr:colOff>1343025</xdr:colOff>
      <xdr:row>125</xdr:row>
      <xdr:rowOff>0</xdr:rowOff>
    </xdr:to>
    <xdr:sp macro="" textlink="">
      <xdr:nvSpPr>
        <xdr:cNvPr id="77" name="Line 4">
          <a:extLst>
            <a:ext uri="{FF2B5EF4-FFF2-40B4-BE49-F238E27FC236}">
              <a16:creationId xmlns:a16="http://schemas.microsoft.com/office/drawing/2014/main" id="{00000000-0008-0000-0100-00004D000000}"/>
            </a:ext>
          </a:extLst>
        </xdr:cNvPr>
        <xdr:cNvSpPr>
          <a:spLocks noChangeShapeType="1"/>
        </xdr:cNvSpPr>
      </xdr:nvSpPr>
      <xdr:spPr bwMode="auto">
        <a:xfrm>
          <a:off x="4943475" y="38452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142</xdr:row>
      <xdr:rowOff>0</xdr:rowOff>
    </xdr:from>
    <xdr:to>
      <xdr:col>5</xdr:col>
      <xdr:colOff>1343025</xdr:colOff>
      <xdr:row>142</xdr:row>
      <xdr:rowOff>0</xdr:rowOff>
    </xdr:to>
    <xdr:sp macro="" textlink="">
      <xdr:nvSpPr>
        <xdr:cNvPr id="78" name="Line 1">
          <a:extLst>
            <a:ext uri="{FF2B5EF4-FFF2-40B4-BE49-F238E27FC236}">
              <a16:creationId xmlns:a16="http://schemas.microsoft.com/office/drawing/2014/main" id="{00000000-0008-0000-0100-00004E000000}"/>
            </a:ext>
          </a:extLst>
        </xdr:cNvPr>
        <xdr:cNvSpPr>
          <a:spLocks noChangeShapeType="1"/>
        </xdr:cNvSpPr>
      </xdr:nvSpPr>
      <xdr:spPr bwMode="auto">
        <a:xfrm>
          <a:off x="4933950" y="437959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142</xdr:row>
      <xdr:rowOff>0</xdr:rowOff>
    </xdr:from>
    <xdr:to>
      <xdr:col>5</xdr:col>
      <xdr:colOff>1343025</xdr:colOff>
      <xdr:row>142</xdr:row>
      <xdr:rowOff>0</xdr:rowOff>
    </xdr:to>
    <xdr:sp macro="" textlink="">
      <xdr:nvSpPr>
        <xdr:cNvPr id="79" name="Line 2">
          <a:extLst>
            <a:ext uri="{FF2B5EF4-FFF2-40B4-BE49-F238E27FC236}">
              <a16:creationId xmlns:a16="http://schemas.microsoft.com/office/drawing/2014/main" id="{00000000-0008-0000-0100-00004F000000}"/>
            </a:ext>
          </a:extLst>
        </xdr:cNvPr>
        <xdr:cNvSpPr>
          <a:spLocks noChangeShapeType="1"/>
        </xdr:cNvSpPr>
      </xdr:nvSpPr>
      <xdr:spPr bwMode="auto">
        <a:xfrm>
          <a:off x="4943475" y="43795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142</xdr:row>
      <xdr:rowOff>0</xdr:rowOff>
    </xdr:from>
    <xdr:to>
      <xdr:col>5</xdr:col>
      <xdr:colOff>1343025</xdr:colOff>
      <xdr:row>142</xdr:row>
      <xdr:rowOff>0</xdr:rowOff>
    </xdr:to>
    <xdr:sp macro="" textlink="">
      <xdr:nvSpPr>
        <xdr:cNvPr id="80" name="Line 3">
          <a:extLst>
            <a:ext uri="{FF2B5EF4-FFF2-40B4-BE49-F238E27FC236}">
              <a16:creationId xmlns:a16="http://schemas.microsoft.com/office/drawing/2014/main" id="{00000000-0008-0000-0100-000050000000}"/>
            </a:ext>
          </a:extLst>
        </xdr:cNvPr>
        <xdr:cNvSpPr>
          <a:spLocks noChangeShapeType="1"/>
        </xdr:cNvSpPr>
      </xdr:nvSpPr>
      <xdr:spPr bwMode="auto">
        <a:xfrm>
          <a:off x="4943475" y="43795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142</xdr:row>
      <xdr:rowOff>0</xdr:rowOff>
    </xdr:from>
    <xdr:to>
      <xdr:col>5</xdr:col>
      <xdr:colOff>1343025</xdr:colOff>
      <xdr:row>142</xdr:row>
      <xdr:rowOff>0</xdr:rowOff>
    </xdr:to>
    <xdr:sp macro="" textlink="">
      <xdr:nvSpPr>
        <xdr:cNvPr id="81" name="Line 4">
          <a:extLst>
            <a:ext uri="{FF2B5EF4-FFF2-40B4-BE49-F238E27FC236}">
              <a16:creationId xmlns:a16="http://schemas.microsoft.com/office/drawing/2014/main" id="{00000000-0008-0000-0100-000051000000}"/>
            </a:ext>
          </a:extLst>
        </xdr:cNvPr>
        <xdr:cNvSpPr>
          <a:spLocks noChangeShapeType="1"/>
        </xdr:cNvSpPr>
      </xdr:nvSpPr>
      <xdr:spPr bwMode="auto">
        <a:xfrm>
          <a:off x="4943475" y="43795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159</xdr:row>
      <xdr:rowOff>0</xdr:rowOff>
    </xdr:from>
    <xdr:to>
      <xdr:col>5</xdr:col>
      <xdr:colOff>1343025</xdr:colOff>
      <xdr:row>159</xdr:row>
      <xdr:rowOff>0</xdr:rowOff>
    </xdr:to>
    <xdr:sp macro="" textlink="">
      <xdr:nvSpPr>
        <xdr:cNvPr id="82" name="Line 1">
          <a:extLst>
            <a:ext uri="{FF2B5EF4-FFF2-40B4-BE49-F238E27FC236}">
              <a16:creationId xmlns:a16="http://schemas.microsoft.com/office/drawing/2014/main" id="{00000000-0008-0000-0100-000052000000}"/>
            </a:ext>
          </a:extLst>
        </xdr:cNvPr>
        <xdr:cNvSpPr>
          <a:spLocks noChangeShapeType="1"/>
        </xdr:cNvSpPr>
      </xdr:nvSpPr>
      <xdr:spPr bwMode="auto">
        <a:xfrm>
          <a:off x="4933950" y="491394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159</xdr:row>
      <xdr:rowOff>0</xdr:rowOff>
    </xdr:from>
    <xdr:to>
      <xdr:col>5</xdr:col>
      <xdr:colOff>1343025</xdr:colOff>
      <xdr:row>159</xdr:row>
      <xdr:rowOff>0</xdr:rowOff>
    </xdr:to>
    <xdr:sp macro="" textlink="">
      <xdr:nvSpPr>
        <xdr:cNvPr id="83" name="Line 2">
          <a:extLst>
            <a:ext uri="{FF2B5EF4-FFF2-40B4-BE49-F238E27FC236}">
              <a16:creationId xmlns:a16="http://schemas.microsoft.com/office/drawing/2014/main" id="{00000000-0008-0000-0100-000053000000}"/>
            </a:ext>
          </a:extLst>
        </xdr:cNvPr>
        <xdr:cNvSpPr>
          <a:spLocks noChangeShapeType="1"/>
        </xdr:cNvSpPr>
      </xdr:nvSpPr>
      <xdr:spPr bwMode="auto">
        <a:xfrm>
          <a:off x="4943475" y="491394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159</xdr:row>
      <xdr:rowOff>0</xdr:rowOff>
    </xdr:from>
    <xdr:to>
      <xdr:col>5</xdr:col>
      <xdr:colOff>1343025</xdr:colOff>
      <xdr:row>159</xdr:row>
      <xdr:rowOff>0</xdr:rowOff>
    </xdr:to>
    <xdr:sp macro="" textlink="">
      <xdr:nvSpPr>
        <xdr:cNvPr id="84" name="Line 3">
          <a:extLst>
            <a:ext uri="{FF2B5EF4-FFF2-40B4-BE49-F238E27FC236}">
              <a16:creationId xmlns:a16="http://schemas.microsoft.com/office/drawing/2014/main" id="{00000000-0008-0000-0100-000054000000}"/>
            </a:ext>
          </a:extLst>
        </xdr:cNvPr>
        <xdr:cNvSpPr>
          <a:spLocks noChangeShapeType="1"/>
        </xdr:cNvSpPr>
      </xdr:nvSpPr>
      <xdr:spPr bwMode="auto">
        <a:xfrm>
          <a:off x="4943475" y="491394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159</xdr:row>
      <xdr:rowOff>0</xdr:rowOff>
    </xdr:from>
    <xdr:to>
      <xdr:col>5</xdr:col>
      <xdr:colOff>1343025</xdr:colOff>
      <xdr:row>159</xdr:row>
      <xdr:rowOff>0</xdr:rowOff>
    </xdr:to>
    <xdr:sp macro="" textlink="">
      <xdr:nvSpPr>
        <xdr:cNvPr id="85" name="Line 4">
          <a:extLst>
            <a:ext uri="{FF2B5EF4-FFF2-40B4-BE49-F238E27FC236}">
              <a16:creationId xmlns:a16="http://schemas.microsoft.com/office/drawing/2014/main" id="{00000000-0008-0000-0100-000055000000}"/>
            </a:ext>
          </a:extLst>
        </xdr:cNvPr>
        <xdr:cNvSpPr>
          <a:spLocks noChangeShapeType="1"/>
        </xdr:cNvSpPr>
      </xdr:nvSpPr>
      <xdr:spPr bwMode="auto">
        <a:xfrm>
          <a:off x="4943475" y="491394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176</xdr:row>
      <xdr:rowOff>0</xdr:rowOff>
    </xdr:from>
    <xdr:to>
      <xdr:col>5</xdr:col>
      <xdr:colOff>1343025</xdr:colOff>
      <xdr:row>176</xdr:row>
      <xdr:rowOff>0</xdr:rowOff>
    </xdr:to>
    <xdr:sp macro="" textlink="">
      <xdr:nvSpPr>
        <xdr:cNvPr id="86" name="Line 1">
          <a:extLst>
            <a:ext uri="{FF2B5EF4-FFF2-40B4-BE49-F238E27FC236}">
              <a16:creationId xmlns:a16="http://schemas.microsoft.com/office/drawing/2014/main" id="{00000000-0008-0000-0100-000056000000}"/>
            </a:ext>
          </a:extLst>
        </xdr:cNvPr>
        <xdr:cNvSpPr>
          <a:spLocks noChangeShapeType="1"/>
        </xdr:cNvSpPr>
      </xdr:nvSpPr>
      <xdr:spPr bwMode="auto">
        <a:xfrm>
          <a:off x="4933950" y="544830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176</xdr:row>
      <xdr:rowOff>0</xdr:rowOff>
    </xdr:from>
    <xdr:to>
      <xdr:col>5</xdr:col>
      <xdr:colOff>1343025</xdr:colOff>
      <xdr:row>176</xdr:row>
      <xdr:rowOff>0</xdr:rowOff>
    </xdr:to>
    <xdr:sp macro="" textlink="">
      <xdr:nvSpPr>
        <xdr:cNvPr id="87" name="Line 2">
          <a:extLst>
            <a:ext uri="{FF2B5EF4-FFF2-40B4-BE49-F238E27FC236}">
              <a16:creationId xmlns:a16="http://schemas.microsoft.com/office/drawing/2014/main" id="{00000000-0008-0000-0100-000057000000}"/>
            </a:ext>
          </a:extLst>
        </xdr:cNvPr>
        <xdr:cNvSpPr>
          <a:spLocks noChangeShapeType="1"/>
        </xdr:cNvSpPr>
      </xdr:nvSpPr>
      <xdr:spPr bwMode="auto">
        <a:xfrm>
          <a:off x="4943475"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176</xdr:row>
      <xdr:rowOff>0</xdr:rowOff>
    </xdr:from>
    <xdr:to>
      <xdr:col>5</xdr:col>
      <xdr:colOff>1343025</xdr:colOff>
      <xdr:row>176</xdr:row>
      <xdr:rowOff>0</xdr:rowOff>
    </xdr:to>
    <xdr:sp macro="" textlink="">
      <xdr:nvSpPr>
        <xdr:cNvPr id="88" name="Line 3">
          <a:extLst>
            <a:ext uri="{FF2B5EF4-FFF2-40B4-BE49-F238E27FC236}">
              <a16:creationId xmlns:a16="http://schemas.microsoft.com/office/drawing/2014/main" id="{00000000-0008-0000-0100-000058000000}"/>
            </a:ext>
          </a:extLst>
        </xdr:cNvPr>
        <xdr:cNvSpPr>
          <a:spLocks noChangeShapeType="1"/>
        </xdr:cNvSpPr>
      </xdr:nvSpPr>
      <xdr:spPr bwMode="auto">
        <a:xfrm>
          <a:off x="4943475"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176</xdr:row>
      <xdr:rowOff>0</xdr:rowOff>
    </xdr:from>
    <xdr:to>
      <xdr:col>5</xdr:col>
      <xdr:colOff>1343025</xdr:colOff>
      <xdr:row>176</xdr:row>
      <xdr:rowOff>0</xdr:rowOff>
    </xdr:to>
    <xdr:sp macro="" textlink="">
      <xdr:nvSpPr>
        <xdr:cNvPr id="89" name="Line 4">
          <a:extLst>
            <a:ext uri="{FF2B5EF4-FFF2-40B4-BE49-F238E27FC236}">
              <a16:creationId xmlns:a16="http://schemas.microsoft.com/office/drawing/2014/main" id="{00000000-0008-0000-0100-000059000000}"/>
            </a:ext>
          </a:extLst>
        </xdr:cNvPr>
        <xdr:cNvSpPr>
          <a:spLocks noChangeShapeType="1"/>
        </xdr:cNvSpPr>
      </xdr:nvSpPr>
      <xdr:spPr bwMode="auto">
        <a:xfrm>
          <a:off x="4943475"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193</xdr:row>
      <xdr:rowOff>0</xdr:rowOff>
    </xdr:from>
    <xdr:to>
      <xdr:col>5</xdr:col>
      <xdr:colOff>1343025</xdr:colOff>
      <xdr:row>193</xdr:row>
      <xdr:rowOff>0</xdr:rowOff>
    </xdr:to>
    <xdr:sp macro="" textlink="">
      <xdr:nvSpPr>
        <xdr:cNvPr id="90" name="Line 1">
          <a:extLst>
            <a:ext uri="{FF2B5EF4-FFF2-40B4-BE49-F238E27FC236}">
              <a16:creationId xmlns:a16="http://schemas.microsoft.com/office/drawing/2014/main" id="{00000000-0008-0000-0100-00005A000000}"/>
            </a:ext>
          </a:extLst>
        </xdr:cNvPr>
        <xdr:cNvSpPr>
          <a:spLocks noChangeShapeType="1"/>
        </xdr:cNvSpPr>
      </xdr:nvSpPr>
      <xdr:spPr bwMode="auto">
        <a:xfrm>
          <a:off x="4933950" y="598265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193</xdr:row>
      <xdr:rowOff>0</xdr:rowOff>
    </xdr:from>
    <xdr:to>
      <xdr:col>5</xdr:col>
      <xdr:colOff>1343025</xdr:colOff>
      <xdr:row>193</xdr:row>
      <xdr:rowOff>0</xdr:rowOff>
    </xdr:to>
    <xdr:sp macro="" textlink="">
      <xdr:nvSpPr>
        <xdr:cNvPr id="91" name="Line 2">
          <a:extLst>
            <a:ext uri="{FF2B5EF4-FFF2-40B4-BE49-F238E27FC236}">
              <a16:creationId xmlns:a16="http://schemas.microsoft.com/office/drawing/2014/main" id="{00000000-0008-0000-0100-00005B000000}"/>
            </a:ext>
          </a:extLst>
        </xdr:cNvPr>
        <xdr:cNvSpPr>
          <a:spLocks noChangeShapeType="1"/>
        </xdr:cNvSpPr>
      </xdr:nvSpPr>
      <xdr:spPr bwMode="auto">
        <a:xfrm>
          <a:off x="4943475"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193</xdr:row>
      <xdr:rowOff>0</xdr:rowOff>
    </xdr:from>
    <xdr:to>
      <xdr:col>5</xdr:col>
      <xdr:colOff>1343025</xdr:colOff>
      <xdr:row>193</xdr:row>
      <xdr:rowOff>0</xdr:rowOff>
    </xdr:to>
    <xdr:sp macro="" textlink="">
      <xdr:nvSpPr>
        <xdr:cNvPr id="92" name="Line 3">
          <a:extLst>
            <a:ext uri="{FF2B5EF4-FFF2-40B4-BE49-F238E27FC236}">
              <a16:creationId xmlns:a16="http://schemas.microsoft.com/office/drawing/2014/main" id="{00000000-0008-0000-0100-00005C000000}"/>
            </a:ext>
          </a:extLst>
        </xdr:cNvPr>
        <xdr:cNvSpPr>
          <a:spLocks noChangeShapeType="1"/>
        </xdr:cNvSpPr>
      </xdr:nvSpPr>
      <xdr:spPr bwMode="auto">
        <a:xfrm>
          <a:off x="4943475"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193</xdr:row>
      <xdr:rowOff>0</xdr:rowOff>
    </xdr:from>
    <xdr:to>
      <xdr:col>5</xdr:col>
      <xdr:colOff>1343025</xdr:colOff>
      <xdr:row>193</xdr:row>
      <xdr:rowOff>0</xdr:rowOff>
    </xdr:to>
    <xdr:sp macro="" textlink="">
      <xdr:nvSpPr>
        <xdr:cNvPr id="93" name="Line 4">
          <a:extLst>
            <a:ext uri="{FF2B5EF4-FFF2-40B4-BE49-F238E27FC236}">
              <a16:creationId xmlns:a16="http://schemas.microsoft.com/office/drawing/2014/main" id="{00000000-0008-0000-0100-00005D000000}"/>
            </a:ext>
          </a:extLst>
        </xdr:cNvPr>
        <xdr:cNvSpPr>
          <a:spLocks noChangeShapeType="1"/>
        </xdr:cNvSpPr>
      </xdr:nvSpPr>
      <xdr:spPr bwMode="auto">
        <a:xfrm>
          <a:off x="4943475"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210</xdr:row>
      <xdr:rowOff>0</xdr:rowOff>
    </xdr:from>
    <xdr:to>
      <xdr:col>5</xdr:col>
      <xdr:colOff>1343025</xdr:colOff>
      <xdr:row>210</xdr:row>
      <xdr:rowOff>0</xdr:rowOff>
    </xdr:to>
    <xdr:sp macro="" textlink="">
      <xdr:nvSpPr>
        <xdr:cNvPr id="94" name="Line 1">
          <a:extLst>
            <a:ext uri="{FF2B5EF4-FFF2-40B4-BE49-F238E27FC236}">
              <a16:creationId xmlns:a16="http://schemas.microsoft.com/office/drawing/2014/main" id="{00000000-0008-0000-0100-00005E000000}"/>
            </a:ext>
          </a:extLst>
        </xdr:cNvPr>
        <xdr:cNvSpPr>
          <a:spLocks noChangeShapeType="1"/>
        </xdr:cNvSpPr>
      </xdr:nvSpPr>
      <xdr:spPr bwMode="auto">
        <a:xfrm>
          <a:off x="4933950" y="651700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210</xdr:row>
      <xdr:rowOff>0</xdr:rowOff>
    </xdr:from>
    <xdr:to>
      <xdr:col>5</xdr:col>
      <xdr:colOff>1343025</xdr:colOff>
      <xdr:row>210</xdr:row>
      <xdr:rowOff>0</xdr:rowOff>
    </xdr:to>
    <xdr:sp macro="" textlink="">
      <xdr:nvSpPr>
        <xdr:cNvPr id="95" name="Line 2">
          <a:extLst>
            <a:ext uri="{FF2B5EF4-FFF2-40B4-BE49-F238E27FC236}">
              <a16:creationId xmlns:a16="http://schemas.microsoft.com/office/drawing/2014/main" id="{00000000-0008-0000-0100-00005F000000}"/>
            </a:ext>
          </a:extLst>
        </xdr:cNvPr>
        <xdr:cNvSpPr>
          <a:spLocks noChangeShapeType="1"/>
        </xdr:cNvSpPr>
      </xdr:nvSpPr>
      <xdr:spPr bwMode="auto">
        <a:xfrm>
          <a:off x="4943475"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210</xdr:row>
      <xdr:rowOff>0</xdr:rowOff>
    </xdr:from>
    <xdr:to>
      <xdr:col>5</xdr:col>
      <xdr:colOff>1343025</xdr:colOff>
      <xdr:row>210</xdr:row>
      <xdr:rowOff>0</xdr:rowOff>
    </xdr:to>
    <xdr:sp macro="" textlink="">
      <xdr:nvSpPr>
        <xdr:cNvPr id="96" name="Line 3">
          <a:extLst>
            <a:ext uri="{FF2B5EF4-FFF2-40B4-BE49-F238E27FC236}">
              <a16:creationId xmlns:a16="http://schemas.microsoft.com/office/drawing/2014/main" id="{00000000-0008-0000-0100-000060000000}"/>
            </a:ext>
          </a:extLst>
        </xdr:cNvPr>
        <xdr:cNvSpPr>
          <a:spLocks noChangeShapeType="1"/>
        </xdr:cNvSpPr>
      </xdr:nvSpPr>
      <xdr:spPr bwMode="auto">
        <a:xfrm>
          <a:off x="4943475"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210</xdr:row>
      <xdr:rowOff>0</xdr:rowOff>
    </xdr:from>
    <xdr:to>
      <xdr:col>5</xdr:col>
      <xdr:colOff>1343025</xdr:colOff>
      <xdr:row>210</xdr:row>
      <xdr:rowOff>0</xdr:rowOff>
    </xdr:to>
    <xdr:sp macro="" textlink="">
      <xdr:nvSpPr>
        <xdr:cNvPr id="97" name="Line 4">
          <a:extLst>
            <a:ext uri="{FF2B5EF4-FFF2-40B4-BE49-F238E27FC236}">
              <a16:creationId xmlns:a16="http://schemas.microsoft.com/office/drawing/2014/main" id="{00000000-0008-0000-0100-000061000000}"/>
            </a:ext>
          </a:extLst>
        </xdr:cNvPr>
        <xdr:cNvSpPr>
          <a:spLocks noChangeShapeType="1"/>
        </xdr:cNvSpPr>
      </xdr:nvSpPr>
      <xdr:spPr bwMode="auto">
        <a:xfrm>
          <a:off x="4943475"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176</xdr:row>
      <xdr:rowOff>0</xdr:rowOff>
    </xdr:from>
    <xdr:to>
      <xdr:col>5</xdr:col>
      <xdr:colOff>1343025</xdr:colOff>
      <xdr:row>176</xdr:row>
      <xdr:rowOff>0</xdr:rowOff>
    </xdr:to>
    <xdr:sp macro="" textlink="">
      <xdr:nvSpPr>
        <xdr:cNvPr id="98" name="Line 1">
          <a:extLst>
            <a:ext uri="{FF2B5EF4-FFF2-40B4-BE49-F238E27FC236}">
              <a16:creationId xmlns:a16="http://schemas.microsoft.com/office/drawing/2014/main" id="{00000000-0008-0000-0100-000062000000}"/>
            </a:ext>
          </a:extLst>
        </xdr:cNvPr>
        <xdr:cNvSpPr>
          <a:spLocks noChangeShapeType="1"/>
        </xdr:cNvSpPr>
      </xdr:nvSpPr>
      <xdr:spPr bwMode="auto">
        <a:xfrm>
          <a:off x="4933950" y="544830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176</xdr:row>
      <xdr:rowOff>0</xdr:rowOff>
    </xdr:from>
    <xdr:to>
      <xdr:col>5</xdr:col>
      <xdr:colOff>1343025</xdr:colOff>
      <xdr:row>176</xdr:row>
      <xdr:rowOff>0</xdr:rowOff>
    </xdr:to>
    <xdr:sp macro="" textlink="">
      <xdr:nvSpPr>
        <xdr:cNvPr id="99" name="Line 2">
          <a:extLst>
            <a:ext uri="{FF2B5EF4-FFF2-40B4-BE49-F238E27FC236}">
              <a16:creationId xmlns:a16="http://schemas.microsoft.com/office/drawing/2014/main" id="{00000000-0008-0000-0100-000063000000}"/>
            </a:ext>
          </a:extLst>
        </xdr:cNvPr>
        <xdr:cNvSpPr>
          <a:spLocks noChangeShapeType="1"/>
        </xdr:cNvSpPr>
      </xdr:nvSpPr>
      <xdr:spPr bwMode="auto">
        <a:xfrm>
          <a:off x="4943475"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176</xdr:row>
      <xdr:rowOff>0</xdr:rowOff>
    </xdr:from>
    <xdr:to>
      <xdr:col>5</xdr:col>
      <xdr:colOff>1343025</xdr:colOff>
      <xdr:row>176</xdr:row>
      <xdr:rowOff>0</xdr:rowOff>
    </xdr:to>
    <xdr:sp macro="" textlink="">
      <xdr:nvSpPr>
        <xdr:cNvPr id="100" name="Line 3">
          <a:extLst>
            <a:ext uri="{FF2B5EF4-FFF2-40B4-BE49-F238E27FC236}">
              <a16:creationId xmlns:a16="http://schemas.microsoft.com/office/drawing/2014/main" id="{00000000-0008-0000-0100-000064000000}"/>
            </a:ext>
          </a:extLst>
        </xdr:cNvPr>
        <xdr:cNvSpPr>
          <a:spLocks noChangeShapeType="1"/>
        </xdr:cNvSpPr>
      </xdr:nvSpPr>
      <xdr:spPr bwMode="auto">
        <a:xfrm>
          <a:off x="4943475"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176</xdr:row>
      <xdr:rowOff>0</xdr:rowOff>
    </xdr:from>
    <xdr:to>
      <xdr:col>5</xdr:col>
      <xdr:colOff>1343025</xdr:colOff>
      <xdr:row>176</xdr:row>
      <xdr:rowOff>0</xdr:rowOff>
    </xdr:to>
    <xdr:sp macro="" textlink="">
      <xdr:nvSpPr>
        <xdr:cNvPr id="101" name="Line 4">
          <a:extLst>
            <a:ext uri="{FF2B5EF4-FFF2-40B4-BE49-F238E27FC236}">
              <a16:creationId xmlns:a16="http://schemas.microsoft.com/office/drawing/2014/main" id="{00000000-0008-0000-0100-000065000000}"/>
            </a:ext>
          </a:extLst>
        </xdr:cNvPr>
        <xdr:cNvSpPr>
          <a:spLocks noChangeShapeType="1"/>
        </xdr:cNvSpPr>
      </xdr:nvSpPr>
      <xdr:spPr bwMode="auto">
        <a:xfrm>
          <a:off x="4943475"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193</xdr:row>
      <xdr:rowOff>0</xdr:rowOff>
    </xdr:from>
    <xdr:to>
      <xdr:col>5</xdr:col>
      <xdr:colOff>1343025</xdr:colOff>
      <xdr:row>193</xdr:row>
      <xdr:rowOff>0</xdr:rowOff>
    </xdr:to>
    <xdr:sp macro="" textlink="">
      <xdr:nvSpPr>
        <xdr:cNvPr id="102" name="Line 1">
          <a:extLst>
            <a:ext uri="{FF2B5EF4-FFF2-40B4-BE49-F238E27FC236}">
              <a16:creationId xmlns:a16="http://schemas.microsoft.com/office/drawing/2014/main" id="{00000000-0008-0000-0100-000066000000}"/>
            </a:ext>
          </a:extLst>
        </xdr:cNvPr>
        <xdr:cNvSpPr>
          <a:spLocks noChangeShapeType="1"/>
        </xdr:cNvSpPr>
      </xdr:nvSpPr>
      <xdr:spPr bwMode="auto">
        <a:xfrm>
          <a:off x="4933950" y="598265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193</xdr:row>
      <xdr:rowOff>0</xdr:rowOff>
    </xdr:from>
    <xdr:to>
      <xdr:col>5</xdr:col>
      <xdr:colOff>1343025</xdr:colOff>
      <xdr:row>193</xdr:row>
      <xdr:rowOff>0</xdr:rowOff>
    </xdr:to>
    <xdr:sp macro="" textlink="">
      <xdr:nvSpPr>
        <xdr:cNvPr id="103" name="Line 2">
          <a:extLst>
            <a:ext uri="{FF2B5EF4-FFF2-40B4-BE49-F238E27FC236}">
              <a16:creationId xmlns:a16="http://schemas.microsoft.com/office/drawing/2014/main" id="{00000000-0008-0000-0100-000067000000}"/>
            </a:ext>
          </a:extLst>
        </xdr:cNvPr>
        <xdr:cNvSpPr>
          <a:spLocks noChangeShapeType="1"/>
        </xdr:cNvSpPr>
      </xdr:nvSpPr>
      <xdr:spPr bwMode="auto">
        <a:xfrm>
          <a:off x="4943475"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193</xdr:row>
      <xdr:rowOff>0</xdr:rowOff>
    </xdr:from>
    <xdr:to>
      <xdr:col>5</xdr:col>
      <xdr:colOff>1343025</xdr:colOff>
      <xdr:row>193</xdr:row>
      <xdr:rowOff>0</xdr:rowOff>
    </xdr:to>
    <xdr:sp macro="" textlink="">
      <xdr:nvSpPr>
        <xdr:cNvPr id="104" name="Line 3">
          <a:extLst>
            <a:ext uri="{FF2B5EF4-FFF2-40B4-BE49-F238E27FC236}">
              <a16:creationId xmlns:a16="http://schemas.microsoft.com/office/drawing/2014/main" id="{00000000-0008-0000-0100-000068000000}"/>
            </a:ext>
          </a:extLst>
        </xdr:cNvPr>
        <xdr:cNvSpPr>
          <a:spLocks noChangeShapeType="1"/>
        </xdr:cNvSpPr>
      </xdr:nvSpPr>
      <xdr:spPr bwMode="auto">
        <a:xfrm>
          <a:off x="4943475"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193</xdr:row>
      <xdr:rowOff>0</xdr:rowOff>
    </xdr:from>
    <xdr:to>
      <xdr:col>5</xdr:col>
      <xdr:colOff>1343025</xdr:colOff>
      <xdr:row>193</xdr:row>
      <xdr:rowOff>0</xdr:rowOff>
    </xdr:to>
    <xdr:sp macro="" textlink="">
      <xdr:nvSpPr>
        <xdr:cNvPr id="105" name="Line 4">
          <a:extLst>
            <a:ext uri="{FF2B5EF4-FFF2-40B4-BE49-F238E27FC236}">
              <a16:creationId xmlns:a16="http://schemas.microsoft.com/office/drawing/2014/main" id="{00000000-0008-0000-0100-000069000000}"/>
            </a:ext>
          </a:extLst>
        </xdr:cNvPr>
        <xdr:cNvSpPr>
          <a:spLocks noChangeShapeType="1"/>
        </xdr:cNvSpPr>
      </xdr:nvSpPr>
      <xdr:spPr bwMode="auto">
        <a:xfrm>
          <a:off x="4943475"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210</xdr:row>
      <xdr:rowOff>0</xdr:rowOff>
    </xdr:from>
    <xdr:to>
      <xdr:col>5</xdr:col>
      <xdr:colOff>1343025</xdr:colOff>
      <xdr:row>210</xdr:row>
      <xdr:rowOff>0</xdr:rowOff>
    </xdr:to>
    <xdr:sp macro="" textlink="">
      <xdr:nvSpPr>
        <xdr:cNvPr id="106" name="Line 1">
          <a:extLst>
            <a:ext uri="{FF2B5EF4-FFF2-40B4-BE49-F238E27FC236}">
              <a16:creationId xmlns:a16="http://schemas.microsoft.com/office/drawing/2014/main" id="{00000000-0008-0000-0100-00006A000000}"/>
            </a:ext>
          </a:extLst>
        </xdr:cNvPr>
        <xdr:cNvSpPr>
          <a:spLocks noChangeShapeType="1"/>
        </xdr:cNvSpPr>
      </xdr:nvSpPr>
      <xdr:spPr bwMode="auto">
        <a:xfrm>
          <a:off x="4933950" y="651700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210</xdr:row>
      <xdr:rowOff>0</xdr:rowOff>
    </xdr:from>
    <xdr:to>
      <xdr:col>5</xdr:col>
      <xdr:colOff>1343025</xdr:colOff>
      <xdr:row>210</xdr:row>
      <xdr:rowOff>0</xdr:rowOff>
    </xdr:to>
    <xdr:sp macro="" textlink="">
      <xdr:nvSpPr>
        <xdr:cNvPr id="107" name="Line 2">
          <a:extLst>
            <a:ext uri="{FF2B5EF4-FFF2-40B4-BE49-F238E27FC236}">
              <a16:creationId xmlns:a16="http://schemas.microsoft.com/office/drawing/2014/main" id="{00000000-0008-0000-0100-00006B000000}"/>
            </a:ext>
          </a:extLst>
        </xdr:cNvPr>
        <xdr:cNvSpPr>
          <a:spLocks noChangeShapeType="1"/>
        </xdr:cNvSpPr>
      </xdr:nvSpPr>
      <xdr:spPr bwMode="auto">
        <a:xfrm>
          <a:off x="4943475"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210</xdr:row>
      <xdr:rowOff>0</xdr:rowOff>
    </xdr:from>
    <xdr:to>
      <xdr:col>5</xdr:col>
      <xdr:colOff>1343025</xdr:colOff>
      <xdr:row>210</xdr:row>
      <xdr:rowOff>0</xdr:rowOff>
    </xdr:to>
    <xdr:sp macro="" textlink="">
      <xdr:nvSpPr>
        <xdr:cNvPr id="108" name="Line 3">
          <a:extLst>
            <a:ext uri="{FF2B5EF4-FFF2-40B4-BE49-F238E27FC236}">
              <a16:creationId xmlns:a16="http://schemas.microsoft.com/office/drawing/2014/main" id="{00000000-0008-0000-0100-00006C000000}"/>
            </a:ext>
          </a:extLst>
        </xdr:cNvPr>
        <xdr:cNvSpPr>
          <a:spLocks noChangeShapeType="1"/>
        </xdr:cNvSpPr>
      </xdr:nvSpPr>
      <xdr:spPr bwMode="auto">
        <a:xfrm>
          <a:off x="4943475"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210</xdr:row>
      <xdr:rowOff>0</xdr:rowOff>
    </xdr:from>
    <xdr:to>
      <xdr:col>5</xdr:col>
      <xdr:colOff>1343025</xdr:colOff>
      <xdr:row>210</xdr:row>
      <xdr:rowOff>0</xdr:rowOff>
    </xdr:to>
    <xdr:sp macro="" textlink="">
      <xdr:nvSpPr>
        <xdr:cNvPr id="109" name="Line 4">
          <a:extLst>
            <a:ext uri="{FF2B5EF4-FFF2-40B4-BE49-F238E27FC236}">
              <a16:creationId xmlns:a16="http://schemas.microsoft.com/office/drawing/2014/main" id="{00000000-0008-0000-0100-00006D000000}"/>
            </a:ext>
          </a:extLst>
        </xdr:cNvPr>
        <xdr:cNvSpPr>
          <a:spLocks noChangeShapeType="1"/>
        </xdr:cNvSpPr>
      </xdr:nvSpPr>
      <xdr:spPr bwMode="auto">
        <a:xfrm>
          <a:off x="4943475"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176</xdr:row>
      <xdr:rowOff>0</xdr:rowOff>
    </xdr:from>
    <xdr:to>
      <xdr:col>5</xdr:col>
      <xdr:colOff>1343025</xdr:colOff>
      <xdr:row>176</xdr:row>
      <xdr:rowOff>0</xdr:rowOff>
    </xdr:to>
    <xdr:sp macro="" textlink="">
      <xdr:nvSpPr>
        <xdr:cNvPr id="110" name="Line 1">
          <a:extLst>
            <a:ext uri="{FF2B5EF4-FFF2-40B4-BE49-F238E27FC236}">
              <a16:creationId xmlns:a16="http://schemas.microsoft.com/office/drawing/2014/main" id="{00000000-0008-0000-0100-00006E000000}"/>
            </a:ext>
          </a:extLst>
        </xdr:cNvPr>
        <xdr:cNvSpPr>
          <a:spLocks noChangeShapeType="1"/>
        </xdr:cNvSpPr>
      </xdr:nvSpPr>
      <xdr:spPr bwMode="auto">
        <a:xfrm>
          <a:off x="4933950" y="544830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176</xdr:row>
      <xdr:rowOff>0</xdr:rowOff>
    </xdr:from>
    <xdr:to>
      <xdr:col>5</xdr:col>
      <xdr:colOff>1343025</xdr:colOff>
      <xdr:row>176</xdr:row>
      <xdr:rowOff>0</xdr:rowOff>
    </xdr:to>
    <xdr:sp macro="" textlink="">
      <xdr:nvSpPr>
        <xdr:cNvPr id="111" name="Line 2">
          <a:extLst>
            <a:ext uri="{FF2B5EF4-FFF2-40B4-BE49-F238E27FC236}">
              <a16:creationId xmlns:a16="http://schemas.microsoft.com/office/drawing/2014/main" id="{00000000-0008-0000-0100-00006F000000}"/>
            </a:ext>
          </a:extLst>
        </xdr:cNvPr>
        <xdr:cNvSpPr>
          <a:spLocks noChangeShapeType="1"/>
        </xdr:cNvSpPr>
      </xdr:nvSpPr>
      <xdr:spPr bwMode="auto">
        <a:xfrm>
          <a:off x="4943475"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176</xdr:row>
      <xdr:rowOff>0</xdr:rowOff>
    </xdr:from>
    <xdr:to>
      <xdr:col>5</xdr:col>
      <xdr:colOff>1343025</xdr:colOff>
      <xdr:row>176</xdr:row>
      <xdr:rowOff>0</xdr:rowOff>
    </xdr:to>
    <xdr:sp macro="" textlink="">
      <xdr:nvSpPr>
        <xdr:cNvPr id="112" name="Line 3">
          <a:extLst>
            <a:ext uri="{FF2B5EF4-FFF2-40B4-BE49-F238E27FC236}">
              <a16:creationId xmlns:a16="http://schemas.microsoft.com/office/drawing/2014/main" id="{00000000-0008-0000-0100-000070000000}"/>
            </a:ext>
          </a:extLst>
        </xdr:cNvPr>
        <xdr:cNvSpPr>
          <a:spLocks noChangeShapeType="1"/>
        </xdr:cNvSpPr>
      </xdr:nvSpPr>
      <xdr:spPr bwMode="auto">
        <a:xfrm>
          <a:off x="4943475"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176</xdr:row>
      <xdr:rowOff>0</xdr:rowOff>
    </xdr:from>
    <xdr:to>
      <xdr:col>5</xdr:col>
      <xdr:colOff>1343025</xdr:colOff>
      <xdr:row>176</xdr:row>
      <xdr:rowOff>0</xdr:rowOff>
    </xdr:to>
    <xdr:sp macro="" textlink="">
      <xdr:nvSpPr>
        <xdr:cNvPr id="113" name="Line 4">
          <a:extLst>
            <a:ext uri="{FF2B5EF4-FFF2-40B4-BE49-F238E27FC236}">
              <a16:creationId xmlns:a16="http://schemas.microsoft.com/office/drawing/2014/main" id="{00000000-0008-0000-0100-000071000000}"/>
            </a:ext>
          </a:extLst>
        </xdr:cNvPr>
        <xdr:cNvSpPr>
          <a:spLocks noChangeShapeType="1"/>
        </xdr:cNvSpPr>
      </xdr:nvSpPr>
      <xdr:spPr bwMode="auto">
        <a:xfrm>
          <a:off x="4943475"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193</xdr:row>
      <xdr:rowOff>0</xdr:rowOff>
    </xdr:from>
    <xdr:to>
      <xdr:col>5</xdr:col>
      <xdr:colOff>1343025</xdr:colOff>
      <xdr:row>193</xdr:row>
      <xdr:rowOff>0</xdr:rowOff>
    </xdr:to>
    <xdr:sp macro="" textlink="">
      <xdr:nvSpPr>
        <xdr:cNvPr id="114" name="Line 1">
          <a:extLst>
            <a:ext uri="{FF2B5EF4-FFF2-40B4-BE49-F238E27FC236}">
              <a16:creationId xmlns:a16="http://schemas.microsoft.com/office/drawing/2014/main" id="{00000000-0008-0000-0100-000072000000}"/>
            </a:ext>
          </a:extLst>
        </xdr:cNvPr>
        <xdr:cNvSpPr>
          <a:spLocks noChangeShapeType="1"/>
        </xdr:cNvSpPr>
      </xdr:nvSpPr>
      <xdr:spPr bwMode="auto">
        <a:xfrm>
          <a:off x="4933950" y="598265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193</xdr:row>
      <xdr:rowOff>0</xdr:rowOff>
    </xdr:from>
    <xdr:to>
      <xdr:col>5</xdr:col>
      <xdr:colOff>1343025</xdr:colOff>
      <xdr:row>193</xdr:row>
      <xdr:rowOff>0</xdr:rowOff>
    </xdr:to>
    <xdr:sp macro="" textlink="">
      <xdr:nvSpPr>
        <xdr:cNvPr id="115" name="Line 2">
          <a:extLst>
            <a:ext uri="{FF2B5EF4-FFF2-40B4-BE49-F238E27FC236}">
              <a16:creationId xmlns:a16="http://schemas.microsoft.com/office/drawing/2014/main" id="{00000000-0008-0000-0100-000073000000}"/>
            </a:ext>
          </a:extLst>
        </xdr:cNvPr>
        <xdr:cNvSpPr>
          <a:spLocks noChangeShapeType="1"/>
        </xdr:cNvSpPr>
      </xdr:nvSpPr>
      <xdr:spPr bwMode="auto">
        <a:xfrm>
          <a:off x="4943475"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193</xdr:row>
      <xdr:rowOff>0</xdr:rowOff>
    </xdr:from>
    <xdr:to>
      <xdr:col>5</xdr:col>
      <xdr:colOff>1343025</xdr:colOff>
      <xdr:row>193</xdr:row>
      <xdr:rowOff>0</xdr:rowOff>
    </xdr:to>
    <xdr:sp macro="" textlink="">
      <xdr:nvSpPr>
        <xdr:cNvPr id="116" name="Line 3">
          <a:extLst>
            <a:ext uri="{FF2B5EF4-FFF2-40B4-BE49-F238E27FC236}">
              <a16:creationId xmlns:a16="http://schemas.microsoft.com/office/drawing/2014/main" id="{00000000-0008-0000-0100-000074000000}"/>
            </a:ext>
          </a:extLst>
        </xdr:cNvPr>
        <xdr:cNvSpPr>
          <a:spLocks noChangeShapeType="1"/>
        </xdr:cNvSpPr>
      </xdr:nvSpPr>
      <xdr:spPr bwMode="auto">
        <a:xfrm>
          <a:off x="4943475"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193</xdr:row>
      <xdr:rowOff>0</xdr:rowOff>
    </xdr:from>
    <xdr:to>
      <xdr:col>5</xdr:col>
      <xdr:colOff>1343025</xdr:colOff>
      <xdr:row>193</xdr:row>
      <xdr:rowOff>0</xdr:rowOff>
    </xdr:to>
    <xdr:sp macro="" textlink="">
      <xdr:nvSpPr>
        <xdr:cNvPr id="117" name="Line 4">
          <a:extLst>
            <a:ext uri="{FF2B5EF4-FFF2-40B4-BE49-F238E27FC236}">
              <a16:creationId xmlns:a16="http://schemas.microsoft.com/office/drawing/2014/main" id="{00000000-0008-0000-0100-000075000000}"/>
            </a:ext>
          </a:extLst>
        </xdr:cNvPr>
        <xdr:cNvSpPr>
          <a:spLocks noChangeShapeType="1"/>
        </xdr:cNvSpPr>
      </xdr:nvSpPr>
      <xdr:spPr bwMode="auto">
        <a:xfrm>
          <a:off x="4943475"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210</xdr:row>
      <xdr:rowOff>0</xdr:rowOff>
    </xdr:from>
    <xdr:to>
      <xdr:col>5</xdr:col>
      <xdr:colOff>1343025</xdr:colOff>
      <xdr:row>210</xdr:row>
      <xdr:rowOff>0</xdr:rowOff>
    </xdr:to>
    <xdr:sp macro="" textlink="">
      <xdr:nvSpPr>
        <xdr:cNvPr id="118" name="Line 1">
          <a:extLst>
            <a:ext uri="{FF2B5EF4-FFF2-40B4-BE49-F238E27FC236}">
              <a16:creationId xmlns:a16="http://schemas.microsoft.com/office/drawing/2014/main" id="{00000000-0008-0000-0100-000076000000}"/>
            </a:ext>
          </a:extLst>
        </xdr:cNvPr>
        <xdr:cNvSpPr>
          <a:spLocks noChangeShapeType="1"/>
        </xdr:cNvSpPr>
      </xdr:nvSpPr>
      <xdr:spPr bwMode="auto">
        <a:xfrm>
          <a:off x="4933950" y="651700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210</xdr:row>
      <xdr:rowOff>0</xdr:rowOff>
    </xdr:from>
    <xdr:to>
      <xdr:col>5</xdr:col>
      <xdr:colOff>1343025</xdr:colOff>
      <xdr:row>210</xdr:row>
      <xdr:rowOff>0</xdr:rowOff>
    </xdr:to>
    <xdr:sp macro="" textlink="">
      <xdr:nvSpPr>
        <xdr:cNvPr id="119" name="Line 2">
          <a:extLst>
            <a:ext uri="{FF2B5EF4-FFF2-40B4-BE49-F238E27FC236}">
              <a16:creationId xmlns:a16="http://schemas.microsoft.com/office/drawing/2014/main" id="{00000000-0008-0000-0100-000077000000}"/>
            </a:ext>
          </a:extLst>
        </xdr:cNvPr>
        <xdr:cNvSpPr>
          <a:spLocks noChangeShapeType="1"/>
        </xdr:cNvSpPr>
      </xdr:nvSpPr>
      <xdr:spPr bwMode="auto">
        <a:xfrm>
          <a:off x="4943475"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210</xdr:row>
      <xdr:rowOff>0</xdr:rowOff>
    </xdr:from>
    <xdr:to>
      <xdr:col>5</xdr:col>
      <xdr:colOff>1343025</xdr:colOff>
      <xdr:row>210</xdr:row>
      <xdr:rowOff>0</xdr:rowOff>
    </xdr:to>
    <xdr:sp macro="" textlink="">
      <xdr:nvSpPr>
        <xdr:cNvPr id="120" name="Line 3">
          <a:extLst>
            <a:ext uri="{FF2B5EF4-FFF2-40B4-BE49-F238E27FC236}">
              <a16:creationId xmlns:a16="http://schemas.microsoft.com/office/drawing/2014/main" id="{00000000-0008-0000-0100-000078000000}"/>
            </a:ext>
          </a:extLst>
        </xdr:cNvPr>
        <xdr:cNvSpPr>
          <a:spLocks noChangeShapeType="1"/>
        </xdr:cNvSpPr>
      </xdr:nvSpPr>
      <xdr:spPr bwMode="auto">
        <a:xfrm>
          <a:off x="4943475"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210</xdr:row>
      <xdr:rowOff>0</xdr:rowOff>
    </xdr:from>
    <xdr:to>
      <xdr:col>5</xdr:col>
      <xdr:colOff>1343025</xdr:colOff>
      <xdr:row>210</xdr:row>
      <xdr:rowOff>0</xdr:rowOff>
    </xdr:to>
    <xdr:sp macro="" textlink="">
      <xdr:nvSpPr>
        <xdr:cNvPr id="121" name="Line 4">
          <a:extLst>
            <a:ext uri="{FF2B5EF4-FFF2-40B4-BE49-F238E27FC236}">
              <a16:creationId xmlns:a16="http://schemas.microsoft.com/office/drawing/2014/main" id="{00000000-0008-0000-0100-000079000000}"/>
            </a:ext>
          </a:extLst>
        </xdr:cNvPr>
        <xdr:cNvSpPr>
          <a:spLocks noChangeShapeType="1"/>
        </xdr:cNvSpPr>
      </xdr:nvSpPr>
      <xdr:spPr bwMode="auto">
        <a:xfrm>
          <a:off x="4943475"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176</xdr:row>
      <xdr:rowOff>0</xdr:rowOff>
    </xdr:from>
    <xdr:to>
      <xdr:col>5</xdr:col>
      <xdr:colOff>1343025</xdr:colOff>
      <xdr:row>176</xdr:row>
      <xdr:rowOff>0</xdr:rowOff>
    </xdr:to>
    <xdr:sp macro="" textlink="">
      <xdr:nvSpPr>
        <xdr:cNvPr id="122" name="Line 1">
          <a:extLst>
            <a:ext uri="{FF2B5EF4-FFF2-40B4-BE49-F238E27FC236}">
              <a16:creationId xmlns:a16="http://schemas.microsoft.com/office/drawing/2014/main" id="{00000000-0008-0000-0100-00007A000000}"/>
            </a:ext>
          </a:extLst>
        </xdr:cNvPr>
        <xdr:cNvSpPr>
          <a:spLocks noChangeShapeType="1"/>
        </xdr:cNvSpPr>
      </xdr:nvSpPr>
      <xdr:spPr bwMode="auto">
        <a:xfrm>
          <a:off x="4933950" y="544830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176</xdr:row>
      <xdr:rowOff>0</xdr:rowOff>
    </xdr:from>
    <xdr:to>
      <xdr:col>5</xdr:col>
      <xdr:colOff>1343025</xdr:colOff>
      <xdr:row>176</xdr:row>
      <xdr:rowOff>0</xdr:rowOff>
    </xdr:to>
    <xdr:sp macro="" textlink="">
      <xdr:nvSpPr>
        <xdr:cNvPr id="123" name="Line 2">
          <a:extLst>
            <a:ext uri="{FF2B5EF4-FFF2-40B4-BE49-F238E27FC236}">
              <a16:creationId xmlns:a16="http://schemas.microsoft.com/office/drawing/2014/main" id="{00000000-0008-0000-0100-00007B000000}"/>
            </a:ext>
          </a:extLst>
        </xdr:cNvPr>
        <xdr:cNvSpPr>
          <a:spLocks noChangeShapeType="1"/>
        </xdr:cNvSpPr>
      </xdr:nvSpPr>
      <xdr:spPr bwMode="auto">
        <a:xfrm>
          <a:off x="4943475"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176</xdr:row>
      <xdr:rowOff>0</xdr:rowOff>
    </xdr:from>
    <xdr:to>
      <xdr:col>5</xdr:col>
      <xdr:colOff>1343025</xdr:colOff>
      <xdr:row>176</xdr:row>
      <xdr:rowOff>0</xdr:rowOff>
    </xdr:to>
    <xdr:sp macro="" textlink="">
      <xdr:nvSpPr>
        <xdr:cNvPr id="124" name="Line 3">
          <a:extLst>
            <a:ext uri="{FF2B5EF4-FFF2-40B4-BE49-F238E27FC236}">
              <a16:creationId xmlns:a16="http://schemas.microsoft.com/office/drawing/2014/main" id="{00000000-0008-0000-0100-00007C000000}"/>
            </a:ext>
          </a:extLst>
        </xdr:cNvPr>
        <xdr:cNvSpPr>
          <a:spLocks noChangeShapeType="1"/>
        </xdr:cNvSpPr>
      </xdr:nvSpPr>
      <xdr:spPr bwMode="auto">
        <a:xfrm>
          <a:off x="4943475"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176</xdr:row>
      <xdr:rowOff>0</xdr:rowOff>
    </xdr:from>
    <xdr:to>
      <xdr:col>5</xdr:col>
      <xdr:colOff>1343025</xdr:colOff>
      <xdr:row>176</xdr:row>
      <xdr:rowOff>0</xdr:rowOff>
    </xdr:to>
    <xdr:sp macro="" textlink="">
      <xdr:nvSpPr>
        <xdr:cNvPr id="125" name="Line 4">
          <a:extLst>
            <a:ext uri="{FF2B5EF4-FFF2-40B4-BE49-F238E27FC236}">
              <a16:creationId xmlns:a16="http://schemas.microsoft.com/office/drawing/2014/main" id="{00000000-0008-0000-0100-00007D000000}"/>
            </a:ext>
          </a:extLst>
        </xdr:cNvPr>
        <xdr:cNvSpPr>
          <a:spLocks noChangeShapeType="1"/>
        </xdr:cNvSpPr>
      </xdr:nvSpPr>
      <xdr:spPr bwMode="auto">
        <a:xfrm>
          <a:off x="4943475"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193</xdr:row>
      <xdr:rowOff>0</xdr:rowOff>
    </xdr:from>
    <xdr:to>
      <xdr:col>5</xdr:col>
      <xdr:colOff>1343025</xdr:colOff>
      <xdr:row>193</xdr:row>
      <xdr:rowOff>0</xdr:rowOff>
    </xdr:to>
    <xdr:sp macro="" textlink="">
      <xdr:nvSpPr>
        <xdr:cNvPr id="126" name="Line 1">
          <a:extLst>
            <a:ext uri="{FF2B5EF4-FFF2-40B4-BE49-F238E27FC236}">
              <a16:creationId xmlns:a16="http://schemas.microsoft.com/office/drawing/2014/main" id="{00000000-0008-0000-0100-00007E000000}"/>
            </a:ext>
          </a:extLst>
        </xdr:cNvPr>
        <xdr:cNvSpPr>
          <a:spLocks noChangeShapeType="1"/>
        </xdr:cNvSpPr>
      </xdr:nvSpPr>
      <xdr:spPr bwMode="auto">
        <a:xfrm>
          <a:off x="4933950" y="598265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193</xdr:row>
      <xdr:rowOff>0</xdr:rowOff>
    </xdr:from>
    <xdr:to>
      <xdr:col>5</xdr:col>
      <xdr:colOff>1343025</xdr:colOff>
      <xdr:row>193</xdr:row>
      <xdr:rowOff>0</xdr:rowOff>
    </xdr:to>
    <xdr:sp macro="" textlink="">
      <xdr:nvSpPr>
        <xdr:cNvPr id="127" name="Line 2">
          <a:extLst>
            <a:ext uri="{FF2B5EF4-FFF2-40B4-BE49-F238E27FC236}">
              <a16:creationId xmlns:a16="http://schemas.microsoft.com/office/drawing/2014/main" id="{00000000-0008-0000-0100-00007F000000}"/>
            </a:ext>
          </a:extLst>
        </xdr:cNvPr>
        <xdr:cNvSpPr>
          <a:spLocks noChangeShapeType="1"/>
        </xdr:cNvSpPr>
      </xdr:nvSpPr>
      <xdr:spPr bwMode="auto">
        <a:xfrm>
          <a:off x="4943475"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193</xdr:row>
      <xdr:rowOff>0</xdr:rowOff>
    </xdr:from>
    <xdr:to>
      <xdr:col>5</xdr:col>
      <xdr:colOff>1343025</xdr:colOff>
      <xdr:row>193</xdr:row>
      <xdr:rowOff>0</xdr:rowOff>
    </xdr:to>
    <xdr:sp macro="" textlink="">
      <xdr:nvSpPr>
        <xdr:cNvPr id="128" name="Line 3">
          <a:extLst>
            <a:ext uri="{FF2B5EF4-FFF2-40B4-BE49-F238E27FC236}">
              <a16:creationId xmlns:a16="http://schemas.microsoft.com/office/drawing/2014/main" id="{00000000-0008-0000-0100-000080000000}"/>
            </a:ext>
          </a:extLst>
        </xdr:cNvPr>
        <xdr:cNvSpPr>
          <a:spLocks noChangeShapeType="1"/>
        </xdr:cNvSpPr>
      </xdr:nvSpPr>
      <xdr:spPr bwMode="auto">
        <a:xfrm>
          <a:off x="4943475"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193</xdr:row>
      <xdr:rowOff>0</xdr:rowOff>
    </xdr:from>
    <xdr:to>
      <xdr:col>5</xdr:col>
      <xdr:colOff>1343025</xdr:colOff>
      <xdr:row>193</xdr:row>
      <xdr:rowOff>0</xdr:rowOff>
    </xdr:to>
    <xdr:sp macro="" textlink="">
      <xdr:nvSpPr>
        <xdr:cNvPr id="129" name="Line 4">
          <a:extLst>
            <a:ext uri="{FF2B5EF4-FFF2-40B4-BE49-F238E27FC236}">
              <a16:creationId xmlns:a16="http://schemas.microsoft.com/office/drawing/2014/main" id="{00000000-0008-0000-0100-000081000000}"/>
            </a:ext>
          </a:extLst>
        </xdr:cNvPr>
        <xdr:cNvSpPr>
          <a:spLocks noChangeShapeType="1"/>
        </xdr:cNvSpPr>
      </xdr:nvSpPr>
      <xdr:spPr bwMode="auto">
        <a:xfrm>
          <a:off x="4943475"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210</xdr:row>
      <xdr:rowOff>0</xdr:rowOff>
    </xdr:from>
    <xdr:to>
      <xdr:col>5</xdr:col>
      <xdr:colOff>1343025</xdr:colOff>
      <xdr:row>210</xdr:row>
      <xdr:rowOff>0</xdr:rowOff>
    </xdr:to>
    <xdr:sp macro="" textlink="">
      <xdr:nvSpPr>
        <xdr:cNvPr id="130" name="Line 1">
          <a:extLst>
            <a:ext uri="{FF2B5EF4-FFF2-40B4-BE49-F238E27FC236}">
              <a16:creationId xmlns:a16="http://schemas.microsoft.com/office/drawing/2014/main" id="{00000000-0008-0000-0100-000082000000}"/>
            </a:ext>
          </a:extLst>
        </xdr:cNvPr>
        <xdr:cNvSpPr>
          <a:spLocks noChangeShapeType="1"/>
        </xdr:cNvSpPr>
      </xdr:nvSpPr>
      <xdr:spPr bwMode="auto">
        <a:xfrm>
          <a:off x="4933950" y="651700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210</xdr:row>
      <xdr:rowOff>0</xdr:rowOff>
    </xdr:from>
    <xdr:to>
      <xdr:col>5</xdr:col>
      <xdr:colOff>1343025</xdr:colOff>
      <xdr:row>210</xdr:row>
      <xdr:rowOff>0</xdr:rowOff>
    </xdr:to>
    <xdr:sp macro="" textlink="">
      <xdr:nvSpPr>
        <xdr:cNvPr id="131" name="Line 2">
          <a:extLst>
            <a:ext uri="{FF2B5EF4-FFF2-40B4-BE49-F238E27FC236}">
              <a16:creationId xmlns:a16="http://schemas.microsoft.com/office/drawing/2014/main" id="{00000000-0008-0000-0100-000083000000}"/>
            </a:ext>
          </a:extLst>
        </xdr:cNvPr>
        <xdr:cNvSpPr>
          <a:spLocks noChangeShapeType="1"/>
        </xdr:cNvSpPr>
      </xdr:nvSpPr>
      <xdr:spPr bwMode="auto">
        <a:xfrm>
          <a:off x="4943475"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210</xdr:row>
      <xdr:rowOff>0</xdr:rowOff>
    </xdr:from>
    <xdr:to>
      <xdr:col>5</xdr:col>
      <xdr:colOff>1343025</xdr:colOff>
      <xdr:row>210</xdr:row>
      <xdr:rowOff>0</xdr:rowOff>
    </xdr:to>
    <xdr:sp macro="" textlink="">
      <xdr:nvSpPr>
        <xdr:cNvPr id="132" name="Line 3">
          <a:extLst>
            <a:ext uri="{FF2B5EF4-FFF2-40B4-BE49-F238E27FC236}">
              <a16:creationId xmlns:a16="http://schemas.microsoft.com/office/drawing/2014/main" id="{00000000-0008-0000-0100-000084000000}"/>
            </a:ext>
          </a:extLst>
        </xdr:cNvPr>
        <xdr:cNvSpPr>
          <a:spLocks noChangeShapeType="1"/>
        </xdr:cNvSpPr>
      </xdr:nvSpPr>
      <xdr:spPr bwMode="auto">
        <a:xfrm>
          <a:off x="4943475"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210</xdr:row>
      <xdr:rowOff>0</xdr:rowOff>
    </xdr:from>
    <xdr:to>
      <xdr:col>5</xdr:col>
      <xdr:colOff>1343025</xdr:colOff>
      <xdr:row>210</xdr:row>
      <xdr:rowOff>0</xdr:rowOff>
    </xdr:to>
    <xdr:sp macro="" textlink="">
      <xdr:nvSpPr>
        <xdr:cNvPr id="133" name="Line 4">
          <a:extLst>
            <a:ext uri="{FF2B5EF4-FFF2-40B4-BE49-F238E27FC236}">
              <a16:creationId xmlns:a16="http://schemas.microsoft.com/office/drawing/2014/main" id="{00000000-0008-0000-0100-000085000000}"/>
            </a:ext>
          </a:extLst>
        </xdr:cNvPr>
        <xdr:cNvSpPr>
          <a:spLocks noChangeShapeType="1"/>
        </xdr:cNvSpPr>
      </xdr:nvSpPr>
      <xdr:spPr bwMode="auto">
        <a:xfrm>
          <a:off x="4943475"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176</xdr:row>
      <xdr:rowOff>0</xdr:rowOff>
    </xdr:from>
    <xdr:to>
      <xdr:col>5</xdr:col>
      <xdr:colOff>1343025</xdr:colOff>
      <xdr:row>176</xdr:row>
      <xdr:rowOff>0</xdr:rowOff>
    </xdr:to>
    <xdr:sp macro="" textlink="">
      <xdr:nvSpPr>
        <xdr:cNvPr id="134" name="Line 1">
          <a:extLst>
            <a:ext uri="{FF2B5EF4-FFF2-40B4-BE49-F238E27FC236}">
              <a16:creationId xmlns:a16="http://schemas.microsoft.com/office/drawing/2014/main" id="{00000000-0008-0000-0100-000086000000}"/>
            </a:ext>
          </a:extLst>
        </xdr:cNvPr>
        <xdr:cNvSpPr>
          <a:spLocks noChangeShapeType="1"/>
        </xdr:cNvSpPr>
      </xdr:nvSpPr>
      <xdr:spPr bwMode="auto">
        <a:xfrm>
          <a:off x="4933950" y="544830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176</xdr:row>
      <xdr:rowOff>0</xdr:rowOff>
    </xdr:from>
    <xdr:to>
      <xdr:col>5</xdr:col>
      <xdr:colOff>1343025</xdr:colOff>
      <xdr:row>176</xdr:row>
      <xdr:rowOff>0</xdr:rowOff>
    </xdr:to>
    <xdr:sp macro="" textlink="">
      <xdr:nvSpPr>
        <xdr:cNvPr id="135" name="Line 2">
          <a:extLst>
            <a:ext uri="{FF2B5EF4-FFF2-40B4-BE49-F238E27FC236}">
              <a16:creationId xmlns:a16="http://schemas.microsoft.com/office/drawing/2014/main" id="{00000000-0008-0000-0100-000087000000}"/>
            </a:ext>
          </a:extLst>
        </xdr:cNvPr>
        <xdr:cNvSpPr>
          <a:spLocks noChangeShapeType="1"/>
        </xdr:cNvSpPr>
      </xdr:nvSpPr>
      <xdr:spPr bwMode="auto">
        <a:xfrm>
          <a:off x="4943475"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176</xdr:row>
      <xdr:rowOff>0</xdr:rowOff>
    </xdr:from>
    <xdr:to>
      <xdr:col>5</xdr:col>
      <xdr:colOff>1343025</xdr:colOff>
      <xdr:row>176</xdr:row>
      <xdr:rowOff>0</xdr:rowOff>
    </xdr:to>
    <xdr:sp macro="" textlink="">
      <xdr:nvSpPr>
        <xdr:cNvPr id="136" name="Line 3">
          <a:extLst>
            <a:ext uri="{FF2B5EF4-FFF2-40B4-BE49-F238E27FC236}">
              <a16:creationId xmlns:a16="http://schemas.microsoft.com/office/drawing/2014/main" id="{00000000-0008-0000-0100-000088000000}"/>
            </a:ext>
          </a:extLst>
        </xdr:cNvPr>
        <xdr:cNvSpPr>
          <a:spLocks noChangeShapeType="1"/>
        </xdr:cNvSpPr>
      </xdr:nvSpPr>
      <xdr:spPr bwMode="auto">
        <a:xfrm>
          <a:off x="4943475"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176</xdr:row>
      <xdr:rowOff>0</xdr:rowOff>
    </xdr:from>
    <xdr:to>
      <xdr:col>5</xdr:col>
      <xdr:colOff>1343025</xdr:colOff>
      <xdr:row>176</xdr:row>
      <xdr:rowOff>0</xdr:rowOff>
    </xdr:to>
    <xdr:sp macro="" textlink="">
      <xdr:nvSpPr>
        <xdr:cNvPr id="137" name="Line 4">
          <a:extLst>
            <a:ext uri="{FF2B5EF4-FFF2-40B4-BE49-F238E27FC236}">
              <a16:creationId xmlns:a16="http://schemas.microsoft.com/office/drawing/2014/main" id="{00000000-0008-0000-0100-000089000000}"/>
            </a:ext>
          </a:extLst>
        </xdr:cNvPr>
        <xdr:cNvSpPr>
          <a:spLocks noChangeShapeType="1"/>
        </xdr:cNvSpPr>
      </xdr:nvSpPr>
      <xdr:spPr bwMode="auto">
        <a:xfrm>
          <a:off x="4943475"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193</xdr:row>
      <xdr:rowOff>0</xdr:rowOff>
    </xdr:from>
    <xdr:to>
      <xdr:col>5</xdr:col>
      <xdr:colOff>1343025</xdr:colOff>
      <xdr:row>193</xdr:row>
      <xdr:rowOff>0</xdr:rowOff>
    </xdr:to>
    <xdr:sp macro="" textlink="">
      <xdr:nvSpPr>
        <xdr:cNvPr id="138" name="Line 1">
          <a:extLst>
            <a:ext uri="{FF2B5EF4-FFF2-40B4-BE49-F238E27FC236}">
              <a16:creationId xmlns:a16="http://schemas.microsoft.com/office/drawing/2014/main" id="{00000000-0008-0000-0100-00008A000000}"/>
            </a:ext>
          </a:extLst>
        </xdr:cNvPr>
        <xdr:cNvSpPr>
          <a:spLocks noChangeShapeType="1"/>
        </xdr:cNvSpPr>
      </xdr:nvSpPr>
      <xdr:spPr bwMode="auto">
        <a:xfrm>
          <a:off x="4933950" y="598265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193</xdr:row>
      <xdr:rowOff>0</xdr:rowOff>
    </xdr:from>
    <xdr:to>
      <xdr:col>5</xdr:col>
      <xdr:colOff>1343025</xdr:colOff>
      <xdr:row>193</xdr:row>
      <xdr:rowOff>0</xdr:rowOff>
    </xdr:to>
    <xdr:sp macro="" textlink="">
      <xdr:nvSpPr>
        <xdr:cNvPr id="139" name="Line 2">
          <a:extLst>
            <a:ext uri="{FF2B5EF4-FFF2-40B4-BE49-F238E27FC236}">
              <a16:creationId xmlns:a16="http://schemas.microsoft.com/office/drawing/2014/main" id="{00000000-0008-0000-0100-00008B000000}"/>
            </a:ext>
          </a:extLst>
        </xdr:cNvPr>
        <xdr:cNvSpPr>
          <a:spLocks noChangeShapeType="1"/>
        </xdr:cNvSpPr>
      </xdr:nvSpPr>
      <xdr:spPr bwMode="auto">
        <a:xfrm>
          <a:off x="4943475"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193</xdr:row>
      <xdr:rowOff>0</xdr:rowOff>
    </xdr:from>
    <xdr:to>
      <xdr:col>5</xdr:col>
      <xdr:colOff>1343025</xdr:colOff>
      <xdr:row>193</xdr:row>
      <xdr:rowOff>0</xdr:rowOff>
    </xdr:to>
    <xdr:sp macro="" textlink="">
      <xdr:nvSpPr>
        <xdr:cNvPr id="140" name="Line 3">
          <a:extLst>
            <a:ext uri="{FF2B5EF4-FFF2-40B4-BE49-F238E27FC236}">
              <a16:creationId xmlns:a16="http://schemas.microsoft.com/office/drawing/2014/main" id="{00000000-0008-0000-0100-00008C000000}"/>
            </a:ext>
          </a:extLst>
        </xdr:cNvPr>
        <xdr:cNvSpPr>
          <a:spLocks noChangeShapeType="1"/>
        </xdr:cNvSpPr>
      </xdr:nvSpPr>
      <xdr:spPr bwMode="auto">
        <a:xfrm>
          <a:off x="4943475"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193</xdr:row>
      <xdr:rowOff>0</xdr:rowOff>
    </xdr:from>
    <xdr:to>
      <xdr:col>5</xdr:col>
      <xdr:colOff>1343025</xdr:colOff>
      <xdr:row>193</xdr:row>
      <xdr:rowOff>0</xdr:rowOff>
    </xdr:to>
    <xdr:sp macro="" textlink="">
      <xdr:nvSpPr>
        <xdr:cNvPr id="141" name="Line 4">
          <a:extLst>
            <a:ext uri="{FF2B5EF4-FFF2-40B4-BE49-F238E27FC236}">
              <a16:creationId xmlns:a16="http://schemas.microsoft.com/office/drawing/2014/main" id="{00000000-0008-0000-0100-00008D000000}"/>
            </a:ext>
          </a:extLst>
        </xdr:cNvPr>
        <xdr:cNvSpPr>
          <a:spLocks noChangeShapeType="1"/>
        </xdr:cNvSpPr>
      </xdr:nvSpPr>
      <xdr:spPr bwMode="auto">
        <a:xfrm>
          <a:off x="4943475"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210</xdr:row>
      <xdr:rowOff>0</xdr:rowOff>
    </xdr:from>
    <xdr:to>
      <xdr:col>5</xdr:col>
      <xdr:colOff>1343025</xdr:colOff>
      <xdr:row>210</xdr:row>
      <xdr:rowOff>0</xdr:rowOff>
    </xdr:to>
    <xdr:sp macro="" textlink="">
      <xdr:nvSpPr>
        <xdr:cNvPr id="142" name="Line 1">
          <a:extLst>
            <a:ext uri="{FF2B5EF4-FFF2-40B4-BE49-F238E27FC236}">
              <a16:creationId xmlns:a16="http://schemas.microsoft.com/office/drawing/2014/main" id="{00000000-0008-0000-0100-00008E000000}"/>
            </a:ext>
          </a:extLst>
        </xdr:cNvPr>
        <xdr:cNvSpPr>
          <a:spLocks noChangeShapeType="1"/>
        </xdr:cNvSpPr>
      </xdr:nvSpPr>
      <xdr:spPr bwMode="auto">
        <a:xfrm>
          <a:off x="4933950" y="651700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210</xdr:row>
      <xdr:rowOff>0</xdr:rowOff>
    </xdr:from>
    <xdr:to>
      <xdr:col>5</xdr:col>
      <xdr:colOff>1343025</xdr:colOff>
      <xdr:row>210</xdr:row>
      <xdr:rowOff>0</xdr:rowOff>
    </xdr:to>
    <xdr:sp macro="" textlink="">
      <xdr:nvSpPr>
        <xdr:cNvPr id="143" name="Line 2">
          <a:extLst>
            <a:ext uri="{FF2B5EF4-FFF2-40B4-BE49-F238E27FC236}">
              <a16:creationId xmlns:a16="http://schemas.microsoft.com/office/drawing/2014/main" id="{00000000-0008-0000-0100-00008F000000}"/>
            </a:ext>
          </a:extLst>
        </xdr:cNvPr>
        <xdr:cNvSpPr>
          <a:spLocks noChangeShapeType="1"/>
        </xdr:cNvSpPr>
      </xdr:nvSpPr>
      <xdr:spPr bwMode="auto">
        <a:xfrm>
          <a:off x="4943475"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210</xdr:row>
      <xdr:rowOff>0</xdr:rowOff>
    </xdr:from>
    <xdr:to>
      <xdr:col>5</xdr:col>
      <xdr:colOff>1343025</xdr:colOff>
      <xdr:row>210</xdr:row>
      <xdr:rowOff>0</xdr:rowOff>
    </xdr:to>
    <xdr:sp macro="" textlink="">
      <xdr:nvSpPr>
        <xdr:cNvPr id="144" name="Line 3">
          <a:extLst>
            <a:ext uri="{FF2B5EF4-FFF2-40B4-BE49-F238E27FC236}">
              <a16:creationId xmlns:a16="http://schemas.microsoft.com/office/drawing/2014/main" id="{00000000-0008-0000-0100-000090000000}"/>
            </a:ext>
          </a:extLst>
        </xdr:cNvPr>
        <xdr:cNvSpPr>
          <a:spLocks noChangeShapeType="1"/>
        </xdr:cNvSpPr>
      </xdr:nvSpPr>
      <xdr:spPr bwMode="auto">
        <a:xfrm>
          <a:off x="4943475"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210</xdr:row>
      <xdr:rowOff>0</xdr:rowOff>
    </xdr:from>
    <xdr:to>
      <xdr:col>5</xdr:col>
      <xdr:colOff>1343025</xdr:colOff>
      <xdr:row>210</xdr:row>
      <xdr:rowOff>0</xdr:rowOff>
    </xdr:to>
    <xdr:sp macro="" textlink="">
      <xdr:nvSpPr>
        <xdr:cNvPr id="145" name="Line 4">
          <a:extLst>
            <a:ext uri="{FF2B5EF4-FFF2-40B4-BE49-F238E27FC236}">
              <a16:creationId xmlns:a16="http://schemas.microsoft.com/office/drawing/2014/main" id="{00000000-0008-0000-0100-000091000000}"/>
            </a:ext>
          </a:extLst>
        </xdr:cNvPr>
        <xdr:cNvSpPr>
          <a:spLocks noChangeShapeType="1"/>
        </xdr:cNvSpPr>
      </xdr:nvSpPr>
      <xdr:spPr bwMode="auto">
        <a:xfrm>
          <a:off x="4943475"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9525</xdr:colOff>
          <xdr:row>1</xdr:row>
          <xdr:rowOff>0</xdr:rowOff>
        </xdr:from>
        <xdr:to>
          <xdr:col>10</xdr:col>
          <xdr:colOff>200025</xdr:colOff>
          <xdr:row>2</xdr:row>
          <xdr:rowOff>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Offerte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xdr:row>
          <xdr:rowOff>0</xdr:rowOff>
        </xdr:from>
        <xdr:to>
          <xdr:col>12</xdr:col>
          <xdr:colOff>0</xdr:colOff>
          <xdr:row>2</xdr:row>
          <xdr:rowOff>0</xdr:rowOff>
        </xdr:to>
        <xdr:sp macro="" textlink="">
          <xdr:nvSpPr>
            <xdr:cNvPr id="2050" name="Group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xdr:row>
          <xdr:rowOff>0</xdr:rowOff>
        </xdr:from>
        <xdr:to>
          <xdr:col>11</xdr:col>
          <xdr:colOff>1209675</xdr:colOff>
          <xdr:row>2</xdr:row>
          <xdr:rowOff>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Bestelling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xdr:row>
          <xdr:rowOff>0</xdr:rowOff>
        </xdr:from>
        <xdr:to>
          <xdr:col>10</xdr:col>
          <xdr:colOff>200025</xdr:colOff>
          <xdr:row>3</xdr:row>
          <xdr:rowOff>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Afhaling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xdr:row>
          <xdr:rowOff>0</xdr:rowOff>
        </xdr:from>
        <xdr:to>
          <xdr:col>12</xdr:col>
          <xdr:colOff>0</xdr:colOff>
          <xdr:row>3</xdr:row>
          <xdr:rowOff>9525</xdr:rowOff>
        </xdr:to>
        <xdr:sp macro="" textlink="">
          <xdr:nvSpPr>
            <xdr:cNvPr id="2053" name="Group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xdr:row>
          <xdr:rowOff>0</xdr:rowOff>
        </xdr:from>
        <xdr:to>
          <xdr:col>11</xdr:col>
          <xdr:colOff>1209675</xdr:colOff>
          <xdr:row>3</xdr:row>
          <xdr:rowOff>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Levering</a:t>
              </a:r>
            </a:p>
          </xdr:txBody>
        </xdr:sp>
        <xdr:clientData/>
      </xdr:twoCellAnchor>
    </mc:Choice>
    <mc:Fallback/>
  </mc:AlternateContent>
  <xdr:twoCellAnchor>
    <xdr:from>
      <xdr:col>32</xdr:col>
      <xdr:colOff>2526673</xdr:colOff>
      <xdr:row>10</xdr:row>
      <xdr:rowOff>388767</xdr:rowOff>
    </xdr:from>
    <xdr:to>
      <xdr:col>32</xdr:col>
      <xdr:colOff>5216599</xdr:colOff>
      <xdr:row>15</xdr:row>
      <xdr:rowOff>243664</xdr:rowOff>
    </xdr:to>
    <xdr:pic>
      <xdr:nvPicPr>
        <xdr:cNvPr id="156" name="Afbeelding 155">
          <a:extLst>
            <a:ext uri="{FF2B5EF4-FFF2-40B4-BE49-F238E27FC236}">
              <a16:creationId xmlns:a16="http://schemas.microsoft.com/office/drawing/2014/main" id="{00000000-0008-0000-0100-00009C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42607" b="45821"/>
        <a:stretch/>
      </xdr:blipFill>
      <xdr:spPr bwMode="auto">
        <a:xfrm>
          <a:off x="25021179" y="3157662"/>
          <a:ext cx="2689926" cy="190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9525</xdr:colOff>
      <xdr:row>220</xdr:row>
      <xdr:rowOff>0</xdr:rowOff>
    </xdr:from>
    <xdr:to>
      <xdr:col>5</xdr:col>
      <xdr:colOff>1343025</xdr:colOff>
      <xdr:row>220</xdr:row>
      <xdr:rowOff>0</xdr:rowOff>
    </xdr:to>
    <xdr:sp macro="" textlink="">
      <xdr:nvSpPr>
        <xdr:cNvPr id="302" name="Line 1">
          <a:extLst>
            <a:ext uri="{FF2B5EF4-FFF2-40B4-BE49-F238E27FC236}">
              <a16:creationId xmlns:a16="http://schemas.microsoft.com/office/drawing/2014/main" id="{00000000-0008-0000-0100-00002E010000}"/>
            </a:ext>
          </a:extLst>
        </xdr:cNvPr>
        <xdr:cNvSpPr>
          <a:spLocks noChangeShapeType="1"/>
        </xdr:cNvSpPr>
      </xdr:nvSpPr>
      <xdr:spPr bwMode="auto">
        <a:xfrm>
          <a:off x="5267325" y="63912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220</xdr:row>
      <xdr:rowOff>0</xdr:rowOff>
    </xdr:from>
    <xdr:to>
      <xdr:col>5</xdr:col>
      <xdr:colOff>1343025</xdr:colOff>
      <xdr:row>220</xdr:row>
      <xdr:rowOff>0</xdr:rowOff>
    </xdr:to>
    <xdr:sp macro="" textlink="">
      <xdr:nvSpPr>
        <xdr:cNvPr id="303" name="Line 2">
          <a:extLst>
            <a:ext uri="{FF2B5EF4-FFF2-40B4-BE49-F238E27FC236}">
              <a16:creationId xmlns:a16="http://schemas.microsoft.com/office/drawing/2014/main" id="{00000000-0008-0000-0100-00002F010000}"/>
            </a:ext>
          </a:extLst>
        </xdr:cNvPr>
        <xdr:cNvSpPr>
          <a:spLocks noChangeShapeType="1"/>
        </xdr:cNvSpPr>
      </xdr:nvSpPr>
      <xdr:spPr bwMode="auto">
        <a:xfrm>
          <a:off x="5276850" y="63912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220</xdr:row>
      <xdr:rowOff>0</xdr:rowOff>
    </xdr:from>
    <xdr:to>
      <xdr:col>5</xdr:col>
      <xdr:colOff>1343025</xdr:colOff>
      <xdr:row>220</xdr:row>
      <xdr:rowOff>0</xdr:rowOff>
    </xdr:to>
    <xdr:sp macro="" textlink="">
      <xdr:nvSpPr>
        <xdr:cNvPr id="304" name="Line 3">
          <a:extLst>
            <a:ext uri="{FF2B5EF4-FFF2-40B4-BE49-F238E27FC236}">
              <a16:creationId xmlns:a16="http://schemas.microsoft.com/office/drawing/2014/main" id="{00000000-0008-0000-0100-000030010000}"/>
            </a:ext>
          </a:extLst>
        </xdr:cNvPr>
        <xdr:cNvSpPr>
          <a:spLocks noChangeShapeType="1"/>
        </xdr:cNvSpPr>
      </xdr:nvSpPr>
      <xdr:spPr bwMode="auto">
        <a:xfrm>
          <a:off x="5276850" y="63912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220</xdr:row>
      <xdr:rowOff>0</xdr:rowOff>
    </xdr:from>
    <xdr:to>
      <xdr:col>5</xdr:col>
      <xdr:colOff>1343025</xdr:colOff>
      <xdr:row>220</xdr:row>
      <xdr:rowOff>0</xdr:rowOff>
    </xdr:to>
    <xdr:sp macro="" textlink="">
      <xdr:nvSpPr>
        <xdr:cNvPr id="305" name="Line 4">
          <a:extLst>
            <a:ext uri="{FF2B5EF4-FFF2-40B4-BE49-F238E27FC236}">
              <a16:creationId xmlns:a16="http://schemas.microsoft.com/office/drawing/2014/main" id="{00000000-0008-0000-0100-000031010000}"/>
            </a:ext>
          </a:extLst>
        </xdr:cNvPr>
        <xdr:cNvSpPr>
          <a:spLocks noChangeShapeType="1"/>
        </xdr:cNvSpPr>
      </xdr:nvSpPr>
      <xdr:spPr bwMode="auto">
        <a:xfrm>
          <a:off x="5276850" y="63912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237</xdr:row>
      <xdr:rowOff>0</xdr:rowOff>
    </xdr:from>
    <xdr:to>
      <xdr:col>5</xdr:col>
      <xdr:colOff>1343025</xdr:colOff>
      <xdr:row>237</xdr:row>
      <xdr:rowOff>0</xdr:rowOff>
    </xdr:to>
    <xdr:sp macro="" textlink="">
      <xdr:nvSpPr>
        <xdr:cNvPr id="306" name="Line 1">
          <a:extLst>
            <a:ext uri="{FF2B5EF4-FFF2-40B4-BE49-F238E27FC236}">
              <a16:creationId xmlns:a16="http://schemas.microsoft.com/office/drawing/2014/main" id="{00000000-0008-0000-0100-000032010000}"/>
            </a:ext>
          </a:extLst>
        </xdr:cNvPr>
        <xdr:cNvSpPr>
          <a:spLocks noChangeShapeType="1"/>
        </xdr:cNvSpPr>
      </xdr:nvSpPr>
      <xdr:spPr bwMode="auto">
        <a:xfrm>
          <a:off x="5267325" y="117348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237</xdr:row>
      <xdr:rowOff>0</xdr:rowOff>
    </xdr:from>
    <xdr:to>
      <xdr:col>5</xdr:col>
      <xdr:colOff>1343025</xdr:colOff>
      <xdr:row>237</xdr:row>
      <xdr:rowOff>0</xdr:rowOff>
    </xdr:to>
    <xdr:sp macro="" textlink="">
      <xdr:nvSpPr>
        <xdr:cNvPr id="307" name="Line 2">
          <a:extLst>
            <a:ext uri="{FF2B5EF4-FFF2-40B4-BE49-F238E27FC236}">
              <a16:creationId xmlns:a16="http://schemas.microsoft.com/office/drawing/2014/main" id="{00000000-0008-0000-0100-000033010000}"/>
            </a:ext>
          </a:extLst>
        </xdr:cNvPr>
        <xdr:cNvSpPr>
          <a:spLocks noChangeShapeType="1"/>
        </xdr:cNvSpPr>
      </xdr:nvSpPr>
      <xdr:spPr bwMode="auto">
        <a:xfrm>
          <a:off x="5276850" y="117348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237</xdr:row>
      <xdr:rowOff>0</xdr:rowOff>
    </xdr:from>
    <xdr:to>
      <xdr:col>5</xdr:col>
      <xdr:colOff>1343025</xdr:colOff>
      <xdr:row>237</xdr:row>
      <xdr:rowOff>0</xdr:rowOff>
    </xdr:to>
    <xdr:sp macro="" textlink="">
      <xdr:nvSpPr>
        <xdr:cNvPr id="308" name="Line 3">
          <a:extLst>
            <a:ext uri="{FF2B5EF4-FFF2-40B4-BE49-F238E27FC236}">
              <a16:creationId xmlns:a16="http://schemas.microsoft.com/office/drawing/2014/main" id="{00000000-0008-0000-0100-000034010000}"/>
            </a:ext>
          </a:extLst>
        </xdr:cNvPr>
        <xdr:cNvSpPr>
          <a:spLocks noChangeShapeType="1"/>
        </xdr:cNvSpPr>
      </xdr:nvSpPr>
      <xdr:spPr bwMode="auto">
        <a:xfrm>
          <a:off x="5276850" y="117348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237</xdr:row>
      <xdr:rowOff>0</xdr:rowOff>
    </xdr:from>
    <xdr:to>
      <xdr:col>5</xdr:col>
      <xdr:colOff>1343025</xdr:colOff>
      <xdr:row>237</xdr:row>
      <xdr:rowOff>0</xdr:rowOff>
    </xdr:to>
    <xdr:sp macro="" textlink="">
      <xdr:nvSpPr>
        <xdr:cNvPr id="309" name="Line 4">
          <a:extLst>
            <a:ext uri="{FF2B5EF4-FFF2-40B4-BE49-F238E27FC236}">
              <a16:creationId xmlns:a16="http://schemas.microsoft.com/office/drawing/2014/main" id="{00000000-0008-0000-0100-000035010000}"/>
            </a:ext>
          </a:extLst>
        </xdr:cNvPr>
        <xdr:cNvSpPr>
          <a:spLocks noChangeShapeType="1"/>
        </xdr:cNvSpPr>
      </xdr:nvSpPr>
      <xdr:spPr bwMode="auto">
        <a:xfrm>
          <a:off x="5276850" y="117348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254</xdr:row>
      <xdr:rowOff>0</xdr:rowOff>
    </xdr:from>
    <xdr:to>
      <xdr:col>5</xdr:col>
      <xdr:colOff>1343025</xdr:colOff>
      <xdr:row>254</xdr:row>
      <xdr:rowOff>0</xdr:rowOff>
    </xdr:to>
    <xdr:sp macro="" textlink="">
      <xdr:nvSpPr>
        <xdr:cNvPr id="310" name="Line 1">
          <a:extLst>
            <a:ext uri="{FF2B5EF4-FFF2-40B4-BE49-F238E27FC236}">
              <a16:creationId xmlns:a16="http://schemas.microsoft.com/office/drawing/2014/main" id="{00000000-0008-0000-0100-000036010000}"/>
            </a:ext>
          </a:extLst>
        </xdr:cNvPr>
        <xdr:cNvSpPr>
          <a:spLocks noChangeShapeType="1"/>
        </xdr:cNvSpPr>
      </xdr:nvSpPr>
      <xdr:spPr bwMode="auto">
        <a:xfrm>
          <a:off x="5267325" y="170783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254</xdr:row>
      <xdr:rowOff>0</xdr:rowOff>
    </xdr:from>
    <xdr:to>
      <xdr:col>5</xdr:col>
      <xdr:colOff>1343025</xdr:colOff>
      <xdr:row>254</xdr:row>
      <xdr:rowOff>0</xdr:rowOff>
    </xdr:to>
    <xdr:sp macro="" textlink="">
      <xdr:nvSpPr>
        <xdr:cNvPr id="311" name="Line 2">
          <a:extLst>
            <a:ext uri="{FF2B5EF4-FFF2-40B4-BE49-F238E27FC236}">
              <a16:creationId xmlns:a16="http://schemas.microsoft.com/office/drawing/2014/main" id="{00000000-0008-0000-0100-000037010000}"/>
            </a:ext>
          </a:extLst>
        </xdr:cNvPr>
        <xdr:cNvSpPr>
          <a:spLocks noChangeShapeType="1"/>
        </xdr:cNvSpPr>
      </xdr:nvSpPr>
      <xdr:spPr bwMode="auto">
        <a:xfrm>
          <a:off x="5276850" y="170783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254</xdr:row>
      <xdr:rowOff>0</xdr:rowOff>
    </xdr:from>
    <xdr:to>
      <xdr:col>5</xdr:col>
      <xdr:colOff>1343025</xdr:colOff>
      <xdr:row>254</xdr:row>
      <xdr:rowOff>0</xdr:rowOff>
    </xdr:to>
    <xdr:sp macro="" textlink="">
      <xdr:nvSpPr>
        <xdr:cNvPr id="312" name="Line 3">
          <a:extLst>
            <a:ext uri="{FF2B5EF4-FFF2-40B4-BE49-F238E27FC236}">
              <a16:creationId xmlns:a16="http://schemas.microsoft.com/office/drawing/2014/main" id="{00000000-0008-0000-0100-000038010000}"/>
            </a:ext>
          </a:extLst>
        </xdr:cNvPr>
        <xdr:cNvSpPr>
          <a:spLocks noChangeShapeType="1"/>
        </xdr:cNvSpPr>
      </xdr:nvSpPr>
      <xdr:spPr bwMode="auto">
        <a:xfrm>
          <a:off x="5276850" y="170783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254</xdr:row>
      <xdr:rowOff>0</xdr:rowOff>
    </xdr:from>
    <xdr:to>
      <xdr:col>5</xdr:col>
      <xdr:colOff>1343025</xdr:colOff>
      <xdr:row>254</xdr:row>
      <xdr:rowOff>0</xdr:rowOff>
    </xdr:to>
    <xdr:sp macro="" textlink="">
      <xdr:nvSpPr>
        <xdr:cNvPr id="313" name="Line 4">
          <a:extLst>
            <a:ext uri="{FF2B5EF4-FFF2-40B4-BE49-F238E27FC236}">
              <a16:creationId xmlns:a16="http://schemas.microsoft.com/office/drawing/2014/main" id="{00000000-0008-0000-0100-000039010000}"/>
            </a:ext>
          </a:extLst>
        </xdr:cNvPr>
        <xdr:cNvSpPr>
          <a:spLocks noChangeShapeType="1"/>
        </xdr:cNvSpPr>
      </xdr:nvSpPr>
      <xdr:spPr bwMode="auto">
        <a:xfrm>
          <a:off x="5276850" y="170783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271</xdr:row>
      <xdr:rowOff>0</xdr:rowOff>
    </xdr:from>
    <xdr:to>
      <xdr:col>5</xdr:col>
      <xdr:colOff>1343025</xdr:colOff>
      <xdr:row>271</xdr:row>
      <xdr:rowOff>0</xdr:rowOff>
    </xdr:to>
    <xdr:sp macro="" textlink="">
      <xdr:nvSpPr>
        <xdr:cNvPr id="314" name="Line 1">
          <a:extLst>
            <a:ext uri="{FF2B5EF4-FFF2-40B4-BE49-F238E27FC236}">
              <a16:creationId xmlns:a16="http://schemas.microsoft.com/office/drawing/2014/main" id="{00000000-0008-0000-0100-00003A010000}"/>
            </a:ext>
          </a:extLst>
        </xdr:cNvPr>
        <xdr:cNvSpPr>
          <a:spLocks noChangeShapeType="1"/>
        </xdr:cNvSpPr>
      </xdr:nvSpPr>
      <xdr:spPr bwMode="auto">
        <a:xfrm>
          <a:off x="5267325" y="224218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271</xdr:row>
      <xdr:rowOff>0</xdr:rowOff>
    </xdr:from>
    <xdr:to>
      <xdr:col>5</xdr:col>
      <xdr:colOff>1343025</xdr:colOff>
      <xdr:row>271</xdr:row>
      <xdr:rowOff>0</xdr:rowOff>
    </xdr:to>
    <xdr:sp macro="" textlink="">
      <xdr:nvSpPr>
        <xdr:cNvPr id="315" name="Line 2">
          <a:extLst>
            <a:ext uri="{FF2B5EF4-FFF2-40B4-BE49-F238E27FC236}">
              <a16:creationId xmlns:a16="http://schemas.microsoft.com/office/drawing/2014/main" id="{00000000-0008-0000-0100-00003B01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271</xdr:row>
      <xdr:rowOff>0</xdr:rowOff>
    </xdr:from>
    <xdr:to>
      <xdr:col>5</xdr:col>
      <xdr:colOff>1343025</xdr:colOff>
      <xdr:row>271</xdr:row>
      <xdr:rowOff>0</xdr:rowOff>
    </xdr:to>
    <xdr:sp macro="" textlink="">
      <xdr:nvSpPr>
        <xdr:cNvPr id="316" name="Line 3">
          <a:extLst>
            <a:ext uri="{FF2B5EF4-FFF2-40B4-BE49-F238E27FC236}">
              <a16:creationId xmlns:a16="http://schemas.microsoft.com/office/drawing/2014/main" id="{00000000-0008-0000-0100-00003C01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271</xdr:row>
      <xdr:rowOff>0</xdr:rowOff>
    </xdr:from>
    <xdr:to>
      <xdr:col>5</xdr:col>
      <xdr:colOff>1343025</xdr:colOff>
      <xdr:row>271</xdr:row>
      <xdr:rowOff>0</xdr:rowOff>
    </xdr:to>
    <xdr:sp macro="" textlink="">
      <xdr:nvSpPr>
        <xdr:cNvPr id="317" name="Line 4">
          <a:extLst>
            <a:ext uri="{FF2B5EF4-FFF2-40B4-BE49-F238E27FC236}">
              <a16:creationId xmlns:a16="http://schemas.microsoft.com/office/drawing/2014/main" id="{00000000-0008-0000-0100-00003D01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288</xdr:row>
      <xdr:rowOff>0</xdr:rowOff>
    </xdr:from>
    <xdr:to>
      <xdr:col>5</xdr:col>
      <xdr:colOff>1343025</xdr:colOff>
      <xdr:row>288</xdr:row>
      <xdr:rowOff>0</xdr:rowOff>
    </xdr:to>
    <xdr:sp macro="" textlink="">
      <xdr:nvSpPr>
        <xdr:cNvPr id="318" name="Line 1">
          <a:extLst>
            <a:ext uri="{FF2B5EF4-FFF2-40B4-BE49-F238E27FC236}">
              <a16:creationId xmlns:a16="http://schemas.microsoft.com/office/drawing/2014/main" id="{00000000-0008-0000-0100-00003E010000}"/>
            </a:ext>
          </a:extLst>
        </xdr:cNvPr>
        <xdr:cNvSpPr>
          <a:spLocks noChangeShapeType="1"/>
        </xdr:cNvSpPr>
      </xdr:nvSpPr>
      <xdr:spPr bwMode="auto">
        <a:xfrm>
          <a:off x="5267325" y="277653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288</xdr:row>
      <xdr:rowOff>0</xdr:rowOff>
    </xdr:from>
    <xdr:to>
      <xdr:col>5</xdr:col>
      <xdr:colOff>1343025</xdr:colOff>
      <xdr:row>288</xdr:row>
      <xdr:rowOff>0</xdr:rowOff>
    </xdr:to>
    <xdr:sp macro="" textlink="">
      <xdr:nvSpPr>
        <xdr:cNvPr id="319" name="Line 2">
          <a:extLst>
            <a:ext uri="{FF2B5EF4-FFF2-40B4-BE49-F238E27FC236}">
              <a16:creationId xmlns:a16="http://schemas.microsoft.com/office/drawing/2014/main" id="{00000000-0008-0000-0100-00003F01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288</xdr:row>
      <xdr:rowOff>0</xdr:rowOff>
    </xdr:from>
    <xdr:to>
      <xdr:col>5</xdr:col>
      <xdr:colOff>1343025</xdr:colOff>
      <xdr:row>288</xdr:row>
      <xdr:rowOff>0</xdr:rowOff>
    </xdr:to>
    <xdr:sp macro="" textlink="">
      <xdr:nvSpPr>
        <xdr:cNvPr id="320" name="Line 3">
          <a:extLst>
            <a:ext uri="{FF2B5EF4-FFF2-40B4-BE49-F238E27FC236}">
              <a16:creationId xmlns:a16="http://schemas.microsoft.com/office/drawing/2014/main" id="{00000000-0008-0000-0100-00004001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288</xdr:row>
      <xdr:rowOff>0</xdr:rowOff>
    </xdr:from>
    <xdr:to>
      <xdr:col>5</xdr:col>
      <xdr:colOff>1343025</xdr:colOff>
      <xdr:row>288</xdr:row>
      <xdr:rowOff>0</xdr:rowOff>
    </xdr:to>
    <xdr:sp macro="" textlink="">
      <xdr:nvSpPr>
        <xdr:cNvPr id="321" name="Line 4">
          <a:extLst>
            <a:ext uri="{FF2B5EF4-FFF2-40B4-BE49-F238E27FC236}">
              <a16:creationId xmlns:a16="http://schemas.microsoft.com/office/drawing/2014/main" id="{00000000-0008-0000-0100-00004101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305</xdr:row>
      <xdr:rowOff>0</xdr:rowOff>
    </xdr:from>
    <xdr:to>
      <xdr:col>5</xdr:col>
      <xdr:colOff>1343025</xdr:colOff>
      <xdr:row>305</xdr:row>
      <xdr:rowOff>0</xdr:rowOff>
    </xdr:to>
    <xdr:sp macro="" textlink="">
      <xdr:nvSpPr>
        <xdr:cNvPr id="322" name="Line 1">
          <a:extLst>
            <a:ext uri="{FF2B5EF4-FFF2-40B4-BE49-F238E27FC236}">
              <a16:creationId xmlns:a16="http://schemas.microsoft.com/office/drawing/2014/main" id="{00000000-0008-0000-0100-000042010000}"/>
            </a:ext>
          </a:extLst>
        </xdr:cNvPr>
        <xdr:cNvSpPr>
          <a:spLocks noChangeShapeType="1"/>
        </xdr:cNvSpPr>
      </xdr:nvSpPr>
      <xdr:spPr bwMode="auto">
        <a:xfrm>
          <a:off x="5267325" y="331089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305</xdr:row>
      <xdr:rowOff>0</xdr:rowOff>
    </xdr:from>
    <xdr:to>
      <xdr:col>5</xdr:col>
      <xdr:colOff>1343025</xdr:colOff>
      <xdr:row>305</xdr:row>
      <xdr:rowOff>0</xdr:rowOff>
    </xdr:to>
    <xdr:sp macro="" textlink="">
      <xdr:nvSpPr>
        <xdr:cNvPr id="323" name="Line 2">
          <a:extLst>
            <a:ext uri="{FF2B5EF4-FFF2-40B4-BE49-F238E27FC236}">
              <a16:creationId xmlns:a16="http://schemas.microsoft.com/office/drawing/2014/main" id="{00000000-0008-0000-0100-00004301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305</xdr:row>
      <xdr:rowOff>0</xdr:rowOff>
    </xdr:from>
    <xdr:to>
      <xdr:col>5</xdr:col>
      <xdr:colOff>1343025</xdr:colOff>
      <xdr:row>305</xdr:row>
      <xdr:rowOff>0</xdr:rowOff>
    </xdr:to>
    <xdr:sp macro="" textlink="">
      <xdr:nvSpPr>
        <xdr:cNvPr id="324" name="Line 3">
          <a:extLst>
            <a:ext uri="{FF2B5EF4-FFF2-40B4-BE49-F238E27FC236}">
              <a16:creationId xmlns:a16="http://schemas.microsoft.com/office/drawing/2014/main" id="{00000000-0008-0000-0100-00004401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305</xdr:row>
      <xdr:rowOff>0</xdr:rowOff>
    </xdr:from>
    <xdr:to>
      <xdr:col>5</xdr:col>
      <xdr:colOff>1343025</xdr:colOff>
      <xdr:row>305</xdr:row>
      <xdr:rowOff>0</xdr:rowOff>
    </xdr:to>
    <xdr:sp macro="" textlink="">
      <xdr:nvSpPr>
        <xdr:cNvPr id="325" name="Line 4">
          <a:extLst>
            <a:ext uri="{FF2B5EF4-FFF2-40B4-BE49-F238E27FC236}">
              <a16:creationId xmlns:a16="http://schemas.microsoft.com/office/drawing/2014/main" id="{00000000-0008-0000-0100-00004501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271</xdr:row>
      <xdr:rowOff>0</xdr:rowOff>
    </xdr:from>
    <xdr:to>
      <xdr:col>5</xdr:col>
      <xdr:colOff>1343025</xdr:colOff>
      <xdr:row>271</xdr:row>
      <xdr:rowOff>0</xdr:rowOff>
    </xdr:to>
    <xdr:sp macro="" textlink="">
      <xdr:nvSpPr>
        <xdr:cNvPr id="326" name="Line 1">
          <a:extLst>
            <a:ext uri="{FF2B5EF4-FFF2-40B4-BE49-F238E27FC236}">
              <a16:creationId xmlns:a16="http://schemas.microsoft.com/office/drawing/2014/main" id="{00000000-0008-0000-0100-000046010000}"/>
            </a:ext>
          </a:extLst>
        </xdr:cNvPr>
        <xdr:cNvSpPr>
          <a:spLocks noChangeShapeType="1"/>
        </xdr:cNvSpPr>
      </xdr:nvSpPr>
      <xdr:spPr bwMode="auto">
        <a:xfrm>
          <a:off x="5267325" y="224218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271</xdr:row>
      <xdr:rowOff>0</xdr:rowOff>
    </xdr:from>
    <xdr:to>
      <xdr:col>5</xdr:col>
      <xdr:colOff>1343025</xdr:colOff>
      <xdr:row>271</xdr:row>
      <xdr:rowOff>0</xdr:rowOff>
    </xdr:to>
    <xdr:sp macro="" textlink="">
      <xdr:nvSpPr>
        <xdr:cNvPr id="327" name="Line 2">
          <a:extLst>
            <a:ext uri="{FF2B5EF4-FFF2-40B4-BE49-F238E27FC236}">
              <a16:creationId xmlns:a16="http://schemas.microsoft.com/office/drawing/2014/main" id="{00000000-0008-0000-0100-00004701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271</xdr:row>
      <xdr:rowOff>0</xdr:rowOff>
    </xdr:from>
    <xdr:to>
      <xdr:col>5</xdr:col>
      <xdr:colOff>1343025</xdr:colOff>
      <xdr:row>271</xdr:row>
      <xdr:rowOff>0</xdr:rowOff>
    </xdr:to>
    <xdr:sp macro="" textlink="">
      <xdr:nvSpPr>
        <xdr:cNvPr id="328" name="Line 3">
          <a:extLst>
            <a:ext uri="{FF2B5EF4-FFF2-40B4-BE49-F238E27FC236}">
              <a16:creationId xmlns:a16="http://schemas.microsoft.com/office/drawing/2014/main" id="{00000000-0008-0000-0100-00004801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271</xdr:row>
      <xdr:rowOff>0</xdr:rowOff>
    </xdr:from>
    <xdr:to>
      <xdr:col>5</xdr:col>
      <xdr:colOff>1343025</xdr:colOff>
      <xdr:row>271</xdr:row>
      <xdr:rowOff>0</xdr:rowOff>
    </xdr:to>
    <xdr:sp macro="" textlink="">
      <xdr:nvSpPr>
        <xdr:cNvPr id="329" name="Line 4">
          <a:extLst>
            <a:ext uri="{FF2B5EF4-FFF2-40B4-BE49-F238E27FC236}">
              <a16:creationId xmlns:a16="http://schemas.microsoft.com/office/drawing/2014/main" id="{00000000-0008-0000-0100-00004901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288</xdr:row>
      <xdr:rowOff>0</xdr:rowOff>
    </xdr:from>
    <xdr:to>
      <xdr:col>5</xdr:col>
      <xdr:colOff>1343025</xdr:colOff>
      <xdr:row>288</xdr:row>
      <xdr:rowOff>0</xdr:rowOff>
    </xdr:to>
    <xdr:sp macro="" textlink="">
      <xdr:nvSpPr>
        <xdr:cNvPr id="330" name="Line 1">
          <a:extLst>
            <a:ext uri="{FF2B5EF4-FFF2-40B4-BE49-F238E27FC236}">
              <a16:creationId xmlns:a16="http://schemas.microsoft.com/office/drawing/2014/main" id="{00000000-0008-0000-0100-00004A010000}"/>
            </a:ext>
          </a:extLst>
        </xdr:cNvPr>
        <xdr:cNvSpPr>
          <a:spLocks noChangeShapeType="1"/>
        </xdr:cNvSpPr>
      </xdr:nvSpPr>
      <xdr:spPr bwMode="auto">
        <a:xfrm>
          <a:off x="5267325" y="277653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288</xdr:row>
      <xdr:rowOff>0</xdr:rowOff>
    </xdr:from>
    <xdr:to>
      <xdr:col>5</xdr:col>
      <xdr:colOff>1343025</xdr:colOff>
      <xdr:row>288</xdr:row>
      <xdr:rowOff>0</xdr:rowOff>
    </xdr:to>
    <xdr:sp macro="" textlink="">
      <xdr:nvSpPr>
        <xdr:cNvPr id="331" name="Line 2">
          <a:extLst>
            <a:ext uri="{FF2B5EF4-FFF2-40B4-BE49-F238E27FC236}">
              <a16:creationId xmlns:a16="http://schemas.microsoft.com/office/drawing/2014/main" id="{00000000-0008-0000-0100-00004B01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288</xdr:row>
      <xdr:rowOff>0</xdr:rowOff>
    </xdr:from>
    <xdr:to>
      <xdr:col>5</xdr:col>
      <xdr:colOff>1343025</xdr:colOff>
      <xdr:row>288</xdr:row>
      <xdr:rowOff>0</xdr:rowOff>
    </xdr:to>
    <xdr:sp macro="" textlink="">
      <xdr:nvSpPr>
        <xdr:cNvPr id="332" name="Line 3">
          <a:extLst>
            <a:ext uri="{FF2B5EF4-FFF2-40B4-BE49-F238E27FC236}">
              <a16:creationId xmlns:a16="http://schemas.microsoft.com/office/drawing/2014/main" id="{00000000-0008-0000-0100-00004C01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288</xdr:row>
      <xdr:rowOff>0</xdr:rowOff>
    </xdr:from>
    <xdr:to>
      <xdr:col>5</xdr:col>
      <xdr:colOff>1343025</xdr:colOff>
      <xdr:row>288</xdr:row>
      <xdr:rowOff>0</xdr:rowOff>
    </xdr:to>
    <xdr:sp macro="" textlink="">
      <xdr:nvSpPr>
        <xdr:cNvPr id="333" name="Line 4">
          <a:extLst>
            <a:ext uri="{FF2B5EF4-FFF2-40B4-BE49-F238E27FC236}">
              <a16:creationId xmlns:a16="http://schemas.microsoft.com/office/drawing/2014/main" id="{00000000-0008-0000-0100-00004D01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305</xdr:row>
      <xdr:rowOff>0</xdr:rowOff>
    </xdr:from>
    <xdr:to>
      <xdr:col>5</xdr:col>
      <xdr:colOff>1343025</xdr:colOff>
      <xdr:row>305</xdr:row>
      <xdr:rowOff>0</xdr:rowOff>
    </xdr:to>
    <xdr:sp macro="" textlink="">
      <xdr:nvSpPr>
        <xdr:cNvPr id="334" name="Line 1">
          <a:extLst>
            <a:ext uri="{FF2B5EF4-FFF2-40B4-BE49-F238E27FC236}">
              <a16:creationId xmlns:a16="http://schemas.microsoft.com/office/drawing/2014/main" id="{00000000-0008-0000-0100-00004E010000}"/>
            </a:ext>
          </a:extLst>
        </xdr:cNvPr>
        <xdr:cNvSpPr>
          <a:spLocks noChangeShapeType="1"/>
        </xdr:cNvSpPr>
      </xdr:nvSpPr>
      <xdr:spPr bwMode="auto">
        <a:xfrm>
          <a:off x="5267325" y="331089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305</xdr:row>
      <xdr:rowOff>0</xdr:rowOff>
    </xdr:from>
    <xdr:to>
      <xdr:col>5</xdr:col>
      <xdr:colOff>1343025</xdr:colOff>
      <xdr:row>305</xdr:row>
      <xdr:rowOff>0</xdr:rowOff>
    </xdr:to>
    <xdr:sp macro="" textlink="">
      <xdr:nvSpPr>
        <xdr:cNvPr id="335" name="Line 2">
          <a:extLst>
            <a:ext uri="{FF2B5EF4-FFF2-40B4-BE49-F238E27FC236}">
              <a16:creationId xmlns:a16="http://schemas.microsoft.com/office/drawing/2014/main" id="{00000000-0008-0000-0100-00004F01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305</xdr:row>
      <xdr:rowOff>0</xdr:rowOff>
    </xdr:from>
    <xdr:to>
      <xdr:col>5</xdr:col>
      <xdr:colOff>1343025</xdr:colOff>
      <xdr:row>305</xdr:row>
      <xdr:rowOff>0</xdr:rowOff>
    </xdr:to>
    <xdr:sp macro="" textlink="">
      <xdr:nvSpPr>
        <xdr:cNvPr id="336" name="Line 3">
          <a:extLst>
            <a:ext uri="{FF2B5EF4-FFF2-40B4-BE49-F238E27FC236}">
              <a16:creationId xmlns:a16="http://schemas.microsoft.com/office/drawing/2014/main" id="{00000000-0008-0000-0100-00005001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305</xdr:row>
      <xdr:rowOff>0</xdr:rowOff>
    </xdr:from>
    <xdr:to>
      <xdr:col>5</xdr:col>
      <xdr:colOff>1343025</xdr:colOff>
      <xdr:row>305</xdr:row>
      <xdr:rowOff>0</xdr:rowOff>
    </xdr:to>
    <xdr:sp macro="" textlink="">
      <xdr:nvSpPr>
        <xdr:cNvPr id="337" name="Line 4">
          <a:extLst>
            <a:ext uri="{FF2B5EF4-FFF2-40B4-BE49-F238E27FC236}">
              <a16:creationId xmlns:a16="http://schemas.microsoft.com/office/drawing/2014/main" id="{00000000-0008-0000-0100-00005101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271</xdr:row>
      <xdr:rowOff>0</xdr:rowOff>
    </xdr:from>
    <xdr:to>
      <xdr:col>5</xdr:col>
      <xdr:colOff>1343025</xdr:colOff>
      <xdr:row>271</xdr:row>
      <xdr:rowOff>0</xdr:rowOff>
    </xdr:to>
    <xdr:sp macro="" textlink="">
      <xdr:nvSpPr>
        <xdr:cNvPr id="338" name="Line 1">
          <a:extLst>
            <a:ext uri="{FF2B5EF4-FFF2-40B4-BE49-F238E27FC236}">
              <a16:creationId xmlns:a16="http://schemas.microsoft.com/office/drawing/2014/main" id="{00000000-0008-0000-0100-000052010000}"/>
            </a:ext>
          </a:extLst>
        </xdr:cNvPr>
        <xdr:cNvSpPr>
          <a:spLocks noChangeShapeType="1"/>
        </xdr:cNvSpPr>
      </xdr:nvSpPr>
      <xdr:spPr bwMode="auto">
        <a:xfrm>
          <a:off x="5267325" y="224218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271</xdr:row>
      <xdr:rowOff>0</xdr:rowOff>
    </xdr:from>
    <xdr:to>
      <xdr:col>5</xdr:col>
      <xdr:colOff>1343025</xdr:colOff>
      <xdr:row>271</xdr:row>
      <xdr:rowOff>0</xdr:rowOff>
    </xdr:to>
    <xdr:sp macro="" textlink="">
      <xdr:nvSpPr>
        <xdr:cNvPr id="339" name="Line 2">
          <a:extLst>
            <a:ext uri="{FF2B5EF4-FFF2-40B4-BE49-F238E27FC236}">
              <a16:creationId xmlns:a16="http://schemas.microsoft.com/office/drawing/2014/main" id="{00000000-0008-0000-0100-00005301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271</xdr:row>
      <xdr:rowOff>0</xdr:rowOff>
    </xdr:from>
    <xdr:to>
      <xdr:col>5</xdr:col>
      <xdr:colOff>1343025</xdr:colOff>
      <xdr:row>271</xdr:row>
      <xdr:rowOff>0</xdr:rowOff>
    </xdr:to>
    <xdr:sp macro="" textlink="">
      <xdr:nvSpPr>
        <xdr:cNvPr id="340" name="Line 3">
          <a:extLst>
            <a:ext uri="{FF2B5EF4-FFF2-40B4-BE49-F238E27FC236}">
              <a16:creationId xmlns:a16="http://schemas.microsoft.com/office/drawing/2014/main" id="{00000000-0008-0000-0100-00005401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271</xdr:row>
      <xdr:rowOff>0</xdr:rowOff>
    </xdr:from>
    <xdr:to>
      <xdr:col>5</xdr:col>
      <xdr:colOff>1343025</xdr:colOff>
      <xdr:row>271</xdr:row>
      <xdr:rowOff>0</xdr:rowOff>
    </xdr:to>
    <xdr:sp macro="" textlink="">
      <xdr:nvSpPr>
        <xdr:cNvPr id="341" name="Line 4">
          <a:extLst>
            <a:ext uri="{FF2B5EF4-FFF2-40B4-BE49-F238E27FC236}">
              <a16:creationId xmlns:a16="http://schemas.microsoft.com/office/drawing/2014/main" id="{00000000-0008-0000-0100-00005501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288</xdr:row>
      <xdr:rowOff>0</xdr:rowOff>
    </xdr:from>
    <xdr:to>
      <xdr:col>5</xdr:col>
      <xdr:colOff>1343025</xdr:colOff>
      <xdr:row>288</xdr:row>
      <xdr:rowOff>0</xdr:rowOff>
    </xdr:to>
    <xdr:sp macro="" textlink="">
      <xdr:nvSpPr>
        <xdr:cNvPr id="342" name="Line 1">
          <a:extLst>
            <a:ext uri="{FF2B5EF4-FFF2-40B4-BE49-F238E27FC236}">
              <a16:creationId xmlns:a16="http://schemas.microsoft.com/office/drawing/2014/main" id="{00000000-0008-0000-0100-000056010000}"/>
            </a:ext>
          </a:extLst>
        </xdr:cNvPr>
        <xdr:cNvSpPr>
          <a:spLocks noChangeShapeType="1"/>
        </xdr:cNvSpPr>
      </xdr:nvSpPr>
      <xdr:spPr bwMode="auto">
        <a:xfrm>
          <a:off x="5267325" y="277653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288</xdr:row>
      <xdr:rowOff>0</xdr:rowOff>
    </xdr:from>
    <xdr:to>
      <xdr:col>5</xdr:col>
      <xdr:colOff>1343025</xdr:colOff>
      <xdr:row>288</xdr:row>
      <xdr:rowOff>0</xdr:rowOff>
    </xdr:to>
    <xdr:sp macro="" textlink="">
      <xdr:nvSpPr>
        <xdr:cNvPr id="343" name="Line 2">
          <a:extLst>
            <a:ext uri="{FF2B5EF4-FFF2-40B4-BE49-F238E27FC236}">
              <a16:creationId xmlns:a16="http://schemas.microsoft.com/office/drawing/2014/main" id="{00000000-0008-0000-0100-00005701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288</xdr:row>
      <xdr:rowOff>0</xdr:rowOff>
    </xdr:from>
    <xdr:to>
      <xdr:col>5</xdr:col>
      <xdr:colOff>1343025</xdr:colOff>
      <xdr:row>288</xdr:row>
      <xdr:rowOff>0</xdr:rowOff>
    </xdr:to>
    <xdr:sp macro="" textlink="">
      <xdr:nvSpPr>
        <xdr:cNvPr id="344" name="Line 3">
          <a:extLst>
            <a:ext uri="{FF2B5EF4-FFF2-40B4-BE49-F238E27FC236}">
              <a16:creationId xmlns:a16="http://schemas.microsoft.com/office/drawing/2014/main" id="{00000000-0008-0000-0100-00005801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288</xdr:row>
      <xdr:rowOff>0</xdr:rowOff>
    </xdr:from>
    <xdr:to>
      <xdr:col>5</xdr:col>
      <xdr:colOff>1343025</xdr:colOff>
      <xdr:row>288</xdr:row>
      <xdr:rowOff>0</xdr:rowOff>
    </xdr:to>
    <xdr:sp macro="" textlink="">
      <xdr:nvSpPr>
        <xdr:cNvPr id="345" name="Line 4">
          <a:extLst>
            <a:ext uri="{FF2B5EF4-FFF2-40B4-BE49-F238E27FC236}">
              <a16:creationId xmlns:a16="http://schemas.microsoft.com/office/drawing/2014/main" id="{00000000-0008-0000-0100-00005901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305</xdr:row>
      <xdr:rowOff>0</xdr:rowOff>
    </xdr:from>
    <xdr:to>
      <xdr:col>5</xdr:col>
      <xdr:colOff>1343025</xdr:colOff>
      <xdr:row>305</xdr:row>
      <xdr:rowOff>0</xdr:rowOff>
    </xdr:to>
    <xdr:sp macro="" textlink="">
      <xdr:nvSpPr>
        <xdr:cNvPr id="346" name="Line 1">
          <a:extLst>
            <a:ext uri="{FF2B5EF4-FFF2-40B4-BE49-F238E27FC236}">
              <a16:creationId xmlns:a16="http://schemas.microsoft.com/office/drawing/2014/main" id="{00000000-0008-0000-0100-00005A010000}"/>
            </a:ext>
          </a:extLst>
        </xdr:cNvPr>
        <xdr:cNvSpPr>
          <a:spLocks noChangeShapeType="1"/>
        </xdr:cNvSpPr>
      </xdr:nvSpPr>
      <xdr:spPr bwMode="auto">
        <a:xfrm>
          <a:off x="5267325" y="331089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305</xdr:row>
      <xdr:rowOff>0</xdr:rowOff>
    </xdr:from>
    <xdr:to>
      <xdr:col>5</xdr:col>
      <xdr:colOff>1343025</xdr:colOff>
      <xdr:row>305</xdr:row>
      <xdr:rowOff>0</xdr:rowOff>
    </xdr:to>
    <xdr:sp macro="" textlink="">
      <xdr:nvSpPr>
        <xdr:cNvPr id="347" name="Line 2">
          <a:extLst>
            <a:ext uri="{FF2B5EF4-FFF2-40B4-BE49-F238E27FC236}">
              <a16:creationId xmlns:a16="http://schemas.microsoft.com/office/drawing/2014/main" id="{00000000-0008-0000-0100-00005B01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305</xdr:row>
      <xdr:rowOff>0</xdr:rowOff>
    </xdr:from>
    <xdr:to>
      <xdr:col>5</xdr:col>
      <xdr:colOff>1343025</xdr:colOff>
      <xdr:row>305</xdr:row>
      <xdr:rowOff>0</xdr:rowOff>
    </xdr:to>
    <xdr:sp macro="" textlink="">
      <xdr:nvSpPr>
        <xdr:cNvPr id="348" name="Line 3">
          <a:extLst>
            <a:ext uri="{FF2B5EF4-FFF2-40B4-BE49-F238E27FC236}">
              <a16:creationId xmlns:a16="http://schemas.microsoft.com/office/drawing/2014/main" id="{00000000-0008-0000-0100-00005C01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305</xdr:row>
      <xdr:rowOff>0</xdr:rowOff>
    </xdr:from>
    <xdr:to>
      <xdr:col>5</xdr:col>
      <xdr:colOff>1343025</xdr:colOff>
      <xdr:row>305</xdr:row>
      <xdr:rowOff>0</xdr:rowOff>
    </xdr:to>
    <xdr:sp macro="" textlink="">
      <xdr:nvSpPr>
        <xdr:cNvPr id="349" name="Line 4">
          <a:extLst>
            <a:ext uri="{FF2B5EF4-FFF2-40B4-BE49-F238E27FC236}">
              <a16:creationId xmlns:a16="http://schemas.microsoft.com/office/drawing/2014/main" id="{00000000-0008-0000-0100-00005D01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271</xdr:row>
      <xdr:rowOff>0</xdr:rowOff>
    </xdr:from>
    <xdr:to>
      <xdr:col>5</xdr:col>
      <xdr:colOff>1343025</xdr:colOff>
      <xdr:row>271</xdr:row>
      <xdr:rowOff>0</xdr:rowOff>
    </xdr:to>
    <xdr:sp macro="" textlink="">
      <xdr:nvSpPr>
        <xdr:cNvPr id="350" name="Line 1">
          <a:extLst>
            <a:ext uri="{FF2B5EF4-FFF2-40B4-BE49-F238E27FC236}">
              <a16:creationId xmlns:a16="http://schemas.microsoft.com/office/drawing/2014/main" id="{00000000-0008-0000-0100-00005E010000}"/>
            </a:ext>
          </a:extLst>
        </xdr:cNvPr>
        <xdr:cNvSpPr>
          <a:spLocks noChangeShapeType="1"/>
        </xdr:cNvSpPr>
      </xdr:nvSpPr>
      <xdr:spPr bwMode="auto">
        <a:xfrm>
          <a:off x="5267325" y="224218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271</xdr:row>
      <xdr:rowOff>0</xdr:rowOff>
    </xdr:from>
    <xdr:to>
      <xdr:col>5</xdr:col>
      <xdr:colOff>1343025</xdr:colOff>
      <xdr:row>271</xdr:row>
      <xdr:rowOff>0</xdr:rowOff>
    </xdr:to>
    <xdr:sp macro="" textlink="">
      <xdr:nvSpPr>
        <xdr:cNvPr id="351" name="Line 2">
          <a:extLst>
            <a:ext uri="{FF2B5EF4-FFF2-40B4-BE49-F238E27FC236}">
              <a16:creationId xmlns:a16="http://schemas.microsoft.com/office/drawing/2014/main" id="{00000000-0008-0000-0100-00005F01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271</xdr:row>
      <xdr:rowOff>0</xdr:rowOff>
    </xdr:from>
    <xdr:to>
      <xdr:col>5</xdr:col>
      <xdr:colOff>1343025</xdr:colOff>
      <xdr:row>271</xdr:row>
      <xdr:rowOff>0</xdr:rowOff>
    </xdr:to>
    <xdr:sp macro="" textlink="">
      <xdr:nvSpPr>
        <xdr:cNvPr id="352" name="Line 3">
          <a:extLst>
            <a:ext uri="{FF2B5EF4-FFF2-40B4-BE49-F238E27FC236}">
              <a16:creationId xmlns:a16="http://schemas.microsoft.com/office/drawing/2014/main" id="{00000000-0008-0000-0100-00006001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271</xdr:row>
      <xdr:rowOff>0</xdr:rowOff>
    </xdr:from>
    <xdr:to>
      <xdr:col>5</xdr:col>
      <xdr:colOff>1343025</xdr:colOff>
      <xdr:row>271</xdr:row>
      <xdr:rowOff>0</xdr:rowOff>
    </xdr:to>
    <xdr:sp macro="" textlink="">
      <xdr:nvSpPr>
        <xdr:cNvPr id="353" name="Line 4">
          <a:extLst>
            <a:ext uri="{FF2B5EF4-FFF2-40B4-BE49-F238E27FC236}">
              <a16:creationId xmlns:a16="http://schemas.microsoft.com/office/drawing/2014/main" id="{00000000-0008-0000-0100-00006101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288</xdr:row>
      <xdr:rowOff>0</xdr:rowOff>
    </xdr:from>
    <xdr:to>
      <xdr:col>5</xdr:col>
      <xdr:colOff>1343025</xdr:colOff>
      <xdr:row>288</xdr:row>
      <xdr:rowOff>0</xdr:rowOff>
    </xdr:to>
    <xdr:sp macro="" textlink="">
      <xdr:nvSpPr>
        <xdr:cNvPr id="354" name="Line 1">
          <a:extLst>
            <a:ext uri="{FF2B5EF4-FFF2-40B4-BE49-F238E27FC236}">
              <a16:creationId xmlns:a16="http://schemas.microsoft.com/office/drawing/2014/main" id="{00000000-0008-0000-0100-000062010000}"/>
            </a:ext>
          </a:extLst>
        </xdr:cNvPr>
        <xdr:cNvSpPr>
          <a:spLocks noChangeShapeType="1"/>
        </xdr:cNvSpPr>
      </xdr:nvSpPr>
      <xdr:spPr bwMode="auto">
        <a:xfrm>
          <a:off x="5267325" y="277653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288</xdr:row>
      <xdr:rowOff>0</xdr:rowOff>
    </xdr:from>
    <xdr:to>
      <xdr:col>5</xdr:col>
      <xdr:colOff>1343025</xdr:colOff>
      <xdr:row>288</xdr:row>
      <xdr:rowOff>0</xdr:rowOff>
    </xdr:to>
    <xdr:sp macro="" textlink="">
      <xdr:nvSpPr>
        <xdr:cNvPr id="355" name="Line 2">
          <a:extLst>
            <a:ext uri="{FF2B5EF4-FFF2-40B4-BE49-F238E27FC236}">
              <a16:creationId xmlns:a16="http://schemas.microsoft.com/office/drawing/2014/main" id="{00000000-0008-0000-0100-00006301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288</xdr:row>
      <xdr:rowOff>0</xdr:rowOff>
    </xdr:from>
    <xdr:to>
      <xdr:col>5</xdr:col>
      <xdr:colOff>1343025</xdr:colOff>
      <xdr:row>288</xdr:row>
      <xdr:rowOff>0</xdr:rowOff>
    </xdr:to>
    <xdr:sp macro="" textlink="">
      <xdr:nvSpPr>
        <xdr:cNvPr id="356" name="Line 3">
          <a:extLst>
            <a:ext uri="{FF2B5EF4-FFF2-40B4-BE49-F238E27FC236}">
              <a16:creationId xmlns:a16="http://schemas.microsoft.com/office/drawing/2014/main" id="{00000000-0008-0000-0100-00006401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288</xdr:row>
      <xdr:rowOff>0</xdr:rowOff>
    </xdr:from>
    <xdr:to>
      <xdr:col>5</xdr:col>
      <xdr:colOff>1343025</xdr:colOff>
      <xdr:row>288</xdr:row>
      <xdr:rowOff>0</xdr:rowOff>
    </xdr:to>
    <xdr:sp macro="" textlink="">
      <xdr:nvSpPr>
        <xdr:cNvPr id="357" name="Line 4">
          <a:extLst>
            <a:ext uri="{FF2B5EF4-FFF2-40B4-BE49-F238E27FC236}">
              <a16:creationId xmlns:a16="http://schemas.microsoft.com/office/drawing/2014/main" id="{00000000-0008-0000-0100-00006501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305</xdr:row>
      <xdr:rowOff>0</xdr:rowOff>
    </xdr:from>
    <xdr:to>
      <xdr:col>5</xdr:col>
      <xdr:colOff>1343025</xdr:colOff>
      <xdr:row>305</xdr:row>
      <xdr:rowOff>0</xdr:rowOff>
    </xdr:to>
    <xdr:sp macro="" textlink="">
      <xdr:nvSpPr>
        <xdr:cNvPr id="358" name="Line 1">
          <a:extLst>
            <a:ext uri="{FF2B5EF4-FFF2-40B4-BE49-F238E27FC236}">
              <a16:creationId xmlns:a16="http://schemas.microsoft.com/office/drawing/2014/main" id="{00000000-0008-0000-0100-000066010000}"/>
            </a:ext>
          </a:extLst>
        </xdr:cNvPr>
        <xdr:cNvSpPr>
          <a:spLocks noChangeShapeType="1"/>
        </xdr:cNvSpPr>
      </xdr:nvSpPr>
      <xdr:spPr bwMode="auto">
        <a:xfrm>
          <a:off x="5267325" y="331089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305</xdr:row>
      <xdr:rowOff>0</xdr:rowOff>
    </xdr:from>
    <xdr:to>
      <xdr:col>5</xdr:col>
      <xdr:colOff>1343025</xdr:colOff>
      <xdr:row>305</xdr:row>
      <xdr:rowOff>0</xdr:rowOff>
    </xdr:to>
    <xdr:sp macro="" textlink="">
      <xdr:nvSpPr>
        <xdr:cNvPr id="359" name="Line 2">
          <a:extLst>
            <a:ext uri="{FF2B5EF4-FFF2-40B4-BE49-F238E27FC236}">
              <a16:creationId xmlns:a16="http://schemas.microsoft.com/office/drawing/2014/main" id="{00000000-0008-0000-0100-00006701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305</xdr:row>
      <xdr:rowOff>0</xdr:rowOff>
    </xdr:from>
    <xdr:to>
      <xdr:col>5</xdr:col>
      <xdr:colOff>1343025</xdr:colOff>
      <xdr:row>305</xdr:row>
      <xdr:rowOff>0</xdr:rowOff>
    </xdr:to>
    <xdr:sp macro="" textlink="">
      <xdr:nvSpPr>
        <xdr:cNvPr id="360" name="Line 3">
          <a:extLst>
            <a:ext uri="{FF2B5EF4-FFF2-40B4-BE49-F238E27FC236}">
              <a16:creationId xmlns:a16="http://schemas.microsoft.com/office/drawing/2014/main" id="{00000000-0008-0000-0100-00006801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305</xdr:row>
      <xdr:rowOff>0</xdr:rowOff>
    </xdr:from>
    <xdr:to>
      <xdr:col>5</xdr:col>
      <xdr:colOff>1343025</xdr:colOff>
      <xdr:row>305</xdr:row>
      <xdr:rowOff>0</xdr:rowOff>
    </xdr:to>
    <xdr:sp macro="" textlink="">
      <xdr:nvSpPr>
        <xdr:cNvPr id="361" name="Line 4">
          <a:extLst>
            <a:ext uri="{FF2B5EF4-FFF2-40B4-BE49-F238E27FC236}">
              <a16:creationId xmlns:a16="http://schemas.microsoft.com/office/drawing/2014/main" id="{00000000-0008-0000-0100-00006901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271</xdr:row>
      <xdr:rowOff>0</xdr:rowOff>
    </xdr:from>
    <xdr:to>
      <xdr:col>5</xdr:col>
      <xdr:colOff>1343025</xdr:colOff>
      <xdr:row>271</xdr:row>
      <xdr:rowOff>0</xdr:rowOff>
    </xdr:to>
    <xdr:sp macro="" textlink="">
      <xdr:nvSpPr>
        <xdr:cNvPr id="362" name="Line 1">
          <a:extLst>
            <a:ext uri="{FF2B5EF4-FFF2-40B4-BE49-F238E27FC236}">
              <a16:creationId xmlns:a16="http://schemas.microsoft.com/office/drawing/2014/main" id="{00000000-0008-0000-0100-00006A010000}"/>
            </a:ext>
          </a:extLst>
        </xdr:cNvPr>
        <xdr:cNvSpPr>
          <a:spLocks noChangeShapeType="1"/>
        </xdr:cNvSpPr>
      </xdr:nvSpPr>
      <xdr:spPr bwMode="auto">
        <a:xfrm>
          <a:off x="5267325" y="224218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271</xdr:row>
      <xdr:rowOff>0</xdr:rowOff>
    </xdr:from>
    <xdr:to>
      <xdr:col>5</xdr:col>
      <xdr:colOff>1343025</xdr:colOff>
      <xdr:row>271</xdr:row>
      <xdr:rowOff>0</xdr:rowOff>
    </xdr:to>
    <xdr:sp macro="" textlink="">
      <xdr:nvSpPr>
        <xdr:cNvPr id="363" name="Line 2">
          <a:extLst>
            <a:ext uri="{FF2B5EF4-FFF2-40B4-BE49-F238E27FC236}">
              <a16:creationId xmlns:a16="http://schemas.microsoft.com/office/drawing/2014/main" id="{00000000-0008-0000-0100-00006B01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271</xdr:row>
      <xdr:rowOff>0</xdr:rowOff>
    </xdr:from>
    <xdr:to>
      <xdr:col>5</xdr:col>
      <xdr:colOff>1343025</xdr:colOff>
      <xdr:row>271</xdr:row>
      <xdr:rowOff>0</xdr:rowOff>
    </xdr:to>
    <xdr:sp macro="" textlink="">
      <xdr:nvSpPr>
        <xdr:cNvPr id="364" name="Line 3">
          <a:extLst>
            <a:ext uri="{FF2B5EF4-FFF2-40B4-BE49-F238E27FC236}">
              <a16:creationId xmlns:a16="http://schemas.microsoft.com/office/drawing/2014/main" id="{00000000-0008-0000-0100-00006C01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271</xdr:row>
      <xdr:rowOff>0</xdr:rowOff>
    </xdr:from>
    <xdr:to>
      <xdr:col>5</xdr:col>
      <xdr:colOff>1343025</xdr:colOff>
      <xdr:row>271</xdr:row>
      <xdr:rowOff>0</xdr:rowOff>
    </xdr:to>
    <xdr:sp macro="" textlink="">
      <xdr:nvSpPr>
        <xdr:cNvPr id="365" name="Line 4">
          <a:extLst>
            <a:ext uri="{FF2B5EF4-FFF2-40B4-BE49-F238E27FC236}">
              <a16:creationId xmlns:a16="http://schemas.microsoft.com/office/drawing/2014/main" id="{00000000-0008-0000-0100-00006D01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288</xdr:row>
      <xdr:rowOff>0</xdr:rowOff>
    </xdr:from>
    <xdr:to>
      <xdr:col>5</xdr:col>
      <xdr:colOff>1343025</xdr:colOff>
      <xdr:row>288</xdr:row>
      <xdr:rowOff>0</xdr:rowOff>
    </xdr:to>
    <xdr:sp macro="" textlink="">
      <xdr:nvSpPr>
        <xdr:cNvPr id="366" name="Line 1">
          <a:extLst>
            <a:ext uri="{FF2B5EF4-FFF2-40B4-BE49-F238E27FC236}">
              <a16:creationId xmlns:a16="http://schemas.microsoft.com/office/drawing/2014/main" id="{00000000-0008-0000-0100-00006E010000}"/>
            </a:ext>
          </a:extLst>
        </xdr:cNvPr>
        <xdr:cNvSpPr>
          <a:spLocks noChangeShapeType="1"/>
        </xdr:cNvSpPr>
      </xdr:nvSpPr>
      <xdr:spPr bwMode="auto">
        <a:xfrm>
          <a:off x="5267325" y="277653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288</xdr:row>
      <xdr:rowOff>0</xdr:rowOff>
    </xdr:from>
    <xdr:to>
      <xdr:col>5</xdr:col>
      <xdr:colOff>1343025</xdr:colOff>
      <xdr:row>288</xdr:row>
      <xdr:rowOff>0</xdr:rowOff>
    </xdr:to>
    <xdr:sp macro="" textlink="">
      <xdr:nvSpPr>
        <xdr:cNvPr id="367" name="Line 2">
          <a:extLst>
            <a:ext uri="{FF2B5EF4-FFF2-40B4-BE49-F238E27FC236}">
              <a16:creationId xmlns:a16="http://schemas.microsoft.com/office/drawing/2014/main" id="{00000000-0008-0000-0100-00006F01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288</xdr:row>
      <xdr:rowOff>0</xdr:rowOff>
    </xdr:from>
    <xdr:to>
      <xdr:col>5</xdr:col>
      <xdr:colOff>1343025</xdr:colOff>
      <xdr:row>288</xdr:row>
      <xdr:rowOff>0</xdr:rowOff>
    </xdr:to>
    <xdr:sp macro="" textlink="">
      <xdr:nvSpPr>
        <xdr:cNvPr id="368" name="Line 3">
          <a:extLst>
            <a:ext uri="{FF2B5EF4-FFF2-40B4-BE49-F238E27FC236}">
              <a16:creationId xmlns:a16="http://schemas.microsoft.com/office/drawing/2014/main" id="{00000000-0008-0000-0100-00007001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288</xdr:row>
      <xdr:rowOff>0</xdr:rowOff>
    </xdr:from>
    <xdr:to>
      <xdr:col>5</xdr:col>
      <xdr:colOff>1343025</xdr:colOff>
      <xdr:row>288</xdr:row>
      <xdr:rowOff>0</xdr:rowOff>
    </xdr:to>
    <xdr:sp macro="" textlink="">
      <xdr:nvSpPr>
        <xdr:cNvPr id="369" name="Line 4">
          <a:extLst>
            <a:ext uri="{FF2B5EF4-FFF2-40B4-BE49-F238E27FC236}">
              <a16:creationId xmlns:a16="http://schemas.microsoft.com/office/drawing/2014/main" id="{00000000-0008-0000-0100-00007101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305</xdr:row>
      <xdr:rowOff>0</xdr:rowOff>
    </xdr:from>
    <xdr:to>
      <xdr:col>5</xdr:col>
      <xdr:colOff>1343025</xdr:colOff>
      <xdr:row>305</xdr:row>
      <xdr:rowOff>0</xdr:rowOff>
    </xdr:to>
    <xdr:sp macro="" textlink="">
      <xdr:nvSpPr>
        <xdr:cNvPr id="370" name="Line 1">
          <a:extLst>
            <a:ext uri="{FF2B5EF4-FFF2-40B4-BE49-F238E27FC236}">
              <a16:creationId xmlns:a16="http://schemas.microsoft.com/office/drawing/2014/main" id="{00000000-0008-0000-0100-000072010000}"/>
            </a:ext>
          </a:extLst>
        </xdr:cNvPr>
        <xdr:cNvSpPr>
          <a:spLocks noChangeShapeType="1"/>
        </xdr:cNvSpPr>
      </xdr:nvSpPr>
      <xdr:spPr bwMode="auto">
        <a:xfrm>
          <a:off x="5267325" y="331089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305</xdr:row>
      <xdr:rowOff>0</xdr:rowOff>
    </xdr:from>
    <xdr:to>
      <xdr:col>5</xdr:col>
      <xdr:colOff>1343025</xdr:colOff>
      <xdr:row>305</xdr:row>
      <xdr:rowOff>0</xdr:rowOff>
    </xdr:to>
    <xdr:sp macro="" textlink="">
      <xdr:nvSpPr>
        <xdr:cNvPr id="371" name="Line 2">
          <a:extLst>
            <a:ext uri="{FF2B5EF4-FFF2-40B4-BE49-F238E27FC236}">
              <a16:creationId xmlns:a16="http://schemas.microsoft.com/office/drawing/2014/main" id="{00000000-0008-0000-0100-00007301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305</xdr:row>
      <xdr:rowOff>0</xdr:rowOff>
    </xdr:from>
    <xdr:to>
      <xdr:col>5</xdr:col>
      <xdr:colOff>1343025</xdr:colOff>
      <xdr:row>305</xdr:row>
      <xdr:rowOff>0</xdr:rowOff>
    </xdr:to>
    <xdr:sp macro="" textlink="">
      <xdr:nvSpPr>
        <xdr:cNvPr id="372" name="Line 3">
          <a:extLst>
            <a:ext uri="{FF2B5EF4-FFF2-40B4-BE49-F238E27FC236}">
              <a16:creationId xmlns:a16="http://schemas.microsoft.com/office/drawing/2014/main" id="{00000000-0008-0000-0100-00007401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305</xdr:row>
      <xdr:rowOff>0</xdr:rowOff>
    </xdr:from>
    <xdr:to>
      <xdr:col>5</xdr:col>
      <xdr:colOff>1343025</xdr:colOff>
      <xdr:row>305</xdr:row>
      <xdr:rowOff>0</xdr:rowOff>
    </xdr:to>
    <xdr:sp macro="" textlink="">
      <xdr:nvSpPr>
        <xdr:cNvPr id="373" name="Line 4">
          <a:extLst>
            <a:ext uri="{FF2B5EF4-FFF2-40B4-BE49-F238E27FC236}">
              <a16:creationId xmlns:a16="http://schemas.microsoft.com/office/drawing/2014/main" id="{00000000-0008-0000-0100-00007501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322</xdr:row>
      <xdr:rowOff>0</xdr:rowOff>
    </xdr:from>
    <xdr:to>
      <xdr:col>5</xdr:col>
      <xdr:colOff>1343025</xdr:colOff>
      <xdr:row>322</xdr:row>
      <xdr:rowOff>0</xdr:rowOff>
    </xdr:to>
    <xdr:sp macro="" textlink="">
      <xdr:nvSpPr>
        <xdr:cNvPr id="374" name="Line 1">
          <a:extLst>
            <a:ext uri="{FF2B5EF4-FFF2-40B4-BE49-F238E27FC236}">
              <a16:creationId xmlns:a16="http://schemas.microsoft.com/office/drawing/2014/main" id="{00000000-0008-0000-0100-000076010000}"/>
            </a:ext>
          </a:extLst>
        </xdr:cNvPr>
        <xdr:cNvSpPr>
          <a:spLocks noChangeShapeType="1"/>
        </xdr:cNvSpPr>
      </xdr:nvSpPr>
      <xdr:spPr bwMode="auto">
        <a:xfrm>
          <a:off x="5267325" y="384524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322</xdr:row>
      <xdr:rowOff>0</xdr:rowOff>
    </xdr:from>
    <xdr:to>
      <xdr:col>5</xdr:col>
      <xdr:colOff>1343025</xdr:colOff>
      <xdr:row>322</xdr:row>
      <xdr:rowOff>0</xdr:rowOff>
    </xdr:to>
    <xdr:sp macro="" textlink="">
      <xdr:nvSpPr>
        <xdr:cNvPr id="375" name="Line 2">
          <a:extLst>
            <a:ext uri="{FF2B5EF4-FFF2-40B4-BE49-F238E27FC236}">
              <a16:creationId xmlns:a16="http://schemas.microsoft.com/office/drawing/2014/main" id="{00000000-0008-0000-0100-000077010000}"/>
            </a:ext>
          </a:extLst>
        </xdr:cNvPr>
        <xdr:cNvSpPr>
          <a:spLocks noChangeShapeType="1"/>
        </xdr:cNvSpPr>
      </xdr:nvSpPr>
      <xdr:spPr bwMode="auto">
        <a:xfrm>
          <a:off x="5276850" y="38452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322</xdr:row>
      <xdr:rowOff>0</xdr:rowOff>
    </xdr:from>
    <xdr:to>
      <xdr:col>5</xdr:col>
      <xdr:colOff>1343025</xdr:colOff>
      <xdr:row>322</xdr:row>
      <xdr:rowOff>0</xdr:rowOff>
    </xdr:to>
    <xdr:sp macro="" textlink="">
      <xdr:nvSpPr>
        <xdr:cNvPr id="376" name="Line 3">
          <a:extLst>
            <a:ext uri="{FF2B5EF4-FFF2-40B4-BE49-F238E27FC236}">
              <a16:creationId xmlns:a16="http://schemas.microsoft.com/office/drawing/2014/main" id="{00000000-0008-0000-0100-000078010000}"/>
            </a:ext>
          </a:extLst>
        </xdr:cNvPr>
        <xdr:cNvSpPr>
          <a:spLocks noChangeShapeType="1"/>
        </xdr:cNvSpPr>
      </xdr:nvSpPr>
      <xdr:spPr bwMode="auto">
        <a:xfrm>
          <a:off x="5276850" y="38452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322</xdr:row>
      <xdr:rowOff>0</xdr:rowOff>
    </xdr:from>
    <xdr:to>
      <xdr:col>5</xdr:col>
      <xdr:colOff>1343025</xdr:colOff>
      <xdr:row>322</xdr:row>
      <xdr:rowOff>0</xdr:rowOff>
    </xdr:to>
    <xdr:sp macro="" textlink="">
      <xdr:nvSpPr>
        <xdr:cNvPr id="377" name="Line 4">
          <a:extLst>
            <a:ext uri="{FF2B5EF4-FFF2-40B4-BE49-F238E27FC236}">
              <a16:creationId xmlns:a16="http://schemas.microsoft.com/office/drawing/2014/main" id="{00000000-0008-0000-0100-000079010000}"/>
            </a:ext>
          </a:extLst>
        </xdr:cNvPr>
        <xdr:cNvSpPr>
          <a:spLocks noChangeShapeType="1"/>
        </xdr:cNvSpPr>
      </xdr:nvSpPr>
      <xdr:spPr bwMode="auto">
        <a:xfrm>
          <a:off x="5276850" y="38452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339</xdr:row>
      <xdr:rowOff>0</xdr:rowOff>
    </xdr:from>
    <xdr:to>
      <xdr:col>5</xdr:col>
      <xdr:colOff>1343025</xdr:colOff>
      <xdr:row>339</xdr:row>
      <xdr:rowOff>0</xdr:rowOff>
    </xdr:to>
    <xdr:sp macro="" textlink="">
      <xdr:nvSpPr>
        <xdr:cNvPr id="378" name="Line 1">
          <a:extLst>
            <a:ext uri="{FF2B5EF4-FFF2-40B4-BE49-F238E27FC236}">
              <a16:creationId xmlns:a16="http://schemas.microsoft.com/office/drawing/2014/main" id="{00000000-0008-0000-0100-00007A010000}"/>
            </a:ext>
          </a:extLst>
        </xdr:cNvPr>
        <xdr:cNvSpPr>
          <a:spLocks noChangeShapeType="1"/>
        </xdr:cNvSpPr>
      </xdr:nvSpPr>
      <xdr:spPr bwMode="auto">
        <a:xfrm>
          <a:off x="5267325" y="437959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339</xdr:row>
      <xdr:rowOff>0</xdr:rowOff>
    </xdr:from>
    <xdr:to>
      <xdr:col>5</xdr:col>
      <xdr:colOff>1343025</xdr:colOff>
      <xdr:row>339</xdr:row>
      <xdr:rowOff>0</xdr:rowOff>
    </xdr:to>
    <xdr:sp macro="" textlink="">
      <xdr:nvSpPr>
        <xdr:cNvPr id="379" name="Line 2">
          <a:extLst>
            <a:ext uri="{FF2B5EF4-FFF2-40B4-BE49-F238E27FC236}">
              <a16:creationId xmlns:a16="http://schemas.microsoft.com/office/drawing/2014/main" id="{00000000-0008-0000-0100-00007B010000}"/>
            </a:ext>
          </a:extLst>
        </xdr:cNvPr>
        <xdr:cNvSpPr>
          <a:spLocks noChangeShapeType="1"/>
        </xdr:cNvSpPr>
      </xdr:nvSpPr>
      <xdr:spPr bwMode="auto">
        <a:xfrm>
          <a:off x="5276850" y="43795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339</xdr:row>
      <xdr:rowOff>0</xdr:rowOff>
    </xdr:from>
    <xdr:to>
      <xdr:col>5</xdr:col>
      <xdr:colOff>1343025</xdr:colOff>
      <xdr:row>339</xdr:row>
      <xdr:rowOff>0</xdr:rowOff>
    </xdr:to>
    <xdr:sp macro="" textlink="">
      <xdr:nvSpPr>
        <xdr:cNvPr id="380" name="Line 3">
          <a:extLst>
            <a:ext uri="{FF2B5EF4-FFF2-40B4-BE49-F238E27FC236}">
              <a16:creationId xmlns:a16="http://schemas.microsoft.com/office/drawing/2014/main" id="{00000000-0008-0000-0100-00007C010000}"/>
            </a:ext>
          </a:extLst>
        </xdr:cNvPr>
        <xdr:cNvSpPr>
          <a:spLocks noChangeShapeType="1"/>
        </xdr:cNvSpPr>
      </xdr:nvSpPr>
      <xdr:spPr bwMode="auto">
        <a:xfrm>
          <a:off x="5276850" y="43795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339</xdr:row>
      <xdr:rowOff>0</xdr:rowOff>
    </xdr:from>
    <xdr:to>
      <xdr:col>5</xdr:col>
      <xdr:colOff>1343025</xdr:colOff>
      <xdr:row>339</xdr:row>
      <xdr:rowOff>0</xdr:rowOff>
    </xdr:to>
    <xdr:sp macro="" textlink="">
      <xdr:nvSpPr>
        <xdr:cNvPr id="381" name="Line 4">
          <a:extLst>
            <a:ext uri="{FF2B5EF4-FFF2-40B4-BE49-F238E27FC236}">
              <a16:creationId xmlns:a16="http://schemas.microsoft.com/office/drawing/2014/main" id="{00000000-0008-0000-0100-00007D010000}"/>
            </a:ext>
          </a:extLst>
        </xdr:cNvPr>
        <xdr:cNvSpPr>
          <a:spLocks noChangeShapeType="1"/>
        </xdr:cNvSpPr>
      </xdr:nvSpPr>
      <xdr:spPr bwMode="auto">
        <a:xfrm>
          <a:off x="5276850" y="43795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356</xdr:row>
      <xdr:rowOff>0</xdr:rowOff>
    </xdr:from>
    <xdr:to>
      <xdr:col>5</xdr:col>
      <xdr:colOff>1343025</xdr:colOff>
      <xdr:row>356</xdr:row>
      <xdr:rowOff>0</xdr:rowOff>
    </xdr:to>
    <xdr:sp macro="" textlink="">
      <xdr:nvSpPr>
        <xdr:cNvPr id="382" name="Line 1">
          <a:extLst>
            <a:ext uri="{FF2B5EF4-FFF2-40B4-BE49-F238E27FC236}">
              <a16:creationId xmlns:a16="http://schemas.microsoft.com/office/drawing/2014/main" id="{00000000-0008-0000-0100-00007E010000}"/>
            </a:ext>
          </a:extLst>
        </xdr:cNvPr>
        <xdr:cNvSpPr>
          <a:spLocks noChangeShapeType="1"/>
        </xdr:cNvSpPr>
      </xdr:nvSpPr>
      <xdr:spPr bwMode="auto">
        <a:xfrm>
          <a:off x="5267325" y="491394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356</xdr:row>
      <xdr:rowOff>0</xdr:rowOff>
    </xdr:from>
    <xdr:to>
      <xdr:col>5</xdr:col>
      <xdr:colOff>1343025</xdr:colOff>
      <xdr:row>356</xdr:row>
      <xdr:rowOff>0</xdr:rowOff>
    </xdr:to>
    <xdr:sp macro="" textlink="">
      <xdr:nvSpPr>
        <xdr:cNvPr id="383" name="Line 2">
          <a:extLst>
            <a:ext uri="{FF2B5EF4-FFF2-40B4-BE49-F238E27FC236}">
              <a16:creationId xmlns:a16="http://schemas.microsoft.com/office/drawing/2014/main" id="{00000000-0008-0000-0100-00007F010000}"/>
            </a:ext>
          </a:extLst>
        </xdr:cNvPr>
        <xdr:cNvSpPr>
          <a:spLocks noChangeShapeType="1"/>
        </xdr:cNvSpPr>
      </xdr:nvSpPr>
      <xdr:spPr bwMode="auto">
        <a:xfrm>
          <a:off x="5276850" y="491394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356</xdr:row>
      <xdr:rowOff>0</xdr:rowOff>
    </xdr:from>
    <xdr:to>
      <xdr:col>5</xdr:col>
      <xdr:colOff>1343025</xdr:colOff>
      <xdr:row>356</xdr:row>
      <xdr:rowOff>0</xdr:rowOff>
    </xdr:to>
    <xdr:sp macro="" textlink="">
      <xdr:nvSpPr>
        <xdr:cNvPr id="384" name="Line 3">
          <a:extLst>
            <a:ext uri="{FF2B5EF4-FFF2-40B4-BE49-F238E27FC236}">
              <a16:creationId xmlns:a16="http://schemas.microsoft.com/office/drawing/2014/main" id="{00000000-0008-0000-0100-000080010000}"/>
            </a:ext>
          </a:extLst>
        </xdr:cNvPr>
        <xdr:cNvSpPr>
          <a:spLocks noChangeShapeType="1"/>
        </xdr:cNvSpPr>
      </xdr:nvSpPr>
      <xdr:spPr bwMode="auto">
        <a:xfrm>
          <a:off x="5276850" y="491394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356</xdr:row>
      <xdr:rowOff>0</xdr:rowOff>
    </xdr:from>
    <xdr:to>
      <xdr:col>5</xdr:col>
      <xdr:colOff>1343025</xdr:colOff>
      <xdr:row>356</xdr:row>
      <xdr:rowOff>0</xdr:rowOff>
    </xdr:to>
    <xdr:sp macro="" textlink="">
      <xdr:nvSpPr>
        <xdr:cNvPr id="385" name="Line 4">
          <a:extLst>
            <a:ext uri="{FF2B5EF4-FFF2-40B4-BE49-F238E27FC236}">
              <a16:creationId xmlns:a16="http://schemas.microsoft.com/office/drawing/2014/main" id="{00000000-0008-0000-0100-000081010000}"/>
            </a:ext>
          </a:extLst>
        </xdr:cNvPr>
        <xdr:cNvSpPr>
          <a:spLocks noChangeShapeType="1"/>
        </xdr:cNvSpPr>
      </xdr:nvSpPr>
      <xdr:spPr bwMode="auto">
        <a:xfrm>
          <a:off x="5276850" y="491394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373</xdr:row>
      <xdr:rowOff>0</xdr:rowOff>
    </xdr:from>
    <xdr:to>
      <xdr:col>5</xdr:col>
      <xdr:colOff>1343025</xdr:colOff>
      <xdr:row>373</xdr:row>
      <xdr:rowOff>0</xdr:rowOff>
    </xdr:to>
    <xdr:sp macro="" textlink="">
      <xdr:nvSpPr>
        <xdr:cNvPr id="386" name="Line 1">
          <a:extLst>
            <a:ext uri="{FF2B5EF4-FFF2-40B4-BE49-F238E27FC236}">
              <a16:creationId xmlns:a16="http://schemas.microsoft.com/office/drawing/2014/main" id="{00000000-0008-0000-0100-000082010000}"/>
            </a:ext>
          </a:extLst>
        </xdr:cNvPr>
        <xdr:cNvSpPr>
          <a:spLocks noChangeShapeType="1"/>
        </xdr:cNvSpPr>
      </xdr:nvSpPr>
      <xdr:spPr bwMode="auto">
        <a:xfrm>
          <a:off x="5267325" y="544830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373</xdr:row>
      <xdr:rowOff>0</xdr:rowOff>
    </xdr:from>
    <xdr:to>
      <xdr:col>5</xdr:col>
      <xdr:colOff>1343025</xdr:colOff>
      <xdr:row>373</xdr:row>
      <xdr:rowOff>0</xdr:rowOff>
    </xdr:to>
    <xdr:sp macro="" textlink="">
      <xdr:nvSpPr>
        <xdr:cNvPr id="387" name="Line 2">
          <a:extLst>
            <a:ext uri="{FF2B5EF4-FFF2-40B4-BE49-F238E27FC236}">
              <a16:creationId xmlns:a16="http://schemas.microsoft.com/office/drawing/2014/main" id="{00000000-0008-0000-0100-00008301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373</xdr:row>
      <xdr:rowOff>0</xdr:rowOff>
    </xdr:from>
    <xdr:to>
      <xdr:col>5</xdr:col>
      <xdr:colOff>1343025</xdr:colOff>
      <xdr:row>373</xdr:row>
      <xdr:rowOff>0</xdr:rowOff>
    </xdr:to>
    <xdr:sp macro="" textlink="">
      <xdr:nvSpPr>
        <xdr:cNvPr id="388" name="Line 3">
          <a:extLst>
            <a:ext uri="{FF2B5EF4-FFF2-40B4-BE49-F238E27FC236}">
              <a16:creationId xmlns:a16="http://schemas.microsoft.com/office/drawing/2014/main" id="{00000000-0008-0000-0100-00008401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373</xdr:row>
      <xdr:rowOff>0</xdr:rowOff>
    </xdr:from>
    <xdr:to>
      <xdr:col>5</xdr:col>
      <xdr:colOff>1343025</xdr:colOff>
      <xdr:row>373</xdr:row>
      <xdr:rowOff>0</xdr:rowOff>
    </xdr:to>
    <xdr:sp macro="" textlink="">
      <xdr:nvSpPr>
        <xdr:cNvPr id="389" name="Line 4">
          <a:extLst>
            <a:ext uri="{FF2B5EF4-FFF2-40B4-BE49-F238E27FC236}">
              <a16:creationId xmlns:a16="http://schemas.microsoft.com/office/drawing/2014/main" id="{00000000-0008-0000-0100-00008501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390</xdr:row>
      <xdr:rowOff>0</xdr:rowOff>
    </xdr:from>
    <xdr:to>
      <xdr:col>5</xdr:col>
      <xdr:colOff>1343025</xdr:colOff>
      <xdr:row>390</xdr:row>
      <xdr:rowOff>0</xdr:rowOff>
    </xdr:to>
    <xdr:sp macro="" textlink="">
      <xdr:nvSpPr>
        <xdr:cNvPr id="390" name="Line 1">
          <a:extLst>
            <a:ext uri="{FF2B5EF4-FFF2-40B4-BE49-F238E27FC236}">
              <a16:creationId xmlns:a16="http://schemas.microsoft.com/office/drawing/2014/main" id="{00000000-0008-0000-0100-000086010000}"/>
            </a:ext>
          </a:extLst>
        </xdr:cNvPr>
        <xdr:cNvSpPr>
          <a:spLocks noChangeShapeType="1"/>
        </xdr:cNvSpPr>
      </xdr:nvSpPr>
      <xdr:spPr bwMode="auto">
        <a:xfrm>
          <a:off x="5267325" y="598265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390</xdr:row>
      <xdr:rowOff>0</xdr:rowOff>
    </xdr:from>
    <xdr:to>
      <xdr:col>5</xdr:col>
      <xdr:colOff>1343025</xdr:colOff>
      <xdr:row>390</xdr:row>
      <xdr:rowOff>0</xdr:rowOff>
    </xdr:to>
    <xdr:sp macro="" textlink="">
      <xdr:nvSpPr>
        <xdr:cNvPr id="391" name="Line 2">
          <a:extLst>
            <a:ext uri="{FF2B5EF4-FFF2-40B4-BE49-F238E27FC236}">
              <a16:creationId xmlns:a16="http://schemas.microsoft.com/office/drawing/2014/main" id="{00000000-0008-0000-0100-00008701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390</xdr:row>
      <xdr:rowOff>0</xdr:rowOff>
    </xdr:from>
    <xdr:to>
      <xdr:col>5</xdr:col>
      <xdr:colOff>1343025</xdr:colOff>
      <xdr:row>390</xdr:row>
      <xdr:rowOff>0</xdr:rowOff>
    </xdr:to>
    <xdr:sp macro="" textlink="">
      <xdr:nvSpPr>
        <xdr:cNvPr id="392" name="Line 3">
          <a:extLst>
            <a:ext uri="{FF2B5EF4-FFF2-40B4-BE49-F238E27FC236}">
              <a16:creationId xmlns:a16="http://schemas.microsoft.com/office/drawing/2014/main" id="{00000000-0008-0000-0100-00008801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390</xdr:row>
      <xdr:rowOff>0</xdr:rowOff>
    </xdr:from>
    <xdr:to>
      <xdr:col>5</xdr:col>
      <xdr:colOff>1343025</xdr:colOff>
      <xdr:row>390</xdr:row>
      <xdr:rowOff>0</xdr:rowOff>
    </xdr:to>
    <xdr:sp macro="" textlink="">
      <xdr:nvSpPr>
        <xdr:cNvPr id="393" name="Line 4">
          <a:extLst>
            <a:ext uri="{FF2B5EF4-FFF2-40B4-BE49-F238E27FC236}">
              <a16:creationId xmlns:a16="http://schemas.microsoft.com/office/drawing/2014/main" id="{00000000-0008-0000-0100-00008901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407</xdr:row>
      <xdr:rowOff>0</xdr:rowOff>
    </xdr:from>
    <xdr:to>
      <xdr:col>5</xdr:col>
      <xdr:colOff>1343025</xdr:colOff>
      <xdr:row>407</xdr:row>
      <xdr:rowOff>0</xdr:rowOff>
    </xdr:to>
    <xdr:sp macro="" textlink="">
      <xdr:nvSpPr>
        <xdr:cNvPr id="394" name="Line 1">
          <a:extLst>
            <a:ext uri="{FF2B5EF4-FFF2-40B4-BE49-F238E27FC236}">
              <a16:creationId xmlns:a16="http://schemas.microsoft.com/office/drawing/2014/main" id="{00000000-0008-0000-0100-00008A010000}"/>
            </a:ext>
          </a:extLst>
        </xdr:cNvPr>
        <xdr:cNvSpPr>
          <a:spLocks noChangeShapeType="1"/>
        </xdr:cNvSpPr>
      </xdr:nvSpPr>
      <xdr:spPr bwMode="auto">
        <a:xfrm>
          <a:off x="5267325" y="651700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407</xdr:row>
      <xdr:rowOff>0</xdr:rowOff>
    </xdr:from>
    <xdr:to>
      <xdr:col>5</xdr:col>
      <xdr:colOff>1343025</xdr:colOff>
      <xdr:row>407</xdr:row>
      <xdr:rowOff>0</xdr:rowOff>
    </xdr:to>
    <xdr:sp macro="" textlink="">
      <xdr:nvSpPr>
        <xdr:cNvPr id="395" name="Line 2">
          <a:extLst>
            <a:ext uri="{FF2B5EF4-FFF2-40B4-BE49-F238E27FC236}">
              <a16:creationId xmlns:a16="http://schemas.microsoft.com/office/drawing/2014/main" id="{00000000-0008-0000-0100-00008B01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407</xdr:row>
      <xdr:rowOff>0</xdr:rowOff>
    </xdr:from>
    <xdr:to>
      <xdr:col>5</xdr:col>
      <xdr:colOff>1343025</xdr:colOff>
      <xdr:row>407</xdr:row>
      <xdr:rowOff>0</xdr:rowOff>
    </xdr:to>
    <xdr:sp macro="" textlink="">
      <xdr:nvSpPr>
        <xdr:cNvPr id="396" name="Line 3">
          <a:extLst>
            <a:ext uri="{FF2B5EF4-FFF2-40B4-BE49-F238E27FC236}">
              <a16:creationId xmlns:a16="http://schemas.microsoft.com/office/drawing/2014/main" id="{00000000-0008-0000-0100-00008C01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407</xdr:row>
      <xdr:rowOff>0</xdr:rowOff>
    </xdr:from>
    <xdr:to>
      <xdr:col>5</xdr:col>
      <xdr:colOff>1343025</xdr:colOff>
      <xdr:row>407</xdr:row>
      <xdr:rowOff>0</xdr:rowOff>
    </xdr:to>
    <xdr:sp macro="" textlink="">
      <xdr:nvSpPr>
        <xdr:cNvPr id="397" name="Line 4">
          <a:extLst>
            <a:ext uri="{FF2B5EF4-FFF2-40B4-BE49-F238E27FC236}">
              <a16:creationId xmlns:a16="http://schemas.microsoft.com/office/drawing/2014/main" id="{00000000-0008-0000-0100-00008D01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373</xdr:row>
      <xdr:rowOff>0</xdr:rowOff>
    </xdr:from>
    <xdr:to>
      <xdr:col>5</xdr:col>
      <xdr:colOff>1343025</xdr:colOff>
      <xdr:row>373</xdr:row>
      <xdr:rowOff>0</xdr:rowOff>
    </xdr:to>
    <xdr:sp macro="" textlink="">
      <xdr:nvSpPr>
        <xdr:cNvPr id="398" name="Line 1">
          <a:extLst>
            <a:ext uri="{FF2B5EF4-FFF2-40B4-BE49-F238E27FC236}">
              <a16:creationId xmlns:a16="http://schemas.microsoft.com/office/drawing/2014/main" id="{00000000-0008-0000-0100-00008E010000}"/>
            </a:ext>
          </a:extLst>
        </xdr:cNvPr>
        <xdr:cNvSpPr>
          <a:spLocks noChangeShapeType="1"/>
        </xdr:cNvSpPr>
      </xdr:nvSpPr>
      <xdr:spPr bwMode="auto">
        <a:xfrm>
          <a:off x="5267325" y="544830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373</xdr:row>
      <xdr:rowOff>0</xdr:rowOff>
    </xdr:from>
    <xdr:to>
      <xdr:col>5</xdr:col>
      <xdr:colOff>1343025</xdr:colOff>
      <xdr:row>373</xdr:row>
      <xdr:rowOff>0</xdr:rowOff>
    </xdr:to>
    <xdr:sp macro="" textlink="">
      <xdr:nvSpPr>
        <xdr:cNvPr id="399" name="Line 2">
          <a:extLst>
            <a:ext uri="{FF2B5EF4-FFF2-40B4-BE49-F238E27FC236}">
              <a16:creationId xmlns:a16="http://schemas.microsoft.com/office/drawing/2014/main" id="{00000000-0008-0000-0100-00008F01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373</xdr:row>
      <xdr:rowOff>0</xdr:rowOff>
    </xdr:from>
    <xdr:to>
      <xdr:col>5</xdr:col>
      <xdr:colOff>1343025</xdr:colOff>
      <xdr:row>373</xdr:row>
      <xdr:rowOff>0</xdr:rowOff>
    </xdr:to>
    <xdr:sp macro="" textlink="">
      <xdr:nvSpPr>
        <xdr:cNvPr id="400" name="Line 3">
          <a:extLst>
            <a:ext uri="{FF2B5EF4-FFF2-40B4-BE49-F238E27FC236}">
              <a16:creationId xmlns:a16="http://schemas.microsoft.com/office/drawing/2014/main" id="{00000000-0008-0000-0100-00009001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373</xdr:row>
      <xdr:rowOff>0</xdr:rowOff>
    </xdr:from>
    <xdr:to>
      <xdr:col>5</xdr:col>
      <xdr:colOff>1343025</xdr:colOff>
      <xdr:row>373</xdr:row>
      <xdr:rowOff>0</xdr:rowOff>
    </xdr:to>
    <xdr:sp macro="" textlink="">
      <xdr:nvSpPr>
        <xdr:cNvPr id="401" name="Line 4">
          <a:extLst>
            <a:ext uri="{FF2B5EF4-FFF2-40B4-BE49-F238E27FC236}">
              <a16:creationId xmlns:a16="http://schemas.microsoft.com/office/drawing/2014/main" id="{00000000-0008-0000-0100-00009101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390</xdr:row>
      <xdr:rowOff>0</xdr:rowOff>
    </xdr:from>
    <xdr:to>
      <xdr:col>5</xdr:col>
      <xdr:colOff>1343025</xdr:colOff>
      <xdr:row>390</xdr:row>
      <xdr:rowOff>0</xdr:rowOff>
    </xdr:to>
    <xdr:sp macro="" textlink="">
      <xdr:nvSpPr>
        <xdr:cNvPr id="402" name="Line 1">
          <a:extLst>
            <a:ext uri="{FF2B5EF4-FFF2-40B4-BE49-F238E27FC236}">
              <a16:creationId xmlns:a16="http://schemas.microsoft.com/office/drawing/2014/main" id="{00000000-0008-0000-0100-000092010000}"/>
            </a:ext>
          </a:extLst>
        </xdr:cNvPr>
        <xdr:cNvSpPr>
          <a:spLocks noChangeShapeType="1"/>
        </xdr:cNvSpPr>
      </xdr:nvSpPr>
      <xdr:spPr bwMode="auto">
        <a:xfrm>
          <a:off x="5267325" y="598265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390</xdr:row>
      <xdr:rowOff>0</xdr:rowOff>
    </xdr:from>
    <xdr:to>
      <xdr:col>5</xdr:col>
      <xdr:colOff>1343025</xdr:colOff>
      <xdr:row>390</xdr:row>
      <xdr:rowOff>0</xdr:rowOff>
    </xdr:to>
    <xdr:sp macro="" textlink="">
      <xdr:nvSpPr>
        <xdr:cNvPr id="403" name="Line 2">
          <a:extLst>
            <a:ext uri="{FF2B5EF4-FFF2-40B4-BE49-F238E27FC236}">
              <a16:creationId xmlns:a16="http://schemas.microsoft.com/office/drawing/2014/main" id="{00000000-0008-0000-0100-00009301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390</xdr:row>
      <xdr:rowOff>0</xdr:rowOff>
    </xdr:from>
    <xdr:to>
      <xdr:col>5</xdr:col>
      <xdr:colOff>1343025</xdr:colOff>
      <xdr:row>390</xdr:row>
      <xdr:rowOff>0</xdr:rowOff>
    </xdr:to>
    <xdr:sp macro="" textlink="">
      <xdr:nvSpPr>
        <xdr:cNvPr id="404" name="Line 3">
          <a:extLst>
            <a:ext uri="{FF2B5EF4-FFF2-40B4-BE49-F238E27FC236}">
              <a16:creationId xmlns:a16="http://schemas.microsoft.com/office/drawing/2014/main" id="{00000000-0008-0000-0100-00009401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390</xdr:row>
      <xdr:rowOff>0</xdr:rowOff>
    </xdr:from>
    <xdr:to>
      <xdr:col>5</xdr:col>
      <xdr:colOff>1343025</xdr:colOff>
      <xdr:row>390</xdr:row>
      <xdr:rowOff>0</xdr:rowOff>
    </xdr:to>
    <xdr:sp macro="" textlink="">
      <xdr:nvSpPr>
        <xdr:cNvPr id="405" name="Line 4">
          <a:extLst>
            <a:ext uri="{FF2B5EF4-FFF2-40B4-BE49-F238E27FC236}">
              <a16:creationId xmlns:a16="http://schemas.microsoft.com/office/drawing/2014/main" id="{00000000-0008-0000-0100-00009501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407</xdr:row>
      <xdr:rowOff>0</xdr:rowOff>
    </xdr:from>
    <xdr:to>
      <xdr:col>5</xdr:col>
      <xdr:colOff>1343025</xdr:colOff>
      <xdr:row>407</xdr:row>
      <xdr:rowOff>0</xdr:rowOff>
    </xdr:to>
    <xdr:sp macro="" textlink="">
      <xdr:nvSpPr>
        <xdr:cNvPr id="406" name="Line 1">
          <a:extLst>
            <a:ext uri="{FF2B5EF4-FFF2-40B4-BE49-F238E27FC236}">
              <a16:creationId xmlns:a16="http://schemas.microsoft.com/office/drawing/2014/main" id="{00000000-0008-0000-0100-000096010000}"/>
            </a:ext>
          </a:extLst>
        </xdr:cNvPr>
        <xdr:cNvSpPr>
          <a:spLocks noChangeShapeType="1"/>
        </xdr:cNvSpPr>
      </xdr:nvSpPr>
      <xdr:spPr bwMode="auto">
        <a:xfrm>
          <a:off x="5267325" y="651700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407</xdr:row>
      <xdr:rowOff>0</xdr:rowOff>
    </xdr:from>
    <xdr:to>
      <xdr:col>5</xdr:col>
      <xdr:colOff>1343025</xdr:colOff>
      <xdr:row>407</xdr:row>
      <xdr:rowOff>0</xdr:rowOff>
    </xdr:to>
    <xdr:sp macro="" textlink="">
      <xdr:nvSpPr>
        <xdr:cNvPr id="407" name="Line 2">
          <a:extLst>
            <a:ext uri="{FF2B5EF4-FFF2-40B4-BE49-F238E27FC236}">
              <a16:creationId xmlns:a16="http://schemas.microsoft.com/office/drawing/2014/main" id="{00000000-0008-0000-0100-00009701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407</xdr:row>
      <xdr:rowOff>0</xdr:rowOff>
    </xdr:from>
    <xdr:to>
      <xdr:col>5</xdr:col>
      <xdr:colOff>1343025</xdr:colOff>
      <xdr:row>407</xdr:row>
      <xdr:rowOff>0</xdr:rowOff>
    </xdr:to>
    <xdr:sp macro="" textlink="">
      <xdr:nvSpPr>
        <xdr:cNvPr id="408" name="Line 3">
          <a:extLst>
            <a:ext uri="{FF2B5EF4-FFF2-40B4-BE49-F238E27FC236}">
              <a16:creationId xmlns:a16="http://schemas.microsoft.com/office/drawing/2014/main" id="{00000000-0008-0000-0100-00009801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407</xdr:row>
      <xdr:rowOff>0</xdr:rowOff>
    </xdr:from>
    <xdr:to>
      <xdr:col>5</xdr:col>
      <xdr:colOff>1343025</xdr:colOff>
      <xdr:row>407</xdr:row>
      <xdr:rowOff>0</xdr:rowOff>
    </xdr:to>
    <xdr:sp macro="" textlink="">
      <xdr:nvSpPr>
        <xdr:cNvPr id="409" name="Line 4">
          <a:extLst>
            <a:ext uri="{FF2B5EF4-FFF2-40B4-BE49-F238E27FC236}">
              <a16:creationId xmlns:a16="http://schemas.microsoft.com/office/drawing/2014/main" id="{00000000-0008-0000-0100-00009901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373</xdr:row>
      <xdr:rowOff>0</xdr:rowOff>
    </xdr:from>
    <xdr:to>
      <xdr:col>5</xdr:col>
      <xdr:colOff>1343025</xdr:colOff>
      <xdr:row>373</xdr:row>
      <xdr:rowOff>0</xdr:rowOff>
    </xdr:to>
    <xdr:sp macro="" textlink="">
      <xdr:nvSpPr>
        <xdr:cNvPr id="410" name="Line 1">
          <a:extLst>
            <a:ext uri="{FF2B5EF4-FFF2-40B4-BE49-F238E27FC236}">
              <a16:creationId xmlns:a16="http://schemas.microsoft.com/office/drawing/2014/main" id="{00000000-0008-0000-0100-00009A010000}"/>
            </a:ext>
          </a:extLst>
        </xdr:cNvPr>
        <xdr:cNvSpPr>
          <a:spLocks noChangeShapeType="1"/>
        </xdr:cNvSpPr>
      </xdr:nvSpPr>
      <xdr:spPr bwMode="auto">
        <a:xfrm>
          <a:off x="5267325" y="544830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373</xdr:row>
      <xdr:rowOff>0</xdr:rowOff>
    </xdr:from>
    <xdr:to>
      <xdr:col>5</xdr:col>
      <xdr:colOff>1343025</xdr:colOff>
      <xdr:row>373</xdr:row>
      <xdr:rowOff>0</xdr:rowOff>
    </xdr:to>
    <xdr:sp macro="" textlink="">
      <xdr:nvSpPr>
        <xdr:cNvPr id="411" name="Line 2">
          <a:extLst>
            <a:ext uri="{FF2B5EF4-FFF2-40B4-BE49-F238E27FC236}">
              <a16:creationId xmlns:a16="http://schemas.microsoft.com/office/drawing/2014/main" id="{00000000-0008-0000-0100-00009B01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373</xdr:row>
      <xdr:rowOff>0</xdr:rowOff>
    </xdr:from>
    <xdr:to>
      <xdr:col>5</xdr:col>
      <xdr:colOff>1343025</xdr:colOff>
      <xdr:row>373</xdr:row>
      <xdr:rowOff>0</xdr:rowOff>
    </xdr:to>
    <xdr:sp macro="" textlink="">
      <xdr:nvSpPr>
        <xdr:cNvPr id="412" name="Line 3">
          <a:extLst>
            <a:ext uri="{FF2B5EF4-FFF2-40B4-BE49-F238E27FC236}">
              <a16:creationId xmlns:a16="http://schemas.microsoft.com/office/drawing/2014/main" id="{00000000-0008-0000-0100-00009C01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373</xdr:row>
      <xdr:rowOff>0</xdr:rowOff>
    </xdr:from>
    <xdr:to>
      <xdr:col>5</xdr:col>
      <xdr:colOff>1343025</xdr:colOff>
      <xdr:row>373</xdr:row>
      <xdr:rowOff>0</xdr:rowOff>
    </xdr:to>
    <xdr:sp macro="" textlink="">
      <xdr:nvSpPr>
        <xdr:cNvPr id="413" name="Line 4">
          <a:extLst>
            <a:ext uri="{FF2B5EF4-FFF2-40B4-BE49-F238E27FC236}">
              <a16:creationId xmlns:a16="http://schemas.microsoft.com/office/drawing/2014/main" id="{00000000-0008-0000-0100-00009D01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390</xdr:row>
      <xdr:rowOff>0</xdr:rowOff>
    </xdr:from>
    <xdr:to>
      <xdr:col>5</xdr:col>
      <xdr:colOff>1343025</xdr:colOff>
      <xdr:row>390</xdr:row>
      <xdr:rowOff>0</xdr:rowOff>
    </xdr:to>
    <xdr:sp macro="" textlink="">
      <xdr:nvSpPr>
        <xdr:cNvPr id="414" name="Line 1">
          <a:extLst>
            <a:ext uri="{FF2B5EF4-FFF2-40B4-BE49-F238E27FC236}">
              <a16:creationId xmlns:a16="http://schemas.microsoft.com/office/drawing/2014/main" id="{00000000-0008-0000-0100-00009E010000}"/>
            </a:ext>
          </a:extLst>
        </xdr:cNvPr>
        <xdr:cNvSpPr>
          <a:spLocks noChangeShapeType="1"/>
        </xdr:cNvSpPr>
      </xdr:nvSpPr>
      <xdr:spPr bwMode="auto">
        <a:xfrm>
          <a:off x="5267325" y="598265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390</xdr:row>
      <xdr:rowOff>0</xdr:rowOff>
    </xdr:from>
    <xdr:to>
      <xdr:col>5</xdr:col>
      <xdr:colOff>1343025</xdr:colOff>
      <xdr:row>390</xdr:row>
      <xdr:rowOff>0</xdr:rowOff>
    </xdr:to>
    <xdr:sp macro="" textlink="">
      <xdr:nvSpPr>
        <xdr:cNvPr id="415" name="Line 2">
          <a:extLst>
            <a:ext uri="{FF2B5EF4-FFF2-40B4-BE49-F238E27FC236}">
              <a16:creationId xmlns:a16="http://schemas.microsoft.com/office/drawing/2014/main" id="{00000000-0008-0000-0100-00009F01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390</xdr:row>
      <xdr:rowOff>0</xdr:rowOff>
    </xdr:from>
    <xdr:to>
      <xdr:col>5</xdr:col>
      <xdr:colOff>1343025</xdr:colOff>
      <xdr:row>390</xdr:row>
      <xdr:rowOff>0</xdr:rowOff>
    </xdr:to>
    <xdr:sp macro="" textlink="">
      <xdr:nvSpPr>
        <xdr:cNvPr id="416" name="Line 3">
          <a:extLst>
            <a:ext uri="{FF2B5EF4-FFF2-40B4-BE49-F238E27FC236}">
              <a16:creationId xmlns:a16="http://schemas.microsoft.com/office/drawing/2014/main" id="{00000000-0008-0000-0100-0000A001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390</xdr:row>
      <xdr:rowOff>0</xdr:rowOff>
    </xdr:from>
    <xdr:to>
      <xdr:col>5</xdr:col>
      <xdr:colOff>1343025</xdr:colOff>
      <xdr:row>390</xdr:row>
      <xdr:rowOff>0</xdr:rowOff>
    </xdr:to>
    <xdr:sp macro="" textlink="">
      <xdr:nvSpPr>
        <xdr:cNvPr id="417" name="Line 4">
          <a:extLst>
            <a:ext uri="{FF2B5EF4-FFF2-40B4-BE49-F238E27FC236}">
              <a16:creationId xmlns:a16="http://schemas.microsoft.com/office/drawing/2014/main" id="{00000000-0008-0000-0100-0000A101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407</xdr:row>
      <xdr:rowOff>0</xdr:rowOff>
    </xdr:from>
    <xdr:to>
      <xdr:col>5</xdr:col>
      <xdr:colOff>1343025</xdr:colOff>
      <xdr:row>407</xdr:row>
      <xdr:rowOff>0</xdr:rowOff>
    </xdr:to>
    <xdr:sp macro="" textlink="">
      <xdr:nvSpPr>
        <xdr:cNvPr id="418" name="Line 1">
          <a:extLst>
            <a:ext uri="{FF2B5EF4-FFF2-40B4-BE49-F238E27FC236}">
              <a16:creationId xmlns:a16="http://schemas.microsoft.com/office/drawing/2014/main" id="{00000000-0008-0000-0100-0000A2010000}"/>
            </a:ext>
          </a:extLst>
        </xdr:cNvPr>
        <xdr:cNvSpPr>
          <a:spLocks noChangeShapeType="1"/>
        </xdr:cNvSpPr>
      </xdr:nvSpPr>
      <xdr:spPr bwMode="auto">
        <a:xfrm>
          <a:off x="5267325" y="651700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407</xdr:row>
      <xdr:rowOff>0</xdr:rowOff>
    </xdr:from>
    <xdr:to>
      <xdr:col>5</xdr:col>
      <xdr:colOff>1343025</xdr:colOff>
      <xdr:row>407</xdr:row>
      <xdr:rowOff>0</xdr:rowOff>
    </xdr:to>
    <xdr:sp macro="" textlink="">
      <xdr:nvSpPr>
        <xdr:cNvPr id="419" name="Line 2">
          <a:extLst>
            <a:ext uri="{FF2B5EF4-FFF2-40B4-BE49-F238E27FC236}">
              <a16:creationId xmlns:a16="http://schemas.microsoft.com/office/drawing/2014/main" id="{00000000-0008-0000-0100-0000A301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407</xdr:row>
      <xdr:rowOff>0</xdr:rowOff>
    </xdr:from>
    <xdr:to>
      <xdr:col>5</xdr:col>
      <xdr:colOff>1343025</xdr:colOff>
      <xdr:row>407</xdr:row>
      <xdr:rowOff>0</xdr:rowOff>
    </xdr:to>
    <xdr:sp macro="" textlink="">
      <xdr:nvSpPr>
        <xdr:cNvPr id="420" name="Line 3">
          <a:extLst>
            <a:ext uri="{FF2B5EF4-FFF2-40B4-BE49-F238E27FC236}">
              <a16:creationId xmlns:a16="http://schemas.microsoft.com/office/drawing/2014/main" id="{00000000-0008-0000-0100-0000A401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407</xdr:row>
      <xdr:rowOff>0</xdr:rowOff>
    </xdr:from>
    <xdr:to>
      <xdr:col>5</xdr:col>
      <xdr:colOff>1343025</xdr:colOff>
      <xdr:row>407</xdr:row>
      <xdr:rowOff>0</xdr:rowOff>
    </xdr:to>
    <xdr:sp macro="" textlink="">
      <xdr:nvSpPr>
        <xdr:cNvPr id="421" name="Line 4">
          <a:extLst>
            <a:ext uri="{FF2B5EF4-FFF2-40B4-BE49-F238E27FC236}">
              <a16:creationId xmlns:a16="http://schemas.microsoft.com/office/drawing/2014/main" id="{00000000-0008-0000-0100-0000A501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373</xdr:row>
      <xdr:rowOff>0</xdr:rowOff>
    </xdr:from>
    <xdr:to>
      <xdr:col>5</xdr:col>
      <xdr:colOff>1343025</xdr:colOff>
      <xdr:row>373</xdr:row>
      <xdr:rowOff>0</xdr:rowOff>
    </xdr:to>
    <xdr:sp macro="" textlink="">
      <xdr:nvSpPr>
        <xdr:cNvPr id="422" name="Line 1">
          <a:extLst>
            <a:ext uri="{FF2B5EF4-FFF2-40B4-BE49-F238E27FC236}">
              <a16:creationId xmlns:a16="http://schemas.microsoft.com/office/drawing/2014/main" id="{00000000-0008-0000-0100-0000A6010000}"/>
            </a:ext>
          </a:extLst>
        </xdr:cNvPr>
        <xdr:cNvSpPr>
          <a:spLocks noChangeShapeType="1"/>
        </xdr:cNvSpPr>
      </xdr:nvSpPr>
      <xdr:spPr bwMode="auto">
        <a:xfrm>
          <a:off x="5267325" y="544830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373</xdr:row>
      <xdr:rowOff>0</xdr:rowOff>
    </xdr:from>
    <xdr:to>
      <xdr:col>5</xdr:col>
      <xdr:colOff>1343025</xdr:colOff>
      <xdr:row>373</xdr:row>
      <xdr:rowOff>0</xdr:rowOff>
    </xdr:to>
    <xdr:sp macro="" textlink="">
      <xdr:nvSpPr>
        <xdr:cNvPr id="423" name="Line 2">
          <a:extLst>
            <a:ext uri="{FF2B5EF4-FFF2-40B4-BE49-F238E27FC236}">
              <a16:creationId xmlns:a16="http://schemas.microsoft.com/office/drawing/2014/main" id="{00000000-0008-0000-0100-0000A701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373</xdr:row>
      <xdr:rowOff>0</xdr:rowOff>
    </xdr:from>
    <xdr:to>
      <xdr:col>5</xdr:col>
      <xdr:colOff>1343025</xdr:colOff>
      <xdr:row>373</xdr:row>
      <xdr:rowOff>0</xdr:rowOff>
    </xdr:to>
    <xdr:sp macro="" textlink="">
      <xdr:nvSpPr>
        <xdr:cNvPr id="424" name="Line 3">
          <a:extLst>
            <a:ext uri="{FF2B5EF4-FFF2-40B4-BE49-F238E27FC236}">
              <a16:creationId xmlns:a16="http://schemas.microsoft.com/office/drawing/2014/main" id="{00000000-0008-0000-0100-0000A801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373</xdr:row>
      <xdr:rowOff>0</xdr:rowOff>
    </xdr:from>
    <xdr:to>
      <xdr:col>5</xdr:col>
      <xdr:colOff>1343025</xdr:colOff>
      <xdr:row>373</xdr:row>
      <xdr:rowOff>0</xdr:rowOff>
    </xdr:to>
    <xdr:sp macro="" textlink="">
      <xdr:nvSpPr>
        <xdr:cNvPr id="425" name="Line 4">
          <a:extLst>
            <a:ext uri="{FF2B5EF4-FFF2-40B4-BE49-F238E27FC236}">
              <a16:creationId xmlns:a16="http://schemas.microsoft.com/office/drawing/2014/main" id="{00000000-0008-0000-0100-0000A901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390</xdr:row>
      <xdr:rowOff>0</xdr:rowOff>
    </xdr:from>
    <xdr:to>
      <xdr:col>5</xdr:col>
      <xdr:colOff>1343025</xdr:colOff>
      <xdr:row>390</xdr:row>
      <xdr:rowOff>0</xdr:rowOff>
    </xdr:to>
    <xdr:sp macro="" textlink="">
      <xdr:nvSpPr>
        <xdr:cNvPr id="426" name="Line 1">
          <a:extLst>
            <a:ext uri="{FF2B5EF4-FFF2-40B4-BE49-F238E27FC236}">
              <a16:creationId xmlns:a16="http://schemas.microsoft.com/office/drawing/2014/main" id="{00000000-0008-0000-0100-0000AA010000}"/>
            </a:ext>
          </a:extLst>
        </xdr:cNvPr>
        <xdr:cNvSpPr>
          <a:spLocks noChangeShapeType="1"/>
        </xdr:cNvSpPr>
      </xdr:nvSpPr>
      <xdr:spPr bwMode="auto">
        <a:xfrm>
          <a:off x="5267325" y="598265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390</xdr:row>
      <xdr:rowOff>0</xdr:rowOff>
    </xdr:from>
    <xdr:to>
      <xdr:col>5</xdr:col>
      <xdr:colOff>1343025</xdr:colOff>
      <xdr:row>390</xdr:row>
      <xdr:rowOff>0</xdr:rowOff>
    </xdr:to>
    <xdr:sp macro="" textlink="">
      <xdr:nvSpPr>
        <xdr:cNvPr id="427" name="Line 2">
          <a:extLst>
            <a:ext uri="{FF2B5EF4-FFF2-40B4-BE49-F238E27FC236}">
              <a16:creationId xmlns:a16="http://schemas.microsoft.com/office/drawing/2014/main" id="{00000000-0008-0000-0100-0000AB01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390</xdr:row>
      <xdr:rowOff>0</xdr:rowOff>
    </xdr:from>
    <xdr:to>
      <xdr:col>5</xdr:col>
      <xdr:colOff>1343025</xdr:colOff>
      <xdr:row>390</xdr:row>
      <xdr:rowOff>0</xdr:rowOff>
    </xdr:to>
    <xdr:sp macro="" textlink="">
      <xdr:nvSpPr>
        <xdr:cNvPr id="428" name="Line 3">
          <a:extLst>
            <a:ext uri="{FF2B5EF4-FFF2-40B4-BE49-F238E27FC236}">
              <a16:creationId xmlns:a16="http://schemas.microsoft.com/office/drawing/2014/main" id="{00000000-0008-0000-0100-0000AC01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390</xdr:row>
      <xdr:rowOff>0</xdr:rowOff>
    </xdr:from>
    <xdr:to>
      <xdr:col>5</xdr:col>
      <xdr:colOff>1343025</xdr:colOff>
      <xdr:row>390</xdr:row>
      <xdr:rowOff>0</xdr:rowOff>
    </xdr:to>
    <xdr:sp macro="" textlink="">
      <xdr:nvSpPr>
        <xdr:cNvPr id="429" name="Line 4">
          <a:extLst>
            <a:ext uri="{FF2B5EF4-FFF2-40B4-BE49-F238E27FC236}">
              <a16:creationId xmlns:a16="http://schemas.microsoft.com/office/drawing/2014/main" id="{00000000-0008-0000-0100-0000AD01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407</xdr:row>
      <xdr:rowOff>0</xdr:rowOff>
    </xdr:from>
    <xdr:to>
      <xdr:col>5</xdr:col>
      <xdr:colOff>1343025</xdr:colOff>
      <xdr:row>407</xdr:row>
      <xdr:rowOff>0</xdr:rowOff>
    </xdr:to>
    <xdr:sp macro="" textlink="">
      <xdr:nvSpPr>
        <xdr:cNvPr id="430" name="Line 1">
          <a:extLst>
            <a:ext uri="{FF2B5EF4-FFF2-40B4-BE49-F238E27FC236}">
              <a16:creationId xmlns:a16="http://schemas.microsoft.com/office/drawing/2014/main" id="{00000000-0008-0000-0100-0000AE010000}"/>
            </a:ext>
          </a:extLst>
        </xdr:cNvPr>
        <xdr:cNvSpPr>
          <a:spLocks noChangeShapeType="1"/>
        </xdr:cNvSpPr>
      </xdr:nvSpPr>
      <xdr:spPr bwMode="auto">
        <a:xfrm>
          <a:off x="5267325" y="651700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407</xdr:row>
      <xdr:rowOff>0</xdr:rowOff>
    </xdr:from>
    <xdr:to>
      <xdr:col>5</xdr:col>
      <xdr:colOff>1343025</xdr:colOff>
      <xdr:row>407</xdr:row>
      <xdr:rowOff>0</xdr:rowOff>
    </xdr:to>
    <xdr:sp macro="" textlink="">
      <xdr:nvSpPr>
        <xdr:cNvPr id="431" name="Line 2">
          <a:extLst>
            <a:ext uri="{FF2B5EF4-FFF2-40B4-BE49-F238E27FC236}">
              <a16:creationId xmlns:a16="http://schemas.microsoft.com/office/drawing/2014/main" id="{00000000-0008-0000-0100-0000AF01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407</xdr:row>
      <xdr:rowOff>0</xdr:rowOff>
    </xdr:from>
    <xdr:to>
      <xdr:col>5</xdr:col>
      <xdr:colOff>1343025</xdr:colOff>
      <xdr:row>407</xdr:row>
      <xdr:rowOff>0</xdr:rowOff>
    </xdr:to>
    <xdr:sp macro="" textlink="">
      <xdr:nvSpPr>
        <xdr:cNvPr id="432" name="Line 3">
          <a:extLst>
            <a:ext uri="{FF2B5EF4-FFF2-40B4-BE49-F238E27FC236}">
              <a16:creationId xmlns:a16="http://schemas.microsoft.com/office/drawing/2014/main" id="{00000000-0008-0000-0100-0000B001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407</xdr:row>
      <xdr:rowOff>0</xdr:rowOff>
    </xdr:from>
    <xdr:to>
      <xdr:col>5</xdr:col>
      <xdr:colOff>1343025</xdr:colOff>
      <xdr:row>407</xdr:row>
      <xdr:rowOff>0</xdr:rowOff>
    </xdr:to>
    <xdr:sp macro="" textlink="">
      <xdr:nvSpPr>
        <xdr:cNvPr id="433" name="Line 4">
          <a:extLst>
            <a:ext uri="{FF2B5EF4-FFF2-40B4-BE49-F238E27FC236}">
              <a16:creationId xmlns:a16="http://schemas.microsoft.com/office/drawing/2014/main" id="{00000000-0008-0000-0100-0000B101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373</xdr:row>
      <xdr:rowOff>0</xdr:rowOff>
    </xdr:from>
    <xdr:to>
      <xdr:col>5</xdr:col>
      <xdr:colOff>1343025</xdr:colOff>
      <xdr:row>373</xdr:row>
      <xdr:rowOff>0</xdr:rowOff>
    </xdr:to>
    <xdr:sp macro="" textlink="">
      <xdr:nvSpPr>
        <xdr:cNvPr id="434" name="Line 1">
          <a:extLst>
            <a:ext uri="{FF2B5EF4-FFF2-40B4-BE49-F238E27FC236}">
              <a16:creationId xmlns:a16="http://schemas.microsoft.com/office/drawing/2014/main" id="{00000000-0008-0000-0100-0000B2010000}"/>
            </a:ext>
          </a:extLst>
        </xdr:cNvPr>
        <xdr:cNvSpPr>
          <a:spLocks noChangeShapeType="1"/>
        </xdr:cNvSpPr>
      </xdr:nvSpPr>
      <xdr:spPr bwMode="auto">
        <a:xfrm>
          <a:off x="5267325" y="544830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373</xdr:row>
      <xdr:rowOff>0</xdr:rowOff>
    </xdr:from>
    <xdr:to>
      <xdr:col>5</xdr:col>
      <xdr:colOff>1343025</xdr:colOff>
      <xdr:row>373</xdr:row>
      <xdr:rowOff>0</xdr:rowOff>
    </xdr:to>
    <xdr:sp macro="" textlink="">
      <xdr:nvSpPr>
        <xdr:cNvPr id="435" name="Line 2">
          <a:extLst>
            <a:ext uri="{FF2B5EF4-FFF2-40B4-BE49-F238E27FC236}">
              <a16:creationId xmlns:a16="http://schemas.microsoft.com/office/drawing/2014/main" id="{00000000-0008-0000-0100-0000B301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373</xdr:row>
      <xdr:rowOff>0</xdr:rowOff>
    </xdr:from>
    <xdr:to>
      <xdr:col>5</xdr:col>
      <xdr:colOff>1343025</xdr:colOff>
      <xdr:row>373</xdr:row>
      <xdr:rowOff>0</xdr:rowOff>
    </xdr:to>
    <xdr:sp macro="" textlink="">
      <xdr:nvSpPr>
        <xdr:cNvPr id="436" name="Line 3">
          <a:extLst>
            <a:ext uri="{FF2B5EF4-FFF2-40B4-BE49-F238E27FC236}">
              <a16:creationId xmlns:a16="http://schemas.microsoft.com/office/drawing/2014/main" id="{00000000-0008-0000-0100-0000B401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373</xdr:row>
      <xdr:rowOff>0</xdr:rowOff>
    </xdr:from>
    <xdr:to>
      <xdr:col>5</xdr:col>
      <xdr:colOff>1343025</xdr:colOff>
      <xdr:row>373</xdr:row>
      <xdr:rowOff>0</xdr:rowOff>
    </xdr:to>
    <xdr:sp macro="" textlink="">
      <xdr:nvSpPr>
        <xdr:cNvPr id="437" name="Line 4">
          <a:extLst>
            <a:ext uri="{FF2B5EF4-FFF2-40B4-BE49-F238E27FC236}">
              <a16:creationId xmlns:a16="http://schemas.microsoft.com/office/drawing/2014/main" id="{00000000-0008-0000-0100-0000B501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390</xdr:row>
      <xdr:rowOff>0</xdr:rowOff>
    </xdr:from>
    <xdr:to>
      <xdr:col>5</xdr:col>
      <xdr:colOff>1343025</xdr:colOff>
      <xdr:row>390</xdr:row>
      <xdr:rowOff>0</xdr:rowOff>
    </xdr:to>
    <xdr:sp macro="" textlink="">
      <xdr:nvSpPr>
        <xdr:cNvPr id="438" name="Line 1">
          <a:extLst>
            <a:ext uri="{FF2B5EF4-FFF2-40B4-BE49-F238E27FC236}">
              <a16:creationId xmlns:a16="http://schemas.microsoft.com/office/drawing/2014/main" id="{00000000-0008-0000-0100-0000B6010000}"/>
            </a:ext>
          </a:extLst>
        </xdr:cNvPr>
        <xdr:cNvSpPr>
          <a:spLocks noChangeShapeType="1"/>
        </xdr:cNvSpPr>
      </xdr:nvSpPr>
      <xdr:spPr bwMode="auto">
        <a:xfrm>
          <a:off x="5267325" y="598265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390</xdr:row>
      <xdr:rowOff>0</xdr:rowOff>
    </xdr:from>
    <xdr:to>
      <xdr:col>5</xdr:col>
      <xdr:colOff>1343025</xdr:colOff>
      <xdr:row>390</xdr:row>
      <xdr:rowOff>0</xdr:rowOff>
    </xdr:to>
    <xdr:sp macro="" textlink="">
      <xdr:nvSpPr>
        <xdr:cNvPr id="439" name="Line 2">
          <a:extLst>
            <a:ext uri="{FF2B5EF4-FFF2-40B4-BE49-F238E27FC236}">
              <a16:creationId xmlns:a16="http://schemas.microsoft.com/office/drawing/2014/main" id="{00000000-0008-0000-0100-0000B701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390</xdr:row>
      <xdr:rowOff>0</xdr:rowOff>
    </xdr:from>
    <xdr:to>
      <xdr:col>5</xdr:col>
      <xdr:colOff>1343025</xdr:colOff>
      <xdr:row>390</xdr:row>
      <xdr:rowOff>0</xdr:rowOff>
    </xdr:to>
    <xdr:sp macro="" textlink="">
      <xdr:nvSpPr>
        <xdr:cNvPr id="440" name="Line 3">
          <a:extLst>
            <a:ext uri="{FF2B5EF4-FFF2-40B4-BE49-F238E27FC236}">
              <a16:creationId xmlns:a16="http://schemas.microsoft.com/office/drawing/2014/main" id="{00000000-0008-0000-0100-0000B801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390</xdr:row>
      <xdr:rowOff>0</xdr:rowOff>
    </xdr:from>
    <xdr:to>
      <xdr:col>5</xdr:col>
      <xdr:colOff>1343025</xdr:colOff>
      <xdr:row>390</xdr:row>
      <xdr:rowOff>0</xdr:rowOff>
    </xdr:to>
    <xdr:sp macro="" textlink="">
      <xdr:nvSpPr>
        <xdr:cNvPr id="441" name="Line 4">
          <a:extLst>
            <a:ext uri="{FF2B5EF4-FFF2-40B4-BE49-F238E27FC236}">
              <a16:creationId xmlns:a16="http://schemas.microsoft.com/office/drawing/2014/main" id="{00000000-0008-0000-0100-0000B901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407</xdr:row>
      <xdr:rowOff>0</xdr:rowOff>
    </xdr:from>
    <xdr:to>
      <xdr:col>5</xdr:col>
      <xdr:colOff>1343025</xdr:colOff>
      <xdr:row>407</xdr:row>
      <xdr:rowOff>0</xdr:rowOff>
    </xdr:to>
    <xdr:sp macro="" textlink="">
      <xdr:nvSpPr>
        <xdr:cNvPr id="442" name="Line 1">
          <a:extLst>
            <a:ext uri="{FF2B5EF4-FFF2-40B4-BE49-F238E27FC236}">
              <a16:creationId xmlns:a16="http://schemas.microsoft.com/office/drawing/2014/main" id="{00000000-0008-0000-0100-0000BA010000}"/>
            </a:ext>
          </a:extLst>
        </xdr:cNvPr>
        <xdr:cNvSpPr>
          <a:spLocks noChangeShapeType="1"/>
        </xdr:cNvSpPr>
      </xdr:nvSpPr>
      <xdr:spPr bwMode="auto">
        <a:xfrm>
          <a:off x="5267325" y="651700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407</xdr:row>
      <xdr:rowOff>0</xdr:rowOff>
    </xdr:from>
    <xdr:to>
      <xdr:col>5</xdr:col>
      <xdr:colOff>1343025</xdr:colOff>
      <xdr:row>407</xdr:row>
      <xdr:rowOff>0</xdr:rowOff>
    </xdr:to>
    <xdr:sp macro="" textlink="">
      <xdr:nvSpPr>
        <xdr:cNvPr id="443" name="Line 2">
          <a:extLst>
            <a:ext uri="{FF2B5EF4-FFF2-40B4-BE49-F238E27FC236}">
              <a16:creationId xmlns:a16="http://schemas.microsoft.com/office/drawing/2014/main" id="{00000000-0008-0000-0100-0000BB01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407</xdr:row>
      <xdr:rowOff>0</xdr:rowOff>
    </xdr:from>
    <xdr:to>
      <xdr:col>5</xdr:col>
      <xdr:colOff>1343025</xdr:colOff>
      <xdr:row>407</xdr:row>
      <xdr:rowOff>0</xdr:rowOff>
    </xdr:to>
    <xdr:sp macro="" textlink="">
      <xdr:nvSpPr>
        <xdr:cNvPr id="444" name="Line 3">
          <a:extLst>
            <a:ext uri="{FF2B5EF4-FFF2-40B4-BE49-F238E27FC236}">
              <a16:creationId xmlns:a16="http://schemas.microsoft.com/office/drawing/2014/main" id="{00000000-0008-0000-0100-0000BC01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407</xdr:row>
      <xdr:rowOff>0</xdr:rowOff>
    </xdr:from>
    <xdr:to>
      <xdr:col>5</xdr:col>
      <xdr:colOff>1343025</xdr:colOff>
      <xdr:row>407</xdr:row>
      <xdr:rowOff>0</xdr:rowOff>
    </xdr:to>
    <xdr:sp macro="" textlink="">
      <xdr:nvSpPr>
        <xdr:cNvPr id="445" name="Line 4">
          <a:extLst>
            <a:ext uri="{FF2B5EF4-FFF2-40B4-BE49-F238E27FC236}">
              <a16:creationId xmlns:a16="http://schemas.microsoft.com/office/drawing/2014/main" id="{00000000-0008-0000-0100-0000BD01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417</xdr:row>
      <xdr:rowOff>0</xdr:rowOff>
    </xdr:from>
    <xdr:to>
      <xdr:col>5</xdr:col>
      <xdr:colOff>1343025</xdr:colOff>
      <xdr:row>417</xdr:row>
      <xdr:rowOff>0</xdr:rowOff>
    </xdr:to>
    <xdr:sp macro="" textlink="">
      <xdr:nvSpPr>
        <xdr:cNvPr id="446" name="Line 1">
          <a:extLst>
            <a:ext uri="{FF2B5EF4-FFF2-40B4-BE49-F238E27FC236}">
              <a16:creationId xmlns:a16="http://schemas.microsoft.com/office/drawing/2014/main" id="{00000000-0008-0000-0100-0000BE010000}"/>
            </a:ext>
          </a:extLst>
        </xdr:cNvPr>
        <xdr:cNvSpPr>
          <a:spLocks noChangeShapeType="1"/>
        </xdr:cNvSpPr>
      </xdr:nvSpPr>
      <xdr:spPr bwMode="auto">
        <a:xfrm>
          <a:off x="5267325" y="63912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417</xdr:row>
      <xdr:rowOff>0</xdr:rowOff>
    </xdr:from>
    <xdr:to>
      <xdr:col>5</xdr:col>
      <xdr:colOff>1343025</xdr:colOff>
      <xdr:row>417</xdr:row>
      <xdr:rowOff>0</xdr:rowOff>
    </xdr:to>
    <xdr:sp macro="" textlink="">
      <xdr:nvSpPr>
        <xdr:cNvPr id="447" name="Line 2">
          <a:extLst>
            <a:ext uri="{FF2B5EF4-FFF2-40B4-BE49-F238E27FC236}">
              <a16:creationId xmlns:a16="http://schemas.microsoft.com/office/drawing/2014/main" id="{00000000-0008-0000-0100-0000BF010000}"/>
            </a:ext>
          </a:extLst>
        </xdr:cNvPr>
        <xdr:cNvSpPr>
          <a:spLocks noChangeShapeType="1"/>
        </xdr:cNvSpPr>
      </xdr:nvSpPr>
      <xdr:spPr bwMode="auto">
        <a:xfrm>
          <a:off x="5276850" y="63912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417</xdr:row>
      <xdr:rowOff>0</xdr:rowOff>
    </xdr:from>
    <xdr:to>
      <xdr:col>5</xdr:col>
      <xdr:colOff>1343025</xdr:colOff>
      <xdr:row>417</xdr:row>
      <xdr:rowOff>0</xdr:rowOff>
    </xdr:to>
    <xdr:sp macro="" textlink="">
      <xdr:nvSpPr>
        <xdr:cNvPr id="448" name="Line 3">
          <a:extLst>
            <a:ext uri="{FF2B5EF4-FFF2-40B4-BE49-F238E27FC236}">
              <a16:creationId xmlns:a16="http://schemas.microsoft.com/office/drawing/2014/main" id="{00000000-0008-0000-0100-0000C0010000}"/>
            </a:ext>
          </a:extLst>
        </xdr:cNvPr>
        <xdr:cNvSpPr>
          <a:spLocks noChangeShapeType="1"/>
        </xdr:cNvSpPr>
      </xdr:nvSpPr>
      <xdr:spPr bwMode="auto">
        <a:xfrm>
          <a:off x="5276850" y="63912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417</xdr:row>
      <xdr:rowOff>0</xdr:rowOff>
    </xdr:from>
    <xdr:to>
      <xdr:col>5</xdr:col>
      <xdr:colOff>1343025</xdr:colOff>
      <xdr:row>417</xdr:row>
      <xdr:rowOff>0</xdr:rowOff>
    </xdr:to>
    <xdr:sp macro="" textlink="">
      <xdr:nvSpPr>
        <xdr:cNvPr id="449" name="Line 4">
          <a:extLst>
            <a:ext uri="{FF2B5EF4-FFF2-40B4-BE49-F238E27FC236}">
              <a16:creationId xmlns:a16="http://schemas.microsoft.com/office/drawing/2014/main" id="{00000000-0008-0000-0100-0000C1010000}"/>
            </a:ext>
          </a:extLst>
        </xdr:cNvPr>
        <xdr:cNvSpPr>
          <a:spLocks noChangeShapeType="1"/>
        </xdr:cNvSpPr>
      </xdr:nvSpPr>
      <xdr:spPr bwMode="auto">
        <a:xfrm>
          <a:off x="5276850" y="63912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434</xdr:row>
      <xdr:rowOff>0</xdr:rowOff>
    </xdr:from>
    <xdr:to>
      <xdr:col>5</xdr:col>
      <xdr:colOff>1343025</xdr:colOff>
      <xdr:row>434</xdr:row>
      <xdr:rowOff>0</xdr:rowOff>
    </xdr:to>
    <xdr:sp macro="" textlink="">
      <xdr:nvSpPr>
        <xdr:cNvPr id="450" name="Line 1">
          <a:extLst>
            <a:ext uri="{FF2B5EF4-FFF2-40B4-BE49-F238E27FC236}">
              <a16:creationId xmlns:a16="http://schemas.microsoft.com/office/drawing/2014/main" id="{00000000-0008-0000-0100-0000C2010000}"/>
            </a:ext>
          </a:extLst>
        </xdr:cNvPr>
        <xdr:cNvSpPr>
          <a:spLocks noChangeShapeType="1"/>
        </xdr:cNvSpPr>
      </xdr:nvSpPr>
      <xdr:spPr bwMode="auto">
        <a:xfrm>
          <a:off x="5267325" y="117348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434</xdr:row>
      <xdr:rowOff>0</xdr:rowOff>
    </xdr:from>
    <xdr:to>
      <xdr:col>5</xdr:col>
      <xdr:colOff>1343025</xdr:colOff>
      <xdr:row>434</xdr:row>
      <xdr:rowOff>0</xdr:rowOff>
    </xdr:to>
    <xdr:sp macro="" textlink="">
      <xdr:nvSpPr>
        <xdr:cNvPr id="451" name="Line 2">
          <a:extLst>
            <a:ext uri="{FF2B5EF4-FFF2-40B4-BE49-F238E27FC236}">
              <a16:creationId xmlns:a16="http://schemas.microsoft.com/office/drawing/2014/main" id="{00000000-0008-0000-0100-0000C3010000}"/>
            </a:ext>
          </a:extLst>
        </xdr:cNvPr>
        <xdr:cNvSpPr>
          <a:spLocks noChangeShapeType="1"/>
        </xdr:cNvSpPr>
      </xdr:nvSpPr>
      <xdr:spPr bwMode="auto">
        <a:xfrm>
          <a:off x="5276850" y="117348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434</xdr:row>
      <xdr:rowOff>0</xdr:rowOff>
    </xdr:from>
    <xdr:to>
      <xdr:col>5</xdr:col>
      <xdr:colOff>1343025</xdr:colOff>
      <xdr:row>434</xdr:row>
      <xdr:rowOff>0</xdr:rowOff>
    </xdr:to>
    <xdr:sp macro="" textlink="">
      <xdr:nvSpPr>
        <xdr:cNvPr id="452" name="Line 3">
          <a:extLst>
            <a:ext uri="{FF2B5EF4-FFF2-40B4-BE49-F238E27FC236}">
              <a16:creationId xmlns:a16="http://schemas.microsoft.com/office/drawing/2014/main" id="{00000000-0008-0000-0100-0000C4010000}"/>
            </a:ext>
          </a:extLst>
        </xdr:cNvPr>
        <xdr:cNvSpPr>
          <a:spLocks noChangeShapeType="1"/>
        </xdr:cNvSpPr>
      </xdr:nvSpPr>
      <xdr:spPr bwMode="auto">
        <a:xfrm>
          <a:off x="5276850" y="117348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434</xdr:row>
      <xdr:rowOff>0</xdr:rowOff>
    </xdr:from>
    <xdr:to>
      <xdr:col>5</xdr:col>
      <xdr:colOff>1343025</xdr:colOff>
      <xdr:row>434</xdr:row>
      <xdr:rowOff>0</xdr:rowOff>
    </xdr:to>
    <xdr:sp macro="" textlink="">
      <xdr:nvSpPr>
        <xdr:cNvPr id="453" name="Line 4">
          <a:extLst>
            <a:ext uri="{FF2B5EF4-FFF2-40B4-BE49-F238E27FC236}">
              <a16:creationId xmlns:a16="http://schemas.microsoft.com/office/drawing/2014/main" id="{00000000-0008-0000-0100-0000C5010000}"/>
            </a:ext>
          </a:extLst>
        </xdr:cNvPr>
        <xdr:cNvSpPr>
          <a:spLocks noChangeShapeType="1"/>
        </xdr:cNvSpPr>
      </xdr:nvSpPr>
      <xdr:spPr bwMode="auto">
        <a:xfrm>
          <a:off x="5276850" y="117348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451</xdr:row>
      <xdr:rowOff>0</xdr:rowOff>
    </xdr:from>
    <xdr:to>
      <xdr:col>5</xdr:col>
      <xdr:colOff>1343025</xdr:colOff>
      <xdr:row>451</xdr:row>
      <xdr:rowOff>0</xdr:rowOff>
    </xdr:to>
    <xdr:sp macro="" textlink="">
      <xdr:nvSpPr>
        <xdr:cNvPr id="454" name="Line 1">
          <a:extLst>
            <a:ext uri="{FF2B5EF4-FFF2-40B4-BE49-F238E27FC236}">
              <a16:creationId xmlns:a16="http://schemas.microsoft.com/office/drawing/2014/main" id="{00000000-0008-0000-0100-0000C6010000}"/>
            </a:ext>
          </a:extLst>
        </xdr:cNvPr>
        <xdr:cNvSpPr>
          <a:spLocks noChangeShapeType="1"/>
        </xdr:cNvSpPr>
      </xdr:nvSpPr>
      <xdr:spPr bwMode="auto">
        <a:xfrm>
          <a:off x="5267325" y="170783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451</xdr:row>
      <xdr:rowOff>0</xdr:rowOff>
    </xdr:from>
    <xdr:to>
      <xdr:col>5</xdr:col>
      <xdr:colOff>1343025</xdr:colOff>
      <xdr:row>451</xdr:row>
      <xdr:rowOff>0</xdr:rowOff>
    </xdr:to>
    <xdr:sp macro="" textlink="">
      <xdr:nvSpPr>
        <xdr:cNvPr id="455" name="Line 2">
          <a:extLst>
            <a:ext uri="{FF2B5EF4-FFF2-40B4-BE49-F238E27FC236}">
              <a16:creationId xmlns:a16="http://schemas.microsoft.com/office/drawing/2014/main" id="{00000000-0008-0000-0100-0000C7010000}"/>
            </a:ext>
          </a:extLst>
        </xdr:cNvPr>
        <xdr:cNvSpPr>
          <a:spLocks noChangeShapeType="1"/>
        </xdr:cNvSpPr>
      </xdr:nvSpPr>
      <xdr:spPr bwMode="auto">
        <a:xfrm>
          <a:off x="5276850" y="170783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451</xdr:row>
      <xdr:rowOff>0</xdr:rowOff>
    </xdr:from>
    <xdr:to>
      <xdr:col>5</xdr:col>
      <xdr:colOff>1343025</xdr:colOff>
      <xdr:row>451</xdr:row>
      <xdr:rowOff>0</xdr:rowOff>
    </xdr:to>
    <xdr:sp macro="" textlink="">
      <xdr:nvSpPr>
        <xdr:cNvPr id="456" name="Line 3">
          <a:extLst>
            <a:ext uri="{FF2B5EF4-FFF2-40B4-BE49-F238E27FC236}">
              <a16:creationId xmlns:a16="http://schemas.microsoft.com/office/drawing/2014/main" id="{00000000-0008-0000-0100-0000C8010000}"/>
            </a:ext>
          </a:extLst>
        </xdr:cNvPr>
        <xdr:cNvSpPr>
          <a:spLocks noChangeShapeType="1"/>
        </xdr:cNvSpPr>
      </xdr:nvSpPr>
      <xdr:spPr bwMode="auto">
        <a:xfrm>
          <a:off x="5276850" y="170783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451</xdr:row>
      <xdr:rowOff>0</xdr:rowOff>
    </xdr:from>
    <xdr:to>
      <xdr:col>5</xdr:col>
      <xdr:colOff>1343025</xdr:colOff>
      <xdr:row>451</xdr:row>
      <xdr:rowOff>0</xdr:rowOff>
    </xdr:to>
    <xdr:sp macro="" textlink="">
      <xdr:nvSpPr>
        <xdr:cNvPr id="457" name="Line 4">
          <a:extLst>
            <a:ext uri="{FF2B5EF4-FFF2-40B4-BE49-F238E27FC236}">
              <a16:creationId xmlns:a16="http://schemas.microsoft.com/office/drawing/2014/main" id="{00000000-0008-0000-0100-0000C9010000}"/>
            </a:ext>
          </a:extLst>
        </xdr:cNvPr>
        <xdr:cNvSpPr>
          <a:spLocks noChangeShapeType="1"/>
        </xdr:cNvSpPr>
      </xdr:nvSpPr>
      <xdr:spPr bwMode="auto">
        <a:xfrm>
          <a:off x="5276850" y="170783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468</xdr:row>
      <xdr:rowOff>0</xdr:rowOff>
    </xdr:from>
    <xdr:to>
      <xdr:col>5</xdr:col>
      <xdr:colOff>1343025</xdr:colOff>
      <xdr:row>468</xdr:row>
      <xdr:rowOff>0</xdr:rowOff>
    </xdr:to>
    <xdr:sp macro="" textlink="">
      <xdr:nvSpPr>
        <xdr:cNvPr id="458" name="Line 1">
          <a:extLst>
            <a:ext uri="{FF2B5EF4-FFF2-40B4-BE49-F238E27FC236}">
              <a16:creationId xmlns:a16="http://schemas.microsoft.com/office/drawing/2014/main" id="{00000000-0008-0000-0100-0000CA010000}"/>
            </a:ext>
          </a:extLst>
        </xdr:cNvPr>
        <xdr:cNvSpPr>
          <a:spLocks noChangeShapeType="1"/>
        </xdr:cNvSpPr>
      </xdr:nvSpPr>
      <xdr:spPr bwMode="auto">
        <a:xfrm>
          <a:off x="5267325" y="224218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468</xdr:row>
      <xdr:rowOff>0</xdr:rowOff>
    </xdr:from>
    <xdr:to>
      <xdr:col>5</xdr:col>
      <xdr:colOff>1343025</xdr:colOff>
      <xdr:row>468</xdr:row>
      <xdr:rowOff>0</xdr:rowOff>
    </xdr:to>
    <xdr:sp macro="" textlink="">
      <xdr:nvSpPr>
        <xdr:cNvPr id="459" name="Line 2">
          <a:extLst>
            <a:ext uri="{FF2B5EF4-FFF2-40B4-BE49-F238E27FC236}">
              <a16:creationId xmlns:a16="http://schemas.microsoft.com/office/drawing/2014/main" id="{00000000-0008-0000-0100-0000CB01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468</xdr:row>
      <xdr:rowOff>0</xdr:rowOff>
    </xdr:from>
    <xdr:to>
      <xdr:col>5</xdr:col>
      <xdr:colOff>1343025</xdr:colOff>
      <xdr:row>468</xdr:row>
      <xdr:rowOff>0</xdr:rowOff>
    </xdr:to>
    <xdr:sp macro="" textlink="">
      <xdr:nvSpPr>
        <xdr:cNvPr id="460" name="Line 3">
          <a:extLst>
            <a:ext uri="{FF2B5EF4-FFF2-40B4-BE49-F238E27FC236}">
              <a16:creationId xmlns:a16="http://schemas.microsoft.com/office/drawing/2014/main" id="{00000000-0008-0000-0100-0000CC01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468</xdr:row>
      <xdr:rowOff>0</xdr:rowOff>
    </xdr:from>
    <xdr:to>
      <xdr:col>5</xdr:col>
      <xdr:colOff>1343025</xdr:colOff>
      <xdr:row>468</xdr:row>
      <xdr:rowOff>0</xdr:rowOff>
    </xdr:to>
    <xdr:sp macro="" textlink="">
      <xdr:nvSpPr>
        <xdr:cNvPr id="461" name="Line 4">
          <a:extLst>
            <a:ext uri="{FF2B5EF4-FFF2-40B4-BE49-F238E27FC236}">
              <a16:creationId xmlns:a16="http://schemas.microsoft.com/office/drawing/2014/main" id="{00000000-0008-0000-0100-0000CD01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485</xdr:row>
      <xdr:rowOff>0</xdr:rowOff>
    </xdr:from>
    <xdr:to>
      <xdr:col>5</xdr:col>
      <xdr:colOff>1343025</xdr:colOff>
      <xdr:row>485</xdr:row>
      <xdr:rowOff>0</xdr:rowOff>
    </xdr:to>
    <xdr:sp macro="" textlink="">
      <xdr:nvSpPr>
        <xdr:cNvPr id="462" name="Line 1">
          <a:extLst>
            <a:ext uri="{FF2B5EF4-FFF2-40B4-BE49-F238E27FC236}">
              <a16:creationId xmlns:a16="http://schemas.microsoft.com/office/drawing/2014/main" id="{00000000-0008-0000-0100-0000CE010000}"/>
            </a:ext>
          </a:extLst>
        </xdr:cNvPr>
        <xdr:cNvSpPr>
          <a:spLocks noChangeShapeType="1"/>
        </xdr:cNvSpPr>
      </xdr:nvSpPr>
      <xdr:spPr bwMode="auto">
        <a:xfrm>
          <a:off x="5267325" y="277653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485</xdr:row>
      <xdr:rowOff>0</xdr:rowOff>
    </xdr:from>
    <xdr:to>
      <xdr:col>5</xdr:col>
      <xdr:colOff>1343025</xdr:colOff>
      <xdr:row>485</xdr:row>
      <xdr:rowOff>0</xdr:rowOff>
    </xdr:to>
    <xdr:sp macro="" textlink="">
      <xdr:nvSpPr>
        <xdr:cNvPr id="463" name="Line 2">
          <a:extLst>
            <a:ext uri="{FF2B5EF4-FFF2-40B4-BE49-F238E27FC236}">
              <a16:creationId xmlns:a16="http://schemas.microsoft.com/office/drawing/2014/main" id="{00000000-0008-0000-0100-0000CF01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485</xdr:row>
      <xdr:rowOff>0</xdr:rowOff>
    </xdr:from>
    <xdr:to>
      <xdr:col>5</xdr:col>
      <xdr:colOff>1343025</xdr:colOff>
      <xdr:row>485</xdr:row>
      <xdr:rowOff>0</xdr:rowOff>
    </xdr:to>
    <xdr:sp macro="" textlink="">
      <xdr:nvSpPr>
        <xdr:cNvPr id="464" name="Line 3">
          <a:extLst>
            <a:ext uri="{FF2B5EF4-FFF2-40B4-BE49-F238E27FC236}">
              <a16:creationId xmlns:a16="http://schemas.microsoft.com/office/drawing/2014/main" id="{00000000-0008-0000-0100-0000D001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485</xdr:row>
      <xdr:rowOff>0</xdr:rowOff>
    </xdr:from>
    <xdr:to>
      <xdr:col>5</xdr:col>
      <xdr:colOff>1343025</xdr:colOff>
      <xdr:row>485</xdr:row>
      <xdr:rowOff>0</xdr:rowOff>
    </xdr:to>
    <xdr:sp macro="" textlink="">
      <xdr:nvSpPr>
        <xdr:cNvPr id="465" name="Line 4">
          <a:extLst>
            <a:ext uri="{FF2B5EF4-FFF2-40B4-BE49-F238E27FC236}">
              <a16:creationId xmlns:a16="http://schemas.microsoft.com/office/drawing/2014/main" id="{00000000-0008-0000-0100-0000D101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502</xdr:row>
      <xdr:rowOff>0</xdr:rowOff>
    </xdr:from>
    <xdr:to>
      <xdr:col>5</xdr:col>
      <xdr:colOff>1343025</xdr:colOff>
      <xdr:row>502</xdr:row>
      <xdr:rowOff>0</xdr:rowOff>
    </xdr:to>
    <xdr:sp macro="" textlink="">
      <xdr:nvSpPr>
        <xdr:cNvPr id="466" name="Line 1">
          <a:extLst>
            <a:ext uri="{FF2B5EF4-FFF2-40B4-BE49-F238E27FC236}">
              <a16:creationId xmlns:a16="http://schemas.microsoft.com/office/drawing/2014/main" id="{00000000-0008-0000-0100-0000D2010000}"/>
            </a:ext>
          </a:extLst>
        </xdr:cNvPr>
        <xdr:cNvSpPr>
          <a:spLocks noChangeShapeType="1"/>
        </xdr:cNvSpPr>
      </xdr:nvSpPr>
      <xdr:spPr bwMode="auto">
        <a:xfrm>
          <a:off x="5267325" y="331089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502</xdr:row>
      <xdr:rowOff>0</xdr:rowOff>
    </xdr:from>
    <xdr:to>
      <xdr:col>5</xdr:col>
      <xdr:colOff>1343025</xdr:colOff>
      <xdr:row>502</xdr:row>
      <xdr:rowOff>0</xdr:rowOff>
    </xdr:to>
    <xdr:sp macro="" textlink="">
      <xdr:nvSpPr>
        <xdr:cNvPr id="467" name="Line 2">
          <a:extLst>
            <a:ext uri="{FF2B5EF4-FFF2-40B4-BE49-F238E27FC236}">
              <a16:creationId xmlns:a16="http://schemas.microsoft.com/office/drawing/2014/main" id="{00000000-0008-0000-0100-0000D301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502</xdr:row>
      <xdr:rowOff>0</xdr:rowOff>
    </xdr:from>
    <xdr:to>
      <xdr:col>5</xdr:col>
      <xdr:colOff>1343025</xdr:colOff>
      <xdr:row>502</xdr:row>
      <xdr:rowOff>0</xdr:rowOff>
    </xdr:to>
    <xdr:sp macro="" textlink="">
      <xdr:nvSpPr>
        <xdr:cNvPr id="468" name="Line 3">
          <a:extLst>
            <a:ext uri="{FF2B5EF4-FFF2-40B4-BE49-F238E27FC236}">
              <a16:creationId xmlns:a16="http://schemas.microsoft.com/office/drawing/2014/main" id="{00000000-0008-0000-0100-0000D401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502</xdr:row>
      <xdr:rowOff>0</xdr:rowOff>
    </xdr:from>
    <xdr:to>
      <xdr:col>5</xdr:col>
      <xdr:colOff>1343025</xdr:colOff>
      <xdr:row>502</xdr:row>
      <xdr:rowOff>0</xdr:rowOff>
    </xdr:to>
    <xdr:sp macro="" textlink="">
      <xdr:nvSpPr>
        <xdr:cNvPr id="469" name="Line 4">
          <a:extLst>
            <a:ext uri="{FF2B5EF4-FFF2-40B4-BE49-F238E27FC236}">
              <a16:creationId xmlns:a16="http://schemas.microsoft.com/office/drawing/2014/main" id="{00000000-0008-0000-0100-0000D501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468</xdr:row>
      <xdr:rowOff>0</xdr:rowOff>
    </xdr:from>
    <xdr:to>
      <xdr:col>5</xdr:col>
      <xdr:colOff>1343025</xdr:colOff>
      <xdr:row>468</xdr:row>
      <xdr:rowOff>0</xdr:rowOff>
    </xdr:to>
    <xdr:sp macro="" textlink="">
      <xdr:nvSpPr>
        <xdr:cNvPr id="470" name="Line 1">
          <a:extLst>
            <a:ext uri="{FF2B5EF4-FFF2-40B4-BE49-F238E27FC236}">
              <a16:creationId xmlns:a16="http://schemas.microsoft.com/office/drawing/2014/main" id="{00000000-0008-0000-0100-0000D6010000}"/>
            </a:ext>
          </a:extLst>
        </xdr:cNvPr>
        <xdr:cNvSpPr>
          <a:spLocks noChangeShapeType="1"/>
        </xdr:cNvSpPr>
      </xdr:nvSpPr>
      <xdr:spPr bwMode="auto">
        <a:xfrm>
          <a:off x="5267325" y="224218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468</xdr:row>
      <xdr:rowOff>0</xdr:rowOff>
    </xdr:from>
    <xdr:to>
      <xdr:col>5</xdr:col>
      <xdr:colOff>1343025</xdr:colOff>
      <xdr:row>468</xdr:row>
      <xdr:rowOff>0</xdr:rowOff>
    </xdr:to>
    <xdr:sp macro="" textlink="">
      <xdr:nvSpPr>
        <xdr:cNvPr id="471" name="Line 2">
          <a:extLst>
            <a:ext uri="{FF2B5EF4-FFF2-40B4-BE49-F238E27FC236}">
              <a16:creationId xmlns:a16="http://schemas.microsoft.com/office/drawing/2014/main" id="{00000000-0008-0000-0100-0000D701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468</xdr:row>
      <xdr:rowOff>0</xdr:rowOff>
    </xdr:from>
    <xdr:to>
      <xdr:col>5</xdr:col>
      <xdr:colOff>1343025</xdr:colOff>
      <xdr:row>468</xdr:row>
      <xdr:rowOff>0</xdr:rowOff>
    </xdr:to>
    <xdr:sp macro="" textlink="">
      <xdr:nvSpPr>
        <xdr:cNvPr id="472" name="Line 3">
          <a:extLst>
            <a:ext uri="{FF2B5EF4-FFF2-40B4-BE49-F238E27FC236}">
              <a16:creationId xmlns:a16="http://schemas.microsoft.com/office/drawing/2014/main" id="{00000000-0008-0000-0100-0000D801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468</xdr:row>
      <xdr:rowOff>0</xdr:rowOff>
    </xdr:from>
    <xdr:to>
      <xdr:col>5</xdr:col>
      <xdr:colOff>1343025</xdr:colOff>
      <xdr:row>468</xdr:row>
      <xdr:rowOff>0</xdr:rowOff>
    </xdr:to>
    <xdr:sp macro="" textlink="">
      <xdr:nvSpPr>
        <xdr:cNvPr id="473" name="Line 4">
          <a:extLst>
            <a:ext uri="{FF2B5EF4-FFF2-40B4-BE49-F238E27FC236}">
              <a16:creationId xmlns:a16="http://schemas.microsoft.com/office/drawing/2014/main" id="{00000000-0008-0000-0100-0000D901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485</xdr:row>
      <xdr:rowOff>0</xdr:rowOff>
    </xdr:from>
    <xdr:to>
      <xdr:col>5</xdr:col>
      <xdr:colOff>1343025</xdr:colOff>
      <xdr:row>485</xdr:row>
      <xdr:rowOff>0</xdr:rowOff>
    </xdr:to>
    <xdr:sp macro="" textlink="">
      <xdr:nvSpPr>
        <xdr:cNvPr id="474" name="Line 1">
          <a:extLst>
            <a:ext uri="{FF2B5EF4-FFF2-40B4-BE49-F238E27FC236}">
              <a16:creationId xmlns:a16="http://schemas.microsoft.com/office/drawing/2014/main" id="{00000000-0008-0000-0100-0000DA010000}"/>
            </a:ext>
          </a:extLst>
        </xdr:cNvPr>
        <xdr:cNvSpPr>
          <a:spLocks noChangeShapeType="1"/>
        </xdr:cNvSpPr>
      </xdr:nvSpPr>
      <xdr:spPr bwMode="auto">
        <a:xfrm>
          <a:off x="5267325" y="277653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485</xdr:row>
      <xdr:rowOff>0</xdr:rowOff>
    </xdr:from>
    <xdr:to>
      <xdr:col>5</xdr:col>
      <xdr:colOff>1343025</xdr:colOff>
      <xdr:row>485</xdr:row>
      <xdr:rowOff>0</xdr:rowOff>
    </xdr:to>
    <xdr:sp macro="" textlink="">
      <xdr:nvSpPr>
        <xdr:cNvPr id="475" name="Line 2">
          <a:extLst>
            <a:ext uri="{FF2B5EF4-FFF2-40B4-BE49-F238E27FC236}">
              <a16:creationId xmlns:a16="http://schemas.microsoft.com/office/drawing/2014/main" id="{00000000-0008-0000-0100-0000DB01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485</xdr:row>
      <xdr:rowOff>0</xdr:rowOff>
    </xdr:from>
    <xdr:to>
      <xdr:col>5</xdr:col>
      <xdr:colOff>1343025</xdr:colOff>
      <xdr:row>485</xdr:row>
      <xdr:rowOff>0</xdr:rowOff>
    </xdr:to>
    <xdr:sp macro="" textlink="">
      <xdr:nvSpPr>
        <xdr:cNvPr id="476" name="Line 3">
          <a:extLst>
            <a:ext uri="{FF2B5EF4-FFF2-40B4-BE49-F238E27FC236}">
              <a16:creationId xmlns:a16="http://schemas.microsoft.com/office/drawing/2014/main" id="{00000000-0008-0000-0100-0000DC01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485</xdr:row>
      <xdr:rowOff>0</xdr:rowOff>
    </xdr:from>
    <xdr:to>
      <xdr:col>5</xdr:col>
      <xdr:colOff>1343025</xdr:colOff>
      <xdr:row>485</xdr:row>
      <xdr:rowOff>0</xdr:rowOff>
    </xdr:to>
    <xdr:sp macro="" textlink="">
      <xdr:nvSpPr>
        <xdr:cNvPr id="477" name="Line 4">
          <a:extLst>
            <a:ext uri="{FF2B5EF4-FFF2-40B4-BE49-F238E27FC236}">
              <a16:creationId xmlns:a16="http://schemas.microsoft.com/office/drawing/2014/main" id="{00000000-0008-0000-0100-0000DD01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502</xdr:row>
      <xdr:rowOff>0</xdr:rowOff>
    </xdr:from>
    <xdr:to>
      <xdr:col>5</xdr:col>
      <xdr:colOff>1343025</xdr:colOff>
      <xdr:row>502</xdr:row>
      <xdr:rowOff>0</xdr:rowOff>
    </xdr:to>
    <xdr:sp macro="" textlink="">
      <xdr:nvSpPr>
        <xdr:cNvPr id="478" name="Line 1">
          <a:extLst>
            <a:ext uri="{FF2B5EF4-FFF2-40B4-BE49-F238E27FC236}">
              <a16:creationId xmlns:a16="http://schemas.microsoft.com/office/drawing/2014/main" id="{00000000-0008-0000-0100-0000DE010000}"/>
            </a:ext>
          </a:extLst>
        </xdr:cNvPr>
        <xdr:cNvSpPr>
          <a:spLocks noChangeShapeType="1"/>
        </xdr:cNvSpPr>
      </xdr:nvSpPr>
      <xdr:spPr bwMode="auto">
        <a:xfrm>
          <a:off x="5267325" y="331089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502</xdr:row>
      <xdr:rowOff>0</xdr:rowOff>
    </xdr:from>
    <xdr:to>
      <xdr:col>5</xdr:col>
      <xdr:colOff>1343025</xdr:colOff>
      <xdr:row>502</xdr:row>
      <xdr:rowOff>0</xdr:rowOff>
    </xdr:to>
    <xdr:sp macro="" textlink="">
      <xdr:nvSpPr>
        <xdr:cNvPr id="479" name="Line 2">
          <a:extLst>
            <a:ext uri="{FF2B5EF4-FFF2-40B4-BE49-F238E27FC236}">
              <a16:creationId xmlns:a16="http://schemas.microsoft.com/office/drawing/2014/main" id="{00000000-0008-0000-0100-0000DF01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502</xdr:row>
      <xdr:rowOff>0</xdr:rowOff>
    </xdr:from>
    <xdr:to>
      <xdr:col>5</xdr:col>
      <xdr:colOff>1343025</xdr:colOff>
      <xdr:row>502</xdr:row>
      <xdr:rowOff>0</xdr:rowOff>
    </xdr:to>
    <xdr:sp macro="" textlink="">
      <xdr:nvSpPr>
        <xdr:cNvPr id="480" name="Line 3">
          <a:extLst>
            <a:ext uri="{FF2B5EF4-FFF2-40B4-BE49-F238E27FC236}">
              <a16:creationId xmlns:a16="http://schemas.microsoft.com/office/drawing/2014/main" id="{00000000-0008-0000-0100-0000E001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502</xdr:row>
      <xdr:rowOff>0</xdr:rowOff>
    </xdr:from>
    <xdr:to>
      <xdr:col>5</xdr:col>
      <xdr:colOff>1343025</xdr:colOff>
      <xdr:row>502</xdr:row>
      <xdr:rowOff>0</xdr:rowOff>
    </xdr:to>
    <xdr:sp macro="" textlink="">
      <xdr:nvSpPr>
        <xdr:cNvPr id="481" name="Line 4">
          <a:extLst>
            <a:ext uri="{FF2B5EF4-FFF2-40B4-BE49-F238E27FC236}">
              <a16:creationId xmlns:a16="http://schemas.microsoft.com/office/drawing/2014/main" id="{00000000-0008-0000-0100-0000E101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468</xdr:row>
      <xdr:rowOff>0</xdr:rowOff>
    </xdr:from>
    <xdr:to>
      <xdr:col>5</xdr:col>
      <xdr:colOff>1343025</xdr:colOff>
      <xdr:row>468</xdr:row>
      <xdr:rowOff>0</xdr:rowOff>
    </xdr:to>
    <xdr:sp macro="" textlink="">
      <xdr:nvSpPr>
        <xdr:cNvPr id="482" name="Line 1">
          <a:extLst>
            <a:ext uri="{FF2B5EF4-FFF2-40B4-BE49-F238E27FC236}">
              <a16:creationId xmlns:a16="http://schemas.microsoft.com/office/drawing/2014/main" id="{00000000-0008-0000-0100-0000E2010000}"/>
            </a:ext>
          </a:extLst>
        </xdr:cNvPr>
        <xdr:cNvSpPr>
          <a:spLocks noChangeShapeType="1"/>
        </xdr:cNvSpPr>
      </xdr:nvSpPr>
      <xdr:spPr bwMode="auto">
        <a:xfrm>
          <a:off x="5267325" y="224218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468</xdr:row>
      <xdr:rowOff>0</xdr:rowOff>
    </xdr:from>
    <xdr:to>
      <xdr:col>5</xdr:col>
      <xdr:colOff>1343025</xdr:colOff>
      <xdr:row>468</xdr:row>
      <xdr:rowOff>0</xdr:rowOff>
    </xdr:to>
    <xdr:sp macro="" textlink="">
      <xdr:nvSpPr>
        <xdr:cNvPr id="483" name="Line 2">
          <a:extLst>
            <a:ext uri="{FF2B5EF4-FFF2-40B4-BE49-F238E27FC236}">
              <a16:creationId xmlns:a16="http://schemas.microsoft.com/office/drawing/2014/main" id="{00000000-0008-0000-0100-0000E301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468</xdr:row>
      <xdr:rowOff>0</xdr:rowOff>
    </xdr:from>
    <xdr:to>
      <xdr:col>5</xdr:col>
      <xdr:colOff>1343025</xdr:colOff>
      <xdr:row>468</xdr:row>
      <xdr:rowOff>0</xdr:rowOff>
    </xdr:to>
    <xdr:sp macro="" textlink="">
      <xdr:nvSpPr>
        <xdr:cNvPr id="484" name="Line 3">
          <a:extLst>
            <a:ext uri="{FF2B5EF4-FFF2-40B4-BE49-F238E27FC236}">
              <a16:creationId xmlns:a16="http://schemas.microsoft.com/office/drawing/2014/main" id="{00000000-0008-0000-0100-0000E401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468</xdr:row>
      <xdr:rowOff>0</xdr:rowOff>
    </xdr:from>
    <xdr:to>
      <xdr:col>5</xdr:col>
      <xdr:colOff>1343025</xdr:colOff>
      <xdr:row>468</xdr:row>
      <xdr:rowOff>0</xdr:rowOff>
    </xdr:to>
    <xdr:sp macro="" textlink="">
      <xdr:nvSpPr>
        <xdr:cNvPr id="485" name="Line 4">
          <a:extLst>
            <a:ext uri="{FF2B5EF4-FFF2-40B4-BE49-F238E27FC236}">
              <a16:creationId xmlns:a16="http://schemas.microsoft.com/office/drawing/2014/main" id="{00000000-0008-0000-0100-0000E501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485</xdr:row>
      <xdr:rowOff>0</xdr:rowOff>
    </xdr:from>
    <xdr:to>
      <xdr:col>5</xdr:col>
      <xdr:colOff>1343025</xdr:colOff>
      <xdr:row>485</xdr:row>
      <xdr:rowOff>0</xdr:rowOff>
    </xdr:to>
    <xdr:sp macro="" textlink="">
      <xdr:nvSpPr>
        <xdr:cNvPr id="486" name="Line 1">
          <a:extLst>
            <a:ext uri="{FF2B5EF4-FFF2-40B4-BE49-F238E27FC236}">
              <a16:creationId xmlns:a16="http://schemas.microsoft.com/office/drawing/2014/main" id="{00000000-0008-0000-0100-0000E6010000}"/>
            </a:ext>
          </a:extLst>
        </xdr:cNvPr>
        <xdr:cNvSpPr>
          <a:spLocks noChangeShapeType="1"/>
        </xdr:cNvSpPr>
      </xdr:nvSpPr>
      <xdr:spPr bwMode="auto">
        <a:xfrm>
          <a:off x="5267325" y="277653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485</xdr:row>
      <xdr:rowOff>0</xdr:rowOff>
    </xdr:from>
    <xdr:to>
      <xdr:col>5</xdr:col>
      <xdr:colOff>1343025</xdr:colOff>
      <xdr:row>485</xdr:row>
      <xdr:rowOff>0</xdr:rowOff>
    </xdr:to>
    <xdr:sp macro="" textlink="">
      <xdr:nvSpPr>
        <xdr:cNvPr id="487" name="Line 2">
          <a:extLst>
            <a:ext uri="{FF2B5EF4-FFF2-40B4-BE49-F238E27FC236}">
              <a16:creationId xmlns:a16="http://schemas.microsoft.com/office/drawing/2014/main" id="{00000000-0008-0000-0100-0000E701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485</xdr:row>
      <xdr:rowOff>0</xdr:rowOff>
    </xdr:from>
    <xdr:to>
      <xdr:col>5</xdr:col>
      <xdr:colOff>1343025</xdr:colOff>
      <xdr:row>485</xdr:row>
      <xdr:rowOff>0</xdr:rowOff>
    </xdr:to>
    <xdr:sp macro="" textlink="">
      <xdr:nvSpPr>
        <xdr:cNvPr id="488" name="Line 3">
          <a:extLst>
            <a:ext uri="{FF2B5EF4-FFF2-40B4-BE49-F238E27FC236}">
              <a16:creationId xmlns:a16="http://schemas.microsoft.com/office/drawing/2014/main" id="{00000000-0008-0000-0100-0000E801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485</xdr:row>
      <xdr:rowOff>0</xdr:rowOff>
    </xdr:from>
    <xdr:to>
      <xdr:col>5</xdr:col>
      <xdr:colOff>1343025</xdr:colOff>
      <xdr:row>485</xdr:row>
      <xdr:rowOff>0</xdr:rowOff>
    </xdr:to>
    <xdr:sp macro="" textlink="">
      <xdr:nvSpPr>
        <xdr:cNvPr id="489" name="Line 4">
          <a:extLst>
            <a:ext uri="{FF2B5EF4-FFF2-40B4-BE49-F238E27FC236}">
              <a16:creationId xmlns:a16="http://schemas.microsoft.com/office/drawing/2014/main" id="{00000000-0008-0000-0100-0000E901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502</xdr:row>
      <xdr:rowOff>0</xdr:rowOff>
    </xdr:from>
    <xdr:to>
      <xdr:col>5</xdr:col>
      <xdr:colOff>1343025</xdr:colOff>
      <xdr:row>502</xdr:row>
      <xdr:rowOff>0</xdr:rowOff>
    </xdr:to>
    <xdr:sp macro="" textlink="">
      <xdr:nvSpPr>
        <xdr:cNvPr id="490" name="Line 1">
          <a:extLst>
            <a:ext uri="{FF2B5EF4-FFF2-40B4-BE49-F238E27FC236}">
              <a16:creationId xmlns:a16="http://schemas.microsoft.com/office/drawing/2014/main" id="{00000000-0008-0000-0100-0000EA010000}"/>
            </a:ext>
          </a:extLst>
        </xdr:cNvPr>
        <xdr:cNvSpPr>
          <a:spLocks noChangeShapeType="1"/>
        </xdr:cNvSpPr>
      </xdr:nvSpPr>
      <xdr:spPr bwMode="auto">
        <a:xfrm>
          <a:off x="5267325" y="331089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502</xdr:row>
      <xdr:rowOff>0</xdr:rowOff>
    </xdr:from>
    <xdr:to>
      <xdr:col>5</xdr:col>
      <xdr:colOff>1343025</xdr:colOff>
      <xdr:row>502</xdr:row>
      <xdr:rowOff>0</xdr:rowOff>
    </xdr:to>
    <xdr:sp macro="" textlink="">
      <xdr:nvSpPr>
        <xdr:cNvPr id="491" name="Line 2">
          <a:extLst>
            <a:ext uri="{FF2B5EF4-FFF2-40B4-BE49-F238E27FC236}">
              <a16:creationId xmlns:a16="http://schemas.microsoft.com/office/drawing/2014/main" id="{00000000-0008-0000-0100-0000EB01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502</xdr:row>
      <xdr:rowOff>0</xdr:rowOff>
    </xdr:from>
    <xdr:to>
      <xdr:col>5</xdr:col>
      <xdr:colOff>1343025</xdr:colOff>
      <xdr:row>502</xdr:row>
      <xdr:rowOff>0</xdr:rowOff>
    </xdr:to>
    <xdr:sp macro="" textlink="">
      <xdr:nvSpPr>
        <xdr:cNvPr id="492" name="Line 3">
          <a:extLst>
            <a:ext uri="{FF2B5EF4-FFF2-40B4-BE49-F238E27FC236}">
              <a16:creationId xmlns:a16="http://schemas.microsoft.com/office/drawing/2014/main" id="{00000000-0008-0000-0100-0000EC01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502</xdr:row>
      <xdr:rowOff>0</xdr:rowOff>
    </xdr:from>
    <xdr:to>
      <xdr:col>5</xdr:col>
      <xdr:colOff>1343025</xdr:colOff>
      <xdr:row>502</xdr:row>
      <xdr:rowOff>0</xdr:rowOff>
    </xdr:to>
    <xdr:sp macro="" textlink="">
      <xdr:nvSpPr>
        <xdr:cNvPr id="493" name="Line 4">
          <a:extLst>
            <a:ext uri="{FF2B5EF4-FFF2-40B4-BE49-F238E27FC236}">
              <a16:creationId xmlns:a16="http://schemas.microsoft.com/office/drawing/2014/main" id="{00000000-0008-0000-0100-0000ED01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468</xdr:row>
      <xdr:rowOff>0</xdr:rowOff>
    </xdr:from>
    <xdr:to>
      <xdr:col>5</xdr:col>
      <xdr:colOff>1343025</xdr:colOff>
      <xdr:row>468</xdr:row>
      <xdr:rowOff>0</xdr:rowOff>
    </xdr:to>
    <xdr:sp macro="" textlink="">
      <xdr:nvSpPr>
        <xdr:cNvPr id="494" name="Line 1">
          <a:extLst>
            <a:ext uri="{FF2B5EF4-FFF2-40B4-BE49-F238E27FC236}">
              <a16:creationId xmlns:a16="http://schemas.microsoft.com/office/drawing/2014/main" id="{00000000-0008-0000-0100-0000EE010000}"/>
            </a:ext>
          </a:extLst>
        </xdr:cNvPr>
        <xdr:cNvSpPr>
          <a:spLocks noChangeShapeType="1"/>
        </xdr:cNvSpPr>
      </xdr:nvSpPr>
      <xdr:spPr bwMode="auto">
        <a:xfrm>
          <a:off x="5267325" y="224218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468</xdr:row>
      <xdr:rowOff>0</xdr:rowOff>
    </xdr:from>
    <xdr:to>
      <xdr:col>5</xdr:col>
      <xdr:colOff>1343025</xdr:colOff>
      <xdr:row>468</xdr:row>
      <xdr:rowOff>0</xdr:rowOff>
    </xdr:to>
    <xdr:sp macro="" textlink="">
      <xdr:nvSpPr>
        <xdr:cNvPr id="495" name="Line 2">
          <a:extLst>
            <a:ext uri="{FF2B5EF4-FFF2-40B4-BE49-F238E27FC236}">
              <a16:creationId xmlns:a16="http://schemas.microsoft.com/office/drawing/2014/main" id="{00000000-0008-0000-0100-0000EF01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468</xdr:row>
      <xdr:rowOff>0</xdr:rowOff>
    </xdr:from>
    <xdr:to>
      <xdr:col>5</xdr:col>
      <xdr:colOff>1343025</xdr:colOff>
      <xdr:row>468</xdr:row>
      <xdr:rowOff>0</xdr:rowOff>
    </xdr:to>
    <xdr:sp macro="" textlink="">
      <xdr:nvSpPr>
        <xdr:cNvPr id="496" name="Line 3">
          <a:extLst>
            <a:ext uri="{FF2B5EF4-FFF2-40B4-BE49-F238E27FC236}">
              <a16:creationId xmlns:a16="http://schemas.microsoft.com/office/drawing/2014/main" id="{00000000-0008-0000-0100-0000F001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468</xdr:row>
      <xdr:rowOff>0</xdr:rowOff>
    </xdr:from>
    <xdr:to>
      <xdr:col>5</xdr:col>
      <xdr:colOff>1343025</xdr:colOff>
      <xdr:row>468</xdr:row>
      <xdr:rowOff>0</xdr:rowOff>
    </xdr:to>
    <xdr:sp macro="" textlink="">
      <xdr:nvSpPr>
        <xdr:cNvPr id="497" name="Line 4">
          <a:extLst>
            <a:ext uri="{FF2B5EF4-FFF2-40B4-BE49-F238E27FC236}">
              <a16:creationId xmlns:a16="http://schemas.microsoft.com/office/drawing/2014/main" id="{00000000-0008-0000-0100-0000F101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485</xdr:row>
      <xdr:rowOff>0</xdr:rowOff>
    </xdr:from>
    <xdr:to>
      <xdr:col>5</xdr:col>
      <xdr:colOff>1343025</xdr:colOff>
      <xdr:row>485</xdr:row>
      <xdr:rowOff>0</xdr:rowOff>
    </xdr:to>
    <xdr:sp macro="" textlink="">
      <xdr:nvSpPr>
        <xdr:cNvPr id="498" name="Line 1">
          <a:extLst>
            <a:ext uri="{FF2B5EF4-FFF2-40B4-BE49-F238E27FC236}">
              <a16:creationId xmlns:a16="http://schemas.microsoft.com/office/drawing/2014/main" id="{00000000-0008-0000-0100-0000F2010000}"/>
            </a:ext>
          </a:extLst>
        </xdr:cNvPr>
        <xdr:cNvSpPr>
          <a:spLocks noChangeShapeType="1"/>
        </xdr:cNvSpPr>
      </xdr:nvSpPr>
      <xdr:spPr bwMode="auto">
        <a:xfrm>
          <a:off x="5267325" y="277653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485</xdr:row>
      <xdr:rowOff>0</xdr:rowOff>
    </xdr:from>
    <xdr:to>
      <xdr:col>5</xdr:col>
      <xdr:colOff>1343025</xdr:colOff>
      <xdr:row>485</xdr:row>
      <xdr:rowOff>0</xdr:rowOff>
    </xdr:to>
    <xdr:sp macro="" textlink="">
      <xdr:nvSpPr>
        <xdr:cNvPr id="499" name="Line 2">
          <a:extLst>
            <a:ext uri="{FF2B5EF4-FFF2-40B4-BE49-F238E27FC236}">
              <a16:creationId xmlns:a16="http://schemas.microsoft.com/office/drawing/2014/main" id="{00000000-0008-0000-0100-0000F301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485</xdr:row>
      <xdr:rowOff>0</xdr:rowOff>
    </xdr:from>
    <xdr:to>
      <xdr:col>5</xdr:col>
      <xdr:colOff>1343025</xdr:colOff>
      <xdr:row>485</xdr:row>
      <xdr:rowOff>0</xdr:rowOff>
    </xdr:to>
    <xdr:sp macro="" textlink="">
      <xdr:nvSpPr>
        <xdr:cNvPr id="500" name="Line 3">
          <a:extLst>
            <a:ext uri="{FF2B5EF4-FFF2-40B4-BE49-F238E27FC236}">
              <a16:creationId xmlns:a16="http://schemas.microsoft.com/office/drawing/2014/main" id="{00000000-0008-0000-0100-0000F401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485</xdr:row>
      <xdr:rowOff>0</xdr:rowOff>
    </xdr:from>
    <xdr:to>
      <xdr:col>5</xdr:col>
      <xdr:colOff>1343025</xdr:colOff>
      <xdr:row>485</xdr:row>
      <xdr:rowOff>0</xdr:rowOff>
    </xdr:to>
    <xdr:sp macro="" textlink="">
      <xdr:nvSpPr>
        <xdr:cNvPr id="501" name="Line 4">
          <a:extLst>
            <a:ext uri="{FF2B5EF4-FFF2-40B4-BE49-F238E27FC236}">
              <a16:creationId xmlns:a16="http://schemas.microsoft.com/office/drawing/2014/main" id="{00000000-0008-0000-0100-0000F501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502</xdr:row>
      <xdr:rowOff>0</xdr:rowOff>
    </xdr:from>
    <xdr:to>
      <xdr:col>5</xdr:col>
      <xdr:colOff>1343025</xdr:colOff>
      <xdr:row>502</xdr:row>
      <xdr:rowOff>0</xdr:rowOff>
    </xdr:to>
    <xdr:sp macro="" textlink="">
      <xdr:nvSpPr>
        <xdr:cNvPr id="502" name="Line 1">
          <a:extLst>
            <a:ext uri="{FF2B5EF4-FFF2-40B4-BE49-F238E27FC236}">
              <a16:creationId xmlns:a16="http://schemas.microsoft.com/office/drawing/2014/main" id="{00000000-0008-0000-0100-0000F6010000}"/>
            </a:ext>
          </a:extLst>
        </xdr:cNvPr>
        <xdr:cNvSpPr>
          <a:spLocks noChangeShapeType="1"/>
        </xdr:cNvSpPr>
      </xdr:nvSpPr>
      <xdr:spPr bwMode="auto">
        <a:xfrm>
          <a:off x="5267325" y="331089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502</xdr:row>
      <xdr:rowOff>0</xdr:rowOff>
    </xdr:from>
    <xdr:to>
      <xdr:col>5</xdr:col>
      <xdr:colOff>1343025</xdr:colOff>
      <xdr:row>502</xdr:row>
      <xdr:rowOff>0</xdr:rowOff>
    </xdr:to>
    <xdr:sp macro="" textlink="">
      <xdr:nvSpPr>
        <xdr:cNvPr id="503" name="Line 2">
          <a:extLst>
            <a:ext uri="{FF2B5EF4-FFF2-40B4-BE49-F238E27FC236}">
              <a16:creationId xmlns:a16="http://schemas.microsoft.com/office/drawing/2014/main" id="{00000000-0008-0000-0100-0000F701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502</xdr:row>
      <xdr:rowOff>0</xdr:rowOff>
    </xdr:from>
    <xdr:to>
      <xdr:col>5</xdr:col>
      <xdr:colOff>1343025</xdr:colOff>
      <xdr:row>502</xdr:row>
      <xdr:rowOff>0</xdr:rowOff>
    </xdr:to>
    <xdr:sp macro="" textlink="">
      <xdr:nvSpPr>
        <xdr:cNvPr id="504" name="Line 3">
          <a:extLst>
            <a:ext uri="{FF2B5EF4-FFF2-40B4-BE49-F238E27FC236}">
              <a16:creationId xmlns:a16="http://schemas.microsoft.com/office/drawing/2014/main" id="{00000000-0008-0000-0100-0000F801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502</xdr:row>
      <xdr:rowOff>0</xdr:rowOff>
    </xdr:from>
    <xdr:to>
      <xdr:col>5</xdr:col>
      <xdr:colOff>1343025</xdr:colOff>
      <xdr:row>502</xdr:row>
      <xdr:rowOff>0</xdr:rowOff>
    </xdr:to>
    <xdr:sp macro="" textlink="">
      <xdr:nvSpPr>
        <xdr:cNvPr id="505" name="Line 4">
          <a:extLst>
            <a:ext uri="{FF2B5EF4-FFF2-40B4-BE49-F238E27FC236}">
              <a16:creationId xmlns:a16="http://schemas.microsoft.com/office/drawing/2014/main" id="{00000000-0008-0000-0100-0000F901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468</xdr:row>
      <xdr:rowOff>0</xdr:rowOff>
    </xdr:from>
    <xdr:to>
      <xdr:col>5</xdr:col>
      <xdr:colOff>1343025</xdr:colOff>
      <xdr:row>468</xdr:row>
      <xdr:rowOff>0</xdr:rowOff>
    </xdr:to>
    <xdr:sp macro="" textlink="">
      <xdr:nvSpPr>
        <xdr:cNvPr id="506" name="Line 1">
          <a:extLst>
            <a:ext uri="{FF2B5EF4-FFF2-40B4-BE49-F238E27FC236}">
              <a16:creationId xmlns:a16="http://schemas.microsoft.com/office/drawing/2014/main" id="{00000000-0008-0000-0100-0000FA010000}"/>
            </a:ext>
          </a:extLst>
        </xdr:cNvPr>
        <xdr:cNvSpPr>
          <a:spLocks noChangeShapeType="1"/>
        </xdr:cNvSpPr>
      </xdr:nvSpPr>
      <xdr:spPr bwMode="auto">
        <a:xfrm>
          <a:off x="5267325" y="224218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468</xdr:row>
      <xdr:rowOff>0</xdr:rowOff>
    </xdr:from>
    <xdr:to>
      <xdr:col>5</xdr:col>
      <xdr:colOff>1343025</xdr:colOff>
      <xdr:row>468</xdr:row>
      <xdr:rowOff>0</xdr:rowOff>
    </xdr:to>
    <xdr:sp macro="" textlink="">
      <xdr:nvSpPr>
        <xdr:cNvPr id="507" name="Line 2">
          <a:extLst>
            <a:ext uri="{FF2B5EF4-FFF2-40B4-BE49-F238E27FC236}">
              <a16:creationId xmlns:a16="http://schemas.microsoft.com/office/drawing/2014/main" id="{00000000-0008-0000-0100-0000FB01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468</xdr:row>
      <xdr:rowOff>0</xdr:rowOff>
    </xdr:from>
    <xdr:to>
      <xdr:col>5</xdr:col>
      <xdr:colOff>1343025</xdr:colOff>
      <xdr:row>468</xdr:row>
      <xdr:rowOff>0</xdr:rowOff>
    </xdr:to>
    <xdr:sp macro="" textlink="">
      <xdr:nvSpPr>
        <xdr:cNvPr id="508" name="Line 3">
          <a:extLst>
            <a:ext uri="{FF2B5EF4-FFF2-40B4-BE49-F238E27FC236}">
              <a16:creationId xmlns:a16="http://schemas.microsoft.com/office/drawing/2014/main" id="{00000000-0008-0000-0100-0000FC01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468</xdr:row>
      <xdr:rowOff>0</xdr:rowOff>
    </xdr:from>
    <xdr:to>
      <xdr:col>5</xdr:col>
      <xdr:colOff>1343025</xdr:colOff>
      <xdr:row>468</xdr:row>
      <xdr:rowOff>0</xdr:rowOff>
    </xdr:to>
    <xdr:sp macro="" textlink="">
      <xdr:nvSpPr>
        <xdr:cNvPr id="509" name="Line 4">
          <a:extLst>
            <a:ext uri="{FF2B5EF4-FFF2-40B4-BE49-F238E27FC236}">
              <a16:creationId xmlns:a16="http://schemas.microsoft.com/office/drawing/2014/main" id="{00000000-0008-0000-0100-0000FD01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485</xdr:row>
      <xdr:rowOff>0</xdr:rowOff>
    </xdr:from>
    <xdr:to>
      <xdr:col>5</xdr:col>
      <xdr:colOff>1343025</xdr:colOff>
      <xdr:row>485</xdr:row>
      <xdr:rowOff>0</xdr:rowOff>
    </xdr:to>
    <xdr:sp macro="" textlink="">
      <xdr:nvSpPr>
        <xdr:cNvPr id="510" name="Line 1">
          <a:extLst>
            <a:ext uri="{FF2B5EF4-FFF2-40B4-BE49-F238E27FC236}">
              <a16:creationId xmlns:a16="http://schemas.microsoft.com/office/drawing/2014/main" id="{00000000-0008-0000-0100-0000FE010000}"/>
            </a:ext>
          </a:extLst>
        </xdr:cNvPr>
        <xdr:cNvSpPr>
          <a:spLocks noChangeShapeType="1"/>
        </xdr:cNvSpPr>
      </xdr:nvSpPr>
      <xdr:spPr bwMode="auto">
        <a:xfrm>
          <a:off x="5267325" y="277653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485</xdr:row>
      <xdr:rowOff>0</xdr:rowOff>
    </xdr:from>
    <xdr:to>
      <xdr:col>5</xdr:col>
      <xdr:colOff>1343025</xdr:colOff>
      <xdr:row>485</xdr:row>
      <xdr:rowOff>0</xdr:rowOff>
    </xdr:to>
    <xdr:sp macro="" textlink="">
      <xdr:nvSpPr>
        <xdr:cNvPr id="511" name="Line 2">
          <a:extLst>
            <a:ext uri="{FF2B5EF4-FFF2-40B4-BE49-F238E27FC236}">
              <a16:creationId xmlns:a16="http://schemas.microsoft.com/office/drawing/2014/main" id="{00000000-0008-0000-0100-0000FF01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485</xdr:row>
      <xdr:rowOff>0</xdr:rowOff>
    </xdr:from>
    <xdr:to>
      <xdr:col>5</xdr:col>
      <xdr:colOff>1343025</xdr:colOff>
      <xdr:row>485</xdr:row>
      <xdr:rowOff>0</xdr:rowOff>
    </xdr:to>
    <xdr:sp macro="" textlink="">
      <xdr:nvSpPr>
        <xdr:cNvPr id="512" name="Line 3">
          <a:extLst>
            <a:ext uri="{FF2B5EF4-FFF2-40B4-BE49-F238E27FC236}">
              <a16:creationId xmlns:a16="http://schemas.microsoft.com/office/drawing/2014/main" id="{00000000-0008-0000-0100-00000002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485</xdr:row>
      <xdr:rowOff>0</xdr:rowOff>
    </xdr:from>
    <xdr:to>
      <xdr:col>5</xdr:col>
      <xdr:colOff>1343025</xdr:colOff>
      <xdr:row>485</xdr:row>
      <xdr:rowOff>0</xdr:rowOff>
    </xdr:to>
    <xdr:sp macro="" textlink="">
      <xdr:nvSpPr>
        <xdr:cNvPr id="513" name="Line 4">
          <a:extLst>
            <a:ext uri="{FF2B5EF4-FFF2-40B4-BE49-F238E27FC236}">
              <a16:creationId xmlns:a16="http://schemas.microsoft.com/office/drawing/2014/main" id="{00000000-0008-0000-0100-00000102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502</xdr:row>
      <xdr:rowOff>0</xdr:rowOff>
    </xdr:from>
    <xdr:to>
      <xdr:col>5</xdr:col>
      <xdr:colOff>1343025</xdr:colOff>
      <xdr:row>502</xdr:row>
      <xdr:rowOff>0</xdr:rowOff>
    </xdr:to>
    <xdr:sp macro="" textlink="">
      <xdr:nvSpPr>
        <xdr:cNvPr id="514" name="Line 1">
          <a:extLst>
            <a:ext uri="{FF2B5EF4-FFF2-40B4-BE49-F238E27FC236}">
              <a16:creationId xmlns:a16="http://schemas.microsoft.com/office/drawing/2014/main" id="{00000000-0008-0000-0100-000002020000}"/>
            </a:ext>
          </a:extLst>
        </xdr:cNvPr>
        <xdr:cNvSpPr>
          <a:spLocks noChangeShapeType="1"/>
        </xdr:cNvSpPr>
      </xdr:nvSpPr>
      <xdr:spPr bwMode="auto">
        <a:xfrm>
          <a:off x="5267325" y="331089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502</xdr:row>
      <xdr:rowOff>0</xdr:rowOff>
    </xdr:from>
    <xdr:to>
      <xdr:col>5</xdr:col>
      <xdr:colOff>1343025</xdr:colOff>
      <xdr:row>502</xdr:row>
      <xdr:rowOff>0</xdr:rowOff>
    </xdr:to>
    <xdr:sp macro="" textlink="">
      <xdr:nvSpPr>
        <xdr:cNvPr id="515" name="Line 2">
          <a:extLst>
            <a:ext uri="{FF2B5EF4-FFF2-40B4-BE49-F238E27FC236}">
              <a16:creationId xmlns:a16="http://schemas.microsoft.com/office/drawing/2014/main" id="{00000000-0008-0000-0100-00000302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502</xdr:row>
      <xdr:rowOff>0</xdr:rowOff>
    </xdr:from>
    <xdr:to>
      <xdr:col>5</xdr:col>
      <xdr:colOff>1343025</xdr:colOff>
      <xdr:row>502</xdr:row>
      <xdr:rowOff>0</xdr:rowOff>
    </xdr:to>
    <xdr:sp macro="" textlink="">
      <xdr:nvSpPr>
        <xdr:cNvPr id="516" name="Line 3">
          <a:extLst>
            <a:ext uri="{FF2B5EF4-FFF2-40B4-BE49-F238E27FC236}">
              <a16:creationId xmlns:a16="http://schemas.microsoft.com/office/drawing/2014/main" id="{00000000-0008-0000-0100-00000402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502</xdr:row>
      <xdr:rowOff>0</xdr:rowOff>
    </xdr:from>
    <xdr:to>
      <xdr:col>5</xdr:col>
      <xdr:colOff>1343025</xdr:colOff>
      <xdr:row>502</xdr:row>
      <xdr:rowOff>0</xdr:rowOff>
    </xdr:to>
    <xdr:sp macro="" textlink="">
      <xdr:nvSpPr>
        <xdr:cNvPr id="517" name="Line 4">
          <a:extLst>
            <a:ext uri="{FF2B5EF4-FFF2-40B4-BE49-F238E27FC236}">
              <a16:creationId xmlns:a16="http://schemas.microsoft.com/office/drawing/2014/main" id="{00000000-0008-0000-0100-00000502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519</xdr:row>
      <xdr:rowOff>0</xdr:rowOff>
    </xdr:from>
    <xdr:to>
      <xdr:col>5</xdr:col>
      <xdr:colOff>1343025</xdr:colOff>
      <xdr:row>519</xdr:row>
      <xdr:rowOff>0</xdr:rowOff>
    </xdr:to>
    <xdr:sp macro="" textlink="">
      <xdr:nvSpPr>
        <xdr:cNvPr id="518" name="Line 1">
          <a:extLst>
            <a:ext uri="{FF2B5EF4-FFF2-40B4-BE49-F238E27FC236}">
              <a16:creationId xmlns:a16="http://schemas.microsoft.com/office/drawing/2014/main" id="{00000000-0008-0000-0100-000006020000}"/>
            </a:ext>
          </a:extLst>
        </xdr:cNvPr>
        <xdr:cNvSpPr>
          <a:spLocks noChangeShapeType="1"/>
        </xdr:cNvSpPr>
      </xdr:nvSpPr>
      <xdr:spPr bwMode="auto">
        <a:xfrm>
          <a:off x="5267325" y="384524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519</xdr:row>
      <xdr:rowOff>0</xdr:rowOff>
    </xdr:from>
    <xdr:to>
      <xdr:col>5</xdr:col>
      <xdr:colOff>1343025</xdr:colOff>
      <xdr:row>519</xdr:row>
      <xdr:rowOff>0</xdr:rowOff>
    </xdr:to>
    <xdr:sp macro="" textlink="">
      <xdr:nvSpPr>
        <xdr:cNvPr id="519" name="Line 2">
          <a:extLst>
            <a:ext uri="{FF2B5EF4-FFF2-40B4-BE49-F238E27FC236}">
              <a16:creationId xmlns:a16="http://schemas.microsoft.com/office/drawing/2014/main" id="{00000000-0008-0000-0100-000007020000}"/>
            </a:ext>
          </a:extLst>
        </xdr:cNvPr>
        <xdr:cNvSpPr>
          <a:spLocks noChangeShapeType="1"/>
        </xdr:cNvSpPr>
      </xdr:nvSpPr>
      <xdr:spPr bwMode="auto">
        <a:xfrm>
          <a:off x="5276850" y="38452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519</xdr:row>
      <xdr:rowOff>0</xdr:rowOff>
    </xdr:from>
    <xdr:to>
      <xdr:col>5</xdr:col>
      <xdr:colOff>1343025</xdr:colOff>
      <xdr:row>519</xdr:row>
      <xdr:rowOff>0</xdr:rowOff>
    </xdr:to>
    <xdr:sp macro="" textlink="">
      <xdr:nvSpPr>
        <xdr:cNvPr id="520" name="Line 3">
          <a:extLst>
            <a:ext uri="{FF2B5EF4-FFF2-40B4-BE49-F238E27FC236}">
              <a16:creationId xmlns:a16="http://schemas.microsoft.com/office/drawing/2014/main" id="{00000000-0008-0000-0100-000008020000}"/>
            </a:ext>
          </a:extLst>
        </xdr:cNvPr>
        <xdr:cNvSpPr>
          <a:spLocks noChangeShapeType="1"/>
        </xdr:cNvSpPr>
      </xdr:nvSpPr>
      <xdr:spPr bwMode="auto">
        <a:xfrm>
          <a:off x="5276850" y="38452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519</xdr:row>
      <xdr:rowOff>0</xdr:rowOff>
    </xdr:from>
    <xdr:to>
      <xdr:col>5</xdr:col>
      <xdr:colOff>1343025</xdr:colOff>
      <xdr:row>519</xdr:row>
      <xdr:rowOff>0</xdr:rowOff>
    </xdr:to>
    <xdr:sp macro="" textlink="">
      <xdr:nvSpPr>
        <xdr:cNvPr id="521" name="Line 4">
          <a:extLst>
            <a:ext uri="{FF2B5EF4-FFF2-40B4-BE49-F238E27FC236}">
              <a16:creationId xmlns:a16="http://schemas.microsoft.com/office/drawing/2014/main" id="{00000000-0008-0000-0100-000009020000}"/>
            </a:ext>
          </a:extLst>
        </xdr:cNvPr>
        <xdr:cNvSpPr>
          <a:spLocks noChangeShapeType="1"/>
        </xdr:cNvSpPr>
      </xdr:nvSpPr>
      <xdr:spPr bwMode="auto">
        <a:xfrm>
          <a:off x="5276850" y="38452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536</xdr:row>
      <xdr:rowOff>0</xdr:rowOff>
    </xdr:from>
    <xdr:to>
      <xdr:col>5</xdr:col>
      <xdr:colOff>1343025</xdr:colOff>
      <xdr:row>536</xdr:row>
      <xdr:rowOff>0</xdr:rowOff>
    </xdr:to>
    <xdr:sp macro="" textlink="">
      <xdr:nvSpPr>
        <xdr:cNvPr id="522" name="Line 1">
          <a:extLst>
            <a:ext uri="{FF2B5EF4-FFF2-40B4-BE49-F238E27FC236}">
              <a16:creationId xmlns:a16="http://schemas.microsoft.com/office/drawing/2014/main" id="{00000000-0008-0000-0100-00000A020000}"/>
            </a:ext>
          </a:extLst>
        </xdr:cNvPr>
        <xdr:cNvSpPr>
          <a:spLocks noChangeShapeType="1"/>
        </xdr:cNvSpPr>
      </xdr:nvSpPr>
      <xdr:spPr bwMode="auto">
        <a:xfrm>
          <a:off x="5267325" y="437959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536</xdr:row>
      <xdr:rowOff>0</xdr:rowOff>
    </xdr:from>
    <xdr:to>
      <xdr:col>5</xdr:col>
      <xdr:colOff>1343025</xdr:colOff>
      <xdr:row>536</xdr:row>
      <xdr:rowOff>0</xdr:rowOff>
    </xdr:to>
    <xdr:sp macro="" textlink="">
      <xdr:nvSpPr>
        <xdr:cNvPr id="523" name="Line 2">
          <a:extLst>
            <a:ext uri="{FF2B5EF4-FFF2-40B4-BE49-F238E27FC236}">
              <a16:creationId xmlns:a16="http://schemas.microsoft.com/office/drawing/2014/main" id="{00000000-0008-0000-0100-00000B020000}"/>
            </a:ext>
          </a:extLst>
        </xdr:cNvPr>
        <xdr:cNvSpPr>
          <a:spLocks noChangeShapeType="1"/>
        </xdr:cNvSpPr>
      </xdr:nvSpPr>
      <xdr:spPr bwMode="auto">
        <a:xfrm>
          <a:off x="5276850" y="43795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536</xdr:row>
      <xdr:rowOff>0</xdr:rowOff>
    </xdr:from>
    <xdr:to>
      <xdr:col>5</xdr:col>
      <xdr:colOff>1343025</xdr:colOff>
      <xdr:row>536</xdr:row>
      <xdr:rowOff>0</xdr:rowOff>
    </xdr:to>
    <xdr:sp macro="" textlink="">
      <xdr:nvSpPr>
        <xdr:cNvPr id="524" name="Line 3">
          <a:extLst>
            <a:ext uri="{FF2B5EF4-FFF2-40B4-BE49-F238E27FC236}">
              <a16:creationId xmlns:a16="http://schemas.microsoft.com/office/drawing/2014/main" id="{00000000-0008-0000-0100-00000C020000}"/>
            </a:ext>
          </a:extLst>
        </xdr:cNvPr>
        <xdr:cNvSpPr>
          <a:spLocks noChangeShapeType="1"/>
        </xdr:cNvSpPr>
      </xdr:nvSpPr>
      <xdr:spPr bwMode="auto">
        <a:xfrm>
          <a:off x="5276850" y="43795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536</xdr:row>
      <xdr:rowOff>0</xdr:rowOff>
    </xdr:from>
    <xdr:to>
      <xdr:col>5</xdr:col>
      <xdr:colOff>1343025</xdr:colOff>
      <xdr:row>536</xdr:row>
      <xdr:rowOff>0</xdr:rowOff>
    </xdr:to>
    <xdr:sp macro="" textlink="">
      <xdr:nvSpPr>
        <xdr:cNvPr id="525" name="Line 4">
          <a:extLst>
            <a:ext uri="{FF2B5EF4-FFF2-40B4-BE49-F238E27FC236}">
              <a16:creationId xmlns:a16="http://schemas.microsoft.com/office/drawing/2014/main" id="{00000000-0008-0000-0100-00000D020000}"/>
            </a:ext>
          </a:extLst>
        </xdr:cNvPr>
        <xdr:cNvSpPr>
          <a:spLocks noChangeShapeType="1"/>
        </xdr:cNvSpPr>
      </xdr:nvSpPr>
      <xdr:spPr bwMode="auto">
        <a:xfrm>
          <a:off x="5276850" y="43795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553</xdr:row>
      <xdr:rowOff>0</xdr:rowOff>
    </xdr:from>
    <xdr:to>
      <xdr:col>5</xdr:col>
      <xdr:colOff>1343025</xdr:colOff>
      <xdr:row>553</xdr:row>
      <xdr:rowOff>0</xdr:rowOff>
    </xdr:to>
    <xdr:sp macro="" textlink="">
      <xdr:nvSpPr>
        <xdr:cNvPr id="526" name="Line 1">
          <a:extLst>
            <a:ext uri="{FF2B5EF4-FFF2-40B4-BE49-F238E27FC236}">
              <a16:creationId xmlns:a16="http://schemas.microsoft.com/office/drawing/2014/main" id="{00000000-0008-0000-0100-00000E020000}"/>
            </a:ext>
          </a:extLst>
        </xdr:cNvPr>
        <xdr:cNvSpPr>
          <a:spLocks noChangeShapeType="1"/>
        </xdr:cNvSpPr>
      </xdr:nvSpPr>
      <xdr:spPr bwMode="auto">
        <a:xfrm>
          <a:off x="5267325" y="491394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553</xdr:row>
      <xdr:rowOff>0</xdr:rowOff>
    </xdr:from>
    <xdr:to>
      <xdr:col>5</xdr:col>
      <xdr:colOff>1343025</xdr:colOff>
      <xdr:row>553</xdr:row>
      <xdr:rowOff>0</xdr:rowOff>
    </xdr:to>
    <xdr:sp macro="" textlink="">
      <xdr:nvSpPr>
        <xdr:cNvPr id="527" name="Line 2">
          <a:extLst>
            <a:ext uri="{FF2B5EF4-FFF2-40B4-BE49-F238E27FC236}">
              <a16:creationId xmlns:a16="http://schemas.microsoft.com/office/drawing/2014/main" id="{00000000-0008-0000-0100-00000F020000}"/>
            </a:ext>
          </a:extLst>
        </xdr:cNvPr>
        <xdr:cNvSpPr>
          <a:spLocks noChangeShapeType="1"/>
        </xdr:cNvSpPr>
      </xdr:nvSpPr>
      <xdr:spPr bwMode="auto">
        <a:xfrm>
          <a:off x="5276850" y="491394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553</xdr:row>
      <xdr:rowOff>0</xdr:rowOff>
    </xdr:from>
    <xdr:to>
      <xdr:col>5</xdr:col>
      <xdr:colOff>1343025</xdr:colOff>
      <xdr:row>553</xdr:row>
      <xdr:rowOff>0</xdr:rowOff>
    </xdr:to>
    <xdr:sp macro="" textlink="">
      <xdr:nvSpPr>
        <xdr:cNvPr id="528" name="Line 3">
          <a:extLst>
            <a:ext uri="{FF2B5EF4-FFF2-40B4-BE49-F238E27FC236}">
              <a16:creationId xmlns:a16="http://schemas.microsoft.com/office/drawing/2014/main" id="{00000000-0008-0000-0100-000010020000}"/>
            </a:ext>
          </a:extLst>
        </xdr:cNvPr>
        <xdr:cNvSpPr>
          <a:spLocks noChangeShapeType="1"/>
        </xdr:cNvSpPr>
      </xdr:nvSpPr>
      <xdr:spPr bwMode="auto">
        <a:xfrm>
          <a:off x="5276850" y="491394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553</xdr:row>
      <xdr:rowOff>0</xdr:rowOff>
    </xdr:from>
    <xdr:to>
      <xdr:col>5</xdr:col>
      <xdr:colOff>1343025</xdr:colOff>
      <xdr:row>553</xdr:row>
      <xdr:rowOff>0</xdr:rowOff>
    </xdr:to>
    <xdr:sp macro="" textlink="">
      <xdr:nvSpPr>
        <xdr:cNvPr id="529" name="Line 4">
          <a:extLst>
            <a:ext uri="{FF2B5EF4-FFF2-40B4-BE49-F238E27FC236}">
              <a16:creationId xmlns:a16="http://schemas.microsoft.com/office/drawing/2014/main" id="{00000000-0008-0000-0100-000011020000}"/>
            </a:ext>
          </a:extLst>
        </xdr:cNvPr>
        <xdr:cNvSpPr>
          <a:spLocks noChangeShapeType="1"/>
        </xdr:cNvSpPr>
      </xdr:nvSpPr>
      <xdr:spPr bwMode="auto">
        <a:xfrm>
          <a:off x="5276850" y="491394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570</xdr:row>
      <xdr:rowOff>0</xdr:rowOff>
    </xdr:from>
    <xdr:to>
      <xdr:col>5</xdr:col>
      <xdr:colOff>1343025</xdr:colOff>
      <xdr:row>570</xdr:row>
      <xdr:rowOff>0</xdr:rowOff>
    </xdr:to>
    <xdr:sp macro="" textlink="">
      <xdr:nvSpPr>
        <xdr:cNvPr id="530" name="Line 1">
          <a:extLst>
            <a:ext uri="{FF2B5EF4-FFF2-40B4-BE49-F238E27FC236}">
              <a16:creationId xmlns:a16="http://schemas.microsoft.com/office/drawing/2014/main" id="{00000000-0008-0000-0100-000012020000}"/>
            </a:ext>
          </a:extLst>
        </xdr:cNvPr>
        <xdr:cNvSpPr>
          <a:spLocks noChangeShapeType="1"/>
        </xdr:cNvSpPr>
      </xdr:nvSpPr>
      <xdr:spPr bwMode="auto">
        <a:xfrm>
          <a:off x="5267325" y="544830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570</xdr:row>
      <xdr:rowOff>0</xdr:rowOff>
    </xdr:from>
    <xdr:to>
      <xdr:col>5</xdr:col>
      <xdr:colOff>1343025</xdr:colOff>
      <xdr:row>570</xdr:row>
      <xdr:rowOff>0</xdr:rowOff>
    </xdr:to>
    <xdr:sp macro="" textlink="">
      <xdr:nvSpPr>
        <xdr:cNvPr id="531" name="Line 2">
          <a:extLst>
            <a:ext uri="{FF2B5EF4-FFF2-40B4-BE49-F238E27FC236}">
              <a16:creationId xmlns:a16="http://schemas.microsoft.com/office/drawing/2014/main" id="{00000000-0008-0000-0100-00001302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570</xdr:row>
      <xdr:rowOff>0</xdr:rowOff>
    </xdr:from>
    <xdr:to>
      <xdr:col>5</xdr:col>
      <xdr:colOff>1343025</xdr:colOff>
      <xdr:row>570</xdr:row>
      <xdr:rowOff>0</xdr:rowOff>
    </xdr:to>
    <xdr:sp macro="" textlink="">
      <xdr:nvSpPr>
        <xdr:cNvPr id="532" name="Line 3">
          <a:extLst>
            <a:ext uri="{FF2B5EF4-FFF2-40B4-BE49-F238E27FC236}">
              <a16:creationId xmlns:a16="http://schemas.microsoft.com/office/drawing/2014/main" id="{00000000-0008-0000-0100-00001402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570</xdr:row>
      <xdr:rowOff>0</xdr:rowOff>
    </xdr:from>
    <xdr:to>
      <xdr:col>5</xdr:col>
      <xdr:colOff>1343025</xdr:colOff>
      <xdr:row>570</xdr:row>
      <xdr:rowOff>0</xdr:rowOff>
    </xdr:to>
    <xdr:sp macro="" textlink="">
      <xdr:nvSpPr>
        <xdr:cNvPr id="533" name="Line 4">
          <a:extLst>
            <a:ext uri="{FF2B5EF4-FFF2-40B4-BE49-F238E27FC236}">
              <a16:creationId xmlns:a16="http://schemas.microsoft.com/office/drawing/2014/main" id="{00000000-0008-0000-0100-00001502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587</xdr:row>
      <xdr:rowOff>0</xdr:rowOff>
    </xdr:from>
    <xdr:to>
      <xdr:col>5</xdr:col>
      <xdr:colOff>1343025</xdr:colOff>
      <xdr:row>587</xdr:row>
      <xdr:rowOff>0</xdr:rowOff>
    </xdr:to>
    <xdr:sp macro="" textlink="">
      <xdr:nvSpPr>
        <xdr:cNvPr id="534" name="Line 1">
          <a:extLst>
            <a:ext uri="{FF2B5EF4-FFF2-40B4-BE49-F238E27FC236}">
              <a16:creationId xmlns:a16="http://schemas.microsoft.com/office/drawing/2014/main" id="{00000000-0008-0000-0100-000016020000}"/>
            </a:ext>
          </a:extLst>
        </xdr:cNvPr>
        <xdr:cNvSpPr>
          <a:spLocks noChangeShapeType="1"/>
        </xdr:cNvSpPr>
      </xdr:nvSpPr>
      <xdr:spPr bwMode="auto">
        <a:xfrm>
          <a:off x="5267325" y="598265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587</xdr:row>
      <xdr:rowOff>0</xdr:rowOff>
    </xdr:from>
    <xdr:to>
      <xdr:col>5</xdr:col>
      <xdr:colOff>1343025</xdr:colOff>
      <xdr:row>587</xdr:row>
      <xdr:rowOff>0</xdr:rowOff>
    </xdr:to>
    <xdr:sp macro="" textlink="">
      <xdr:nvSpPr>
        <xdr:cNvPr id="535" name="Line 2">
          <a:extLst>
            <a:ext uri="{FF2B5EF4-FFF2-40B4-BE49-F238E27FC236}">
              <a16:creationId xmlns:a16="http://schemas.microsoft.com/office/drawing/2014/main" id="{00000000-0008-0000-0100-00001702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587</xdr:row>
      <xdr:rowOff>0</xdr:rowOff>
    </xdr:from>
    <xdr:to>
      <xdr:col>5</xdr:col>
      <xdr:colOff>1343025</xdr:colOff>
      <xdr:row>587</xdr:row>
      <xdr:rowOff>0</xdr:rowOff>
    </xdr:to>
    <xdr:sp macro="" textlink="">
      <xdr:nvSpPr>
        <xdr:cNvPr id="536" name="Line 3">
          <a:extLst>
            <a:ext uri="{FF2B5EF4-FFF2-40B4-BE49-F238E27FC236}">
              <a16:creationId xmlns:a16="http://schemas.microsoft.com/office/drawing/2014/main" id="{00000000-0008-0000-0100-00001802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587</xdr:row>
      <xdr:rowOff>0</xdr:rowOff>
    </xdr:from>
    <xdr:to>
      <xdr:col>5</xdr:col>
      <xdr:colOff>1343025</xdr:colOff>
      <xdr:row>587</xdr:row>
      <xdr:rowOff>0</xdr:rowOff>
    </xdr:to>
    <xdr:sp macro="" textlink="">
      <xdr:nvSpPr>
        <xdr:cNvPr id="537" name="Line 4">
          <a:extLst>
            <a:ext uri="{FF2B5EF4-FFF2-40B4-BE49-F238E27FC236}">
              <a16:creationId xmlns:a16="http://schemas.microsoft.com/office/drawing/2014/main" id="{00000000-0008-0000-0100-00001902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604</xdr:row>
      <xdr:rowOff>0</xdr:rowOff>
    </xdr:from>
    <xdr:to>
      <xdr:col>5</xdr:col>
      <xdr:colOff>1343025</xdr:colOff>
      <xdr:row>604</xdr:row>
      <xdr:rowOff>0</xdr:rowOff>
    </xdr:to>
    <xdr:sp macro="" textlink="">
      <xdr:nvSpPr>
        <xdr:cNvPr id="538" name="Line 1">
          <a:extLst>
            <a:ext uri="{FF2B5EF4-FFF2-40B4-BE49-F238E27FC236}">
              <a16:creationId xmlns:a16="http://schemas.microsoft.com/office/drawing/2014/main" id="{00000000-0008-0000-0100-00001A020000}"/>
            </a:ext>
          </a:extLst>
        </xdr:cNvPr>
        <xdr:cNvSpPr>
          <a:spLocks noChangeShapeType="1"/>
        </xdr:cNvSpPr>
      </xdr:nvSpPr>
      <xdr:spPr bwMode="auto">
        <a:xfrm>
          <a:off x="5267325" y="651700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604</xdr:row>
      <xdr:rowOff>0</xdr:rowOff>
    </xdr:from>
    <xdr:to>
      <xdr:col>5</xdr:col>
      <xdr:colOff>1343025</xdr:colOff>
      <xdr:row>604</xdr:row>
      <xdr:rowOff>0</xdr:rowOff>
    </xdr:to>
    <xdr:sp macro="" textlink="">
      <xdr:nvSpPr>
        <xdr:cNvPr id="539" name="Line 2">
          <a:extLst>
            <a:ext uri="{FF2B5EF4-FFF2-40B4-BE49-F238E27FC236}">
              <a16:creationId xmlns:a16="http://schemas.microsoft.com/office/drawing/2014/main" id="{00000000-0008-0000-0100-00001B02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604</xdr:row>
      <xdr:rowOff>0</xdr:rowOff>
    </xdr:from>
    <xdr:to>
      <xdr:col>5</xdr:col>
      <xdr:colOff>1343025</xdr:colOff>
      <xdr:row>604</xdr:row>
      <xdr:rowOff>0</xdr:rowOff>
    </xdr:to>
    <xdr:sp macro="" textlink="">
      <xdr:nvSpPr>
        <xdr:cNvPr id="540" name="Line 3">
          <a:extLst>
            <a:ext uri="{FF2B5EF4-FFF2-40B4-BE49-F238E27FC236}">
              <a16:creationId xmlns:a16="http://schemas.microsoft.com/office/drawing/2014/main" id="{00000000-0008-0000-0100-00001C02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604</xdr:row>
      <xdr:rowOff>0</xdr:rowOff>
    </xdr:from>
    <xdr:to>
      <xdr:col>5</xdr:col>
      <xdr:colOff>1343025</xdr:colOff>
      <xdr:row>604</xdr:row>
      <xdr:rowOff>0</xdr:rowOff>
    </xdr:to>
    <xdr:sp macro="" textlink="">
      <xdr:nvSpPr>
        <xdr:cNvPr id="541" name="Line 4">
          <a:extLst>
            <a:ext uri="{FF2B5EF4-FFF2-40B4-BE49-F238E27FC236}">
              <a16:creationId xmlns:a16="http://schemas.microsoft.com/office/drawing/2014/main" id="{00000000-0008-0000-0100-00001D02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570</xdr:row>
      <xdr:rowOff>0</xdr:rowOff>
    </xdr:from>
    <xdr:to>
      <xdr:col>5</xdr:col>
      <xdr:colOff>1343025</xdr:colOff>
      <xdr:row>570</xdr:row>
      <xdr:rowOff>0</xdr:rowOff>
    </xdr:to>
    <xdr:sp macro="" textlink="">
      <xdr:nvSpPr>
        <xdr:cNvPr id="542" name="Line 1">
          <a:extLst>
            <a:ext uri="{FF2B5EF4-FFF2-40B4-BE49-F238E27FC236}">
              <a16:creationId xmlns:a16="http://schemas.microsoft.com/office/drawing/2014/main" id="{00000000-0008-0000-0100-00001E020000}"/>
            </a:ext>
          </a:extLst>
        </xdr:cNvPr>
        <xdr:cNvSpPr>
          <a:spLocks noChangeShapeType="1"/>
        </xdr:cNvSpPr>
      </xdr:nvSpPr>
      <xdr:spPr bwMode="auto">
        <a:xfrm>
          <a:off x="5267325" y="544830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570</xdr:row>
      <xdr:rowOff>0</xdr:rowOff>
    </xdr:from>
    <xdr:to>
      <xdr:col>5</xdr:col>
      <xdr:colOff>1343025</xdr:colOff>
      <xdr:row>570</xdr:row>
      <xdr:rowOff>0</xdr:rowOff>
    </xdr:to>
    <xdr:sp macro="" textlink="">
      <xdr:nvSpPr>
        <xdr:cNvPr id="543" name="Line 2">
          <a:extLst>
            <a:ext uri="{FF2B5EF4-FFF2-40B4-BE49-F238E27FC236}">
              <a16:creationId xmlns:a16="http://schemas.microsoft.com/office/drawing/2014/main" id="{00000000-0008-0000-0100-00001F02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570</xdr:row>
      <xdr:rowOff>0</xdr:rowOff>
    </xdr:from>
    <xdr:to>
      <xdr:col>5</xdr:col>
      <xdr:colOff>1343025</xdr:colOff>
      <xdr:row>570</xdr:row>
      <xdr:rowOff>0</xdr:rowOff>
    </xdr:to>
    <xdr:sp macro="" textlink="">
      <xdr:nvSpPr>
        <xdr:cNvPr id="544" name="Line 3">
          <a:extLst>
            <a:ext uri="{FF2B5EF4-FFF2-40B4-BE49-F238E27FC236}">
              <a16:creationId xmlns:a16="http://schemas.microsoft.com/office/drawing/2014/main" id="{00000000-0008-0000-0100-00002002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570</xdr:row>
      <xdr:rowOff>0</xdr:rowOff>
    </xdr:from>
    <xdr:to>
      <xdr:col>5</xdr:col>
      <xdr:colOff>1343025</xdr:colOff>
      <xdr:row>570</xdr:row>
      <xdr:rowOff>0</xdr:rowOff>
    </xdr:to>
    <xdr:sp macro="" textlink="">
      <xdr:nvSpPr>
        <xdr:cNvPr id="545" name="Line 4">
          <a:extLst>
            <a:ext uri="{FF2B5EF4-FFF2-40B4-BE49-F238E27FC236}">
              <a16:creationId xmlns:a16="http://schemas.microsoft.com/office/drawing/2014/main" id="{00000000-0008-0000-0100-00002102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587</xdr:row>
      <xdr:rowOff>0</xdr:rowOff>
    </xdr:from>
    <xdr:to>
      <xdr:col>5</xdr:col>
      <xdr:colOff>1343025</xdr:colOff>
      <xdr:row>587</xdr:row>
      <xdr:rowOff>0</xdr:rowOff>
    </xdr:to>
    <xdr:sp macro="" textlink="">
      <xdr:nvSpPr>
        <xdr:cNvPr id="546" name="Line 1">
          <a:extLst>
            <a:ext uri="{FF2B5EF4-FFF2-40B4-BE49-F238E27FC236}">
              <a16:creationId xmlns:a16="http://schemas.microsoft.com/office/drawing/2014/main" id="{00000000-0008-0000-0100-000022020000}"/>
            </a:ext>
          </a:extLst>
        </xdr:cNvPr>
        <xdr:cNvSpPr>
          <a:spLocks noChangeShapeType="1"/>
        </xdr:cNvSpPr>
      </xdr:nvSpPr>
      <xdr:spPr bwMode="auto">
        <a:xfrm>
          <a:off x="5267325" y="598265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587</xdr:row>
      <xdr:rowOff>0</xdr:rowOff>
    </xdr:from>
    <xdr:to>
      <xdr:col>5</xdr:col>
      <xdr:colOff>1343025</xdr:colOff>
      <xdr:row>587</xdr:row>
      <xdr:rowOff>0</xdr:rowOff>
    </xdr:to>
    <xdr:sp macro="" textlink="">
      <xdr:nvSpPr>
        <xdr:cNvPr id="547" name="Line 2">
          <a:extLst>
            <a:ext uri="{FF2B5EF4-FFF2-40B4-BE49-F238E27FC236}">
              <a16:creationId xmlns:a16="http://schemas.microsoft.com/office/drawing/2014/main" id="{00000000-0008-0000-0100-00002302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587</xdr:row>
      <xdr:rowOff>0</xdr:rowOff>
    </xdr:from>
    <xdr:to>
      <xdr:col>5</xdr:col>
      <xdr:colOff>1343025</xdr:colOff>
      <xdr:row>587</xdr:row>
      <xdr:rowOff>0</xdr:rowOff>
    </xdr:to>
    <xdr:sp macro="" textlink="">
      <xdr:nvSpPr>
        <xdr:cNvPr id="548" name="Line 3">
          <a:extLst>
            <a:ext uri="{FF2B5EF4-FFF2-40B4-BE49-F238E27FC236}">
              <a16:creationId xmlns:a16="http://schemas.microsoft.com/office/drawing/2014/main" id="{00000000-0008-0000-0100-00002402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587</xdr:row>
      <xdr:rowOff>0</xdr:rowOff>
    </xdr:from>
    <xdr:to>
      <xdr:col>5</xdr:col>
      <xdr:colOff>1343025</xdr:colOff>
      <xdr:row>587</xdr:row>
      <xdr:rowOff>0</xdr:rowOff>
    </xdr:to>
    <xdr:sp macro="" textlink="">
      <xdr:nvSpPr>
        <xdr:cNvPr id="549" name="Line 4">
          <a:extLst>
            <a:ext uri="{FF2B5EF4-FFF2-40B4-BE49-F238E27FC236}">
              <a16:creationId xmlns:a16="http://schemas.microsoft.com/office/drawing/2014/main" id="{00000000-0008-0000-0100-00002502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604</xdr:row>
      <xdr:rowOff>0</xdr:rowOff>
    </xdr:from>
    <xdr:to>
      <xdr:col>5</xdr:col>
      <xdr:colOff>1343025</xdr:colOff>
      <xdr:row>604</xdr:row>
      <xdr:rowOff>0</xdr:rowOff>
    </xdr:to>
    <xdr:sp macro="" textlink="">
      <xdr:nvSpPr>
        <xdr:cNvPr id="550" name="Line 1">
          <a:extLst>
            <a:ext uri="{FF2B5EF4-FFF2-40B4-BE49-F238E27FC236}">
              <a16:creationId xmlns:a16="http://schemas.microsoft.com/office/drawing/2014/main" id="{00000000-0008-0000-0100-000026020000}"/>
            </a:ext>
          </a:extLst>
        </xdr:cNvPr>
        <xdr:cNvSpPr>
          <a:spLocks noChangeShapeType="1"/>
        </xdr:cNvSpPr>
      </xdr:nvSpPr>
      <xdr:spPr bwMode="auto">
        <a:xfrm>
          <a:off x="5267325" y="651700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604</xdr:row>
      <xdr:rowOff>0</xdr:rowOff>
    </xdr:from>
    <xdr:to>
      <xdr:col>5</xdr:col>
      <xdr:colOff>1343025</xdr:colOff>
      <xdr:row>604</xdr:row>
      <xdr:rowOff>0</xdr:rowOff>
    </xdr:to>
    <xdr:sp macro="" textlink="">
      <xdr:nvSpPr>
        <xdr:cNvPr id="551" name="Line 2">
          <a:extLst>
            <a:ext uri="{FF2B5EF4-FFF2-40B4-BE49-F238E27FC236}">
              <a16:creationId xmlns:a16="http://schemas.microsoft.com/office/drawing/2014/main" id="{00000000-0008-0000-0100-00002702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604</xdr:row>
      <xdr:rowOff>0</xdr:rowOff>
    </xdr:from>
    <xdr:to>
      <xdr:col>5</xdr:col>
      <xdr:colOff>1343025</xdr:colOff>
      <xdr:row>604</xdr:row>
      <xdr:rowOff>0</xdr:rowOff>
    </xdr:to>
    <xdr:sp macro="" textlink="">
      <xdr:nvSpPr>
        <xdr:cNvPr id="552" name="Line 3">
          <a:extLst>
            <a:ext uri="{FF2B5EF4-FFF2-40B4-BE49-F238E27FC236}">
              <a16:creationId xmlns:a16="http://schemas.microsoft.com/office/drawing/2014/main" id="{00000000-0008-0000-0100-00002802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604</xdr:row>
      <xdr:rowOff>0</xdr:rowOff>
    </xdr:from>
    <xdr:to>
      <xdr:col>5</xdr:col>
      <xdr:colOff>1343025</xdr:colOff>
      <xdr:row>604</xdr:row>
      <xdr:rowOff>0</xdr:rowOff>
    </xdr:to>
    <xdr:sp macro="" textlink="">
      <xdr:nvSpPr>
        <xdr:cNvPr id="553" name="Line 4">
          <a:extLst>
            <a:ext uri="{FF2B5EF4-FFF2-40B4-BE49-F238E27FC236}">
              <a16:creationId xmlns:a16="http://schemas.microsoft.com/office/drawing/2014/main" id="{00000000-0008-0000-0100-00002902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570</xdr:row>
      <xdr:rowOff>0</xdr:rowOff>
    </xdr:from>
    <xdr:to>
      <xdr:col>5</xdr:col>
      <xdr:colOff>1343025</xdr:colOff>
      <xdr:row>570</xdr:row>
      <xdr:rowOff>0</xdr:rowOff>
    </xdr:to>
    <xdr:sp macro="" textlink="">
      <xdr:nvSpPr>
        <xdr:cNvPr id="554" name="Line 1">
          <a:extLst>
            <a:ext uri="{FF2B5EF4-FFF2-40B4-BE49-F238E27FC236}">
              <a16:creationId xmlns:a16="http://schemas.microsoft.com/office/drawing/2014/main" id="{00000000-0008-0000-0100-00002A020000}"/>
            </a:ext>
          </a:extLst>
        </xdr:cNvPr>
        <xdr:cNvSpPr>
          <a:spLocks noChangeShapeType="1"/>
        </xdr:cNvSpPr>
      </xdr:nvSpPr>
      <xdr:spPr bwMode="auto">
        <a:xfrm>
          <a:off x="5267325" y="544830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570</xdr:row>
      <xdr:rowOff>0</xdr:rowOff>
    </xdr:from>
    <xdr:to>
      <xdr:col>5</xdr:col>
      <xdr:colOff>1343025</xdr:colOff>
      <xdr:row>570</xdr:row>
      <xdr:rowOff>0</xdr:rowOff>
    </xdr:to>
    <xdr:sp macro="" textlink="">
      <xdr:nvSpPr>
        <xdr:cNvPr id="555" name="Line 2">
          <a:extLst>
            <a:ext uri="{FF2B5EF4-FFF2-40B4-BE49-F238E27FC236}">
              <a16:creationId xmlns:a16="http://schemas.microsoft.com/office/drawing/2014/main" id="{00000000-0008-0000-0100-00002B02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570</xdr:row>
      <xdr:rowOff>0</xdr:rowOff>
    </xdr:from>
    <xdr:to>
      <xdr:col>5</xdr:col>
      <xdr:colOff>1343025</xdr:colOff>
      <xdr:row>570</xdr:row>
      <xdr:rowOff>0</xdr:rowOff>
    </xdr:to>
    <xdr:sp macro="" textlink="">
      <xdr:nvSpPr>
        <xdr:cNvPr id="556" name="Line 3">
          <a:extLst>
            <a:ext uri="{FF2B5EF4-FFF2-40B4-BE49-F238E27FC236}">
              <a16:creationId xmlns:a16="http://schemas.microsoft.com/office/drawing/2014/main" id="{00000000-0008-0000-0100-00002C02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570</xdr:row>
      <xdr:rowOff>0</xdr:rowOff>
    </xdr:from>
    <xdr:to>
      <xdr:col>5</xdr:col>
      <xdr:colOff>1343025</xdr:colOff>
      <xdr:row>570</xdr:row>
      <xdr:rowOff>0</xdr:rowOff>
    </xdr:to>
    <xdr:sp macro="" textlink="">
      <xdr:nvSpPr>
        <xdr:cNvPr id="557" name="Line 4">
          <a:extLst>
            <a:ext uri="{FF2B5EF4-FFF2-40B4-BE49-F238E27FC236}">
              <a16:creationId xmlns:a16="http://schemas.microsoft.com/office/drawing/2014/main" id="{00000000-0008-0000-0100-00002D02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587</xdr:row>
      <xdr:rowOff>0</xdr:rowOff>
    </xdr:from>
    <xdr:to>
      <xdr:col>5</xdr:col>
      <xdr:colOff>1343025</xdr:colOff>
      <xdr:row>587</xdr:row>
      <xdr:rowOff>0</xdr:rowOff>
    </xdr:to>
    <xdr:sp macro="" textlink="">
      <xdr:nvSpPr>
        <xdr:cNvPr id="558" name="Line 1">
          <a:extLst>
            <a:ext uri="{FF2B5EF4-FFF2-40B4-BE49-F238E27FC236}">
              <a16:creationId xmlns:a16="http://schemas.microsoft.com/office/drawing/2014/main" id="{00000000-0008-0000-0100-00002E020000}"/>
            </a:ext>
          </a:extLst>
        </xdr:cNvPr>
        <xdr:cNvSpPr>
          <a:spLocks noChangeShapeType="1"/>
        </xdr:cNvSpPr>
      </xdr:nvSpPr>
      <xdr:spPr bwMode="auto">
        <a:xfrm>
          <a:off x="5267325" y="598265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587</xdr:row>
      <xdr:rowOff>0</xdr:rowOff>
    </xdr:from>
    <xdr:to>
      <xdr:col>5</xdr:col>
      <xdr:colOff>1343025</xdr:colOff>
      <xdr:row>587</xdr:row>
      <xdr:rowOff>0</xdr:rowOff>
    </xdr:to>
    <xdr:sp macro="" textlink="">
      <xdr:nvSpPr>
        <xdr:cNvPr id="559" name="Line 2">
          <a:extLst>
            <a:ext uri="{FF2B5EF4-FFF2-40B4-BE49-F238E27FC236}">
              <a16:creationId xmlns:a16="http://schemas.microsoft.com/office/drawing/2014/main" id="{00000000-0008-0000-0100-00002F02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587</xdr:row>
      <xdr:rowOff>0</xdr:rowOff>
    </xdr:from>
    <xdr:to>
      <xdr:col>5</xdr:col>
      <xdr:colOff>1343025</xdr:colOff>
      <xdr:row>587</xdr:row>
      <xdr:rowOff>0</xdr:rowOff>
    </xdr:to>
    <xdr:sp macro="" textlink="">
      <xdr:nvSpPr>
        <xdr:cNvPr id="560" name="Line 3">
          <a:extLst>
            <a:ext uri="{FF2B5EF4-FFF2-40B4-BE49-F238E27FC236}">
              <a16:creationId xmlns:a16="http://schemas.microsoft.com/office/drawing/2014/main" id="{00000000-0008-0000-0100-00003002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587</xdr:row>
      <xdr:rowOff>0</xdr:rowOff>
    </xdr:from>
    <xdr:to>
      <xdr:col>5</xdr:col>
      <xdr:colOff>1343025</xdr:colOff>
      <xdr:row>587</xdr:row>
      <xdr:rowOff>0</xdr:rowOff>
    </xdr:to>
    <xdr:sp macro="" textlink="">
      <xdr:nvSpPr>
        <xdr:cNvPr id="561" name="Line 4">
          <a:extLst>
            <a:ext uri="{FF2B5EF4-FFF2-40B4-BE49-F238E27FC236}">
              <a16:creationId xmlns:a16="http://schemas.microsoft.com/office/drawing/2014/main" id="{00000000-0008-0000-0100-00003102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604</xdr:row>
      <xdr:rowOff>0</xdr:rowOff>
    </xdr:from>
    <xdr:to>
      <xdr:col>5</xdr:col>
      <xdr:colOff>1343025</xdr:colOff>
      <xdr:row>604</xdr:row>
      <xdr:rowOff>0</xdr:rowOff>
    </xdr:to>
    <xdr:sp macro="" textlink="">
      <xdr:nvSpPr>
        <xdr:cNvPr id="562" name="Line 1">
          <a:extLst>
            <a:ext uri="{FF2B5EF4-FFF2-40B4-BE49-F238E27FC236}">
              <a16:creationId xmlns:a16="http://schemas.microsoft.com/office/drawing/2014/main" id="{00000000-0008-0000-0100-000032020000}"/>
            </a:ext>
          </a:extLst>
        </xdr:cNvPr>
        <xdr:cNvSpPr>
          <a:spLocks noChangeShapeType="1"/>
        </xdr:cNvSpPr>
      </xdr:nvSpPr>
      <xdr:spPr bwMode="auto">
        <a:xfrm>
          <a:off x="5267325" y="651700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604</xdr:row>
      <xdr:rowOff>0</xdr:rowOff>
    </xdr:from>
    <xdr:to>
      <xdr:col>5</xdr:col>
      <xdr:colOff>1343025</xdr:colOff>
      <xdr:row>604</xdr:row>
      <xdr:rowOff>0</xdr:rowOff>
    </xdr:to>
    <xdr:sp macro="" textlink="">
      <xdr:nvSpPr>
        <xdr:cNvPr id="563" name="Line 2">
          <a:extLst>
            <a:ext uri="{FF2B5EF4-FFF2-40B4-BE49-F238E27FC236}">
              <a16:creationId xmlns:a16="http://schemas.microsoft.com/office/drawing/2014/main" id="{00000000-0008-0000-0100-00003302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604</xdr:row>
      <xdr:rowOff>0</xdr:rowOff>
    </xdr:from>
    <xdr:to>
      <xdr:col>5</xdr:col>
      <xdr:colOff>1343025</xdr:colOff>
      <xdr:row>604</xdr:row>
      <xdr:rowOff>0</xdr:rowOff>
    </xdr:to>
    <xdr:sp macro="" textlink="">
      <xdr:nvSpPr>
        <xdr:cNvPr id="564" name="Line 3">
          <a:extLst>
            <a:ext uri="{FF2B5EF4-FFF2-40B4-BE49-F238E27FC236}">
              <a16:creationId xmlns:a16="http://schemas.microsoft.com/office/drawing/2014/main" id="{00000000-0008-0000-0100-00003402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604</xdr:row>
      <xdr:rowOff>0</xdr:rowOff>
    </xdr:from>
    <xdr:to>
      <xdr:col>5</xdr:col>
      <xdr:colOff>1343025</xdr:colOff>
      <xdr:row>604</xdr:row>
      <xdr:rowOff>0</xdr:rowOff>
    </xdr:to>
    <xdr:sp macro="" textlink="">
      <xdr:nvSpPr>
        <xdr:cNvPr id="565" name="Line 4">
          <a:extLst>
            <a:ext uri="{FF2B5EF4-FFF2-40B4-BE49-F238E27FC236}">
              <a16:creationId xmlns:a16="http://schemas.microsoft.com/office/drawing/2014/main" id="{00000000-0008-0000-0100-00003502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570</xdr:row>
      <xdr:rowOff>0</xdr:rowOff>
    </xdr:from>
    <xdr:to>
      <xdr:col>5</xdr:col>
      <xdr:colOff>1343025</xdr:colOff>
      <xdr:row>570</xdr:row>
      <xdr:rowOff>0</xdr:rowOff>
    </xdr:to>
    <xdr:sp macro="" textlink="">
      <xdr:nvSpPr>
        <xdr:cNvPr id="566" name="Line 1">
          <a:extLst>
            <a:ext uri="{FF2B5EF4-FFF2-40B4-BE49-F238E27FC236}">
              <a16:creationId xmlns:a16="http://schemas.microsoft.com/office/drawing/2014/main" id="{00000000-0008-0000-0100-000036020000}"/>
            </a:ext>
          </a:extLst>
        </xdr:cNvPr>
        <xdr:cNvSpPr>
          <a:spLocks noChangeShapeType="1"/>
        </xdr:cNvSpPr>
      </xdr:nvSpPr>
      <xdr:spPr bwMode="auto">
        <a:xfrm>
          <a:off x="5267325" y="544830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570</xdr:row>
      <xdr:rowOff>0</xdr:rowOff>
    </xdr:from>
    <xdr:to>
      <xdr:col>5</xdr:col>
      <xdr:colOff>1343025</xdr:colOff>
      <xdr:row>570</xdr:row>
      <xdr:rowOff>0</xdr:rowOff>
    </xdr:to>
    <xdr:sp macro="" textlink="">
      <xdr:nvSpPr>
        <xdr:cNvPr id="567" name="Line 2">
          <a:extLst>
            <a:ext uri="{FF2B5EF4-FFF2-40B4-BE49-F238E27FC236}">
              <a16:creationId xmlns:a16="http://schemas.microsoft.com/office/drawing/2014/main" id="{00000000-0008-0000-0100-00003702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570</xdr:row>
      <xdr:rowOff>0</xdr:rowOff>
    </xdr:from>
    <xdr:to>
      <xdr:col>5</xdr:col>
      <xdr:colOff>1343025</xdr:colOff>
      <xdr:row>570</xdr:row>
      <xdr:rowOff>0</xdr:rowOff>
    </xdr:to>
    <xdr:sp macro="" textlink="">
      <xdr:nvSpPr>
        <xdr:cNvPr id="568" name="Line 3">
          <a:extLst>
            <a:ext uri="{FF2B5EF4-FFF2-40B4-BE49-F238E27FC236}">
              <a16:creationId xmlns:a16="http://schemas.microsoft.com/office/drawing/2014/main" id="{00000000-0008-0000-0100-00003802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570</xdr:row>
      <xdr:rowOff>0</xdr:rowOff>
    </xdr:from>
    <xdr:to>
      <xdr:col>5</xdr:col>
      <xdr:colOff>1343025</xdr:colOff>
      <xdr:row>570</xdr:row>
      <xdr:rowOff>0</xdr:rowOff>
    </xdr:to>
    <xdr:sp macro="" textlink="">
      <xdr:nvSpPr>
        <xdr:cNvPr id="569" name="Line 4">
          <a:extLst>
            <a:ext uri="{FF2B5EF4-FFF2-40B4-BE49-F238E27FC236}">
              <a16:creationId xmlns:a16="http://schemas.microsoft.com/office/drawing/2014/main" id="{00000000-0008-0000-0100-00003902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587</xdr:row>
      <xdr:rowOff>0</xdr:rowOff>
    </xdr:from>
    <xdr:to>
      <xdr:col>5</xdr:col>
      <xdr:colOff>1343025</xdr:colOff>
      <xdr:row>587</xdr:row>
      <xdr:rowOff>0</xdr:rowOff>
    </xdr:to>
    <xdr:sp macro="" textlink="">
      <xdr:nvSpPr>
        <xdr:cNvPr id="570" name="Line 1">
          <a:extLst>
            <a:ext uri="{FF2B5EF4-FFF2-40B4-BE49-F238E27FC236}">
              <a16:creationId xmlns:a16="http://schemas.microsoft.com/office/drawing/2014/main" id="{00000000-0008-0000-0100-00003A020000}"/>
            </a:ext>
          </a:extLst>
        </xdr:cNvPr>
        <xdr:cNvSpPr>
          <a:spLocks noChangeShapeType="1"/>
        </xdr:cNvSpPr>
      </xdr:nvSpPr>
      <xdr:spPr bwMode="auto">
        <a:xfrm>
          <a:off x="5267325" y="598265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587</xdr:row>
      <xdr:rowOff>0</xdr:rowOff>
    </xdr:from>
    <xdr:to>
      <xdr:col>5</xdr:col>
      <xdr:colOff>1343025</xdr:colOff>
      <xdr:row>587</xdr:row>
      <xdr:rowOff>0</xdr:rowOff>
    </xdr:to>
    <xdr:sp macro="" textlink="">
      <xdr:nvSpPr>
        <xdr:cNvPr id="571" name="Line 2">
          <a:extLst>
            <a:ext uri="{FF2B5EF4-FFF2-40B4-BE49-F238E27FC236}">
              <a16:creationId xmlns:a16="http://schemas.microsoft.com/office/drawing/2014/main" id="{00000000-0008-0000-0100-00003B02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587</xdr:row>
      <xdr:rowOff>0</xdr:rowOff>
    </xdr:from>
    <xdr:to>
      <xdr:col>5</xdr:col>
      <xdr:colOff>1343025</xdr:colOff>
      <xdr:row>587</xdr:row>
      <xdr:rowOff>0</xdr:rowOff>
    </xdr:to>
    <xdr:sp macro="" textlink="">
      <xdr:nvSpPr>
        <xdr:cNvPr id="572" name="Line 3">
          <a:extLst>
            <a:ext uri="{FF2B5EF4-FFF2-40B4-BE49-F238E27FC236}">
              <a16:creationId xmlns:a16="http://schemas.microsoft.com/office/drawing/2014/main" id="{00000000-0008-0000-0100-00003C02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587</xdr:row>
      <xdr:rowOff>0</xdr:rowOff>
    </xdr:from>
    <xdr:to>
      <xdr:col>5</xdr:col>
      <xdr:colOff>1343025</xdr:colOff>
      <xdr:row>587</xdr:row>
      <xdr:rowOff>0</xdr:rowOff>
    </xdr:to>
    <xdr:sp macro="" textlink="">
      <xdr:nvSpPr>
        <xdr:cNvPr id="573" name="Line 4">
          <a:extLst>
            <a:ext uri="{FF2B5EF4-FFF2-40B4-BE49-F238E27FC236}">
              <a16:creationId xmlns:a16="http://schemas.microsoft.com/office/drawing/2014/main" id="{00000000-0008-0000-0100-00003D02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604</xdr:row>
      <xdr:rowOff>0</xdr:rowOff>
    </xdr:from>
    <xdr:to>
      <xdr:col>5</xdr:col>
      <xdr:colOff>1343025</xdr:colOff>
      <xdr:row>604</xdr:row>
      <xdr:rowOff>0</xdr:rowOff>
    </xdr:to>
    <xdr:sp macro="" textlink="">
      <xdr:nvSpPr>
        <xdr:cNvPr id="574" name="Line 1">
          <a:extLst>
            <a:ext uri="{FF2B5EF4-FFF2-40B4-BE49-F238E27FC236}">
              <a16:creationId xmlns:a16="http://schemas.microsoft.com/office/drawing/2014/main" id="{00000000-0008-0000-0100-00003E020000}"/>
            </a:ext>
          </a:extLst>
        </xdr:cNvPr>
        <xdr:cNvSpPr>
          <a:spLocks noChangeShapeType="1"/>
        </xdr:cNvSpPr>
      </xdr:nvSpPr>
      <xdr:spPr bwMode="auto">
        <a:xfrm>
          <a:off x="5267325" y="651700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604</xdr:row>
      <xdr:rowOff>0</xdr:rowOff>
    </xdr:from>
    <xdr:to>
      <xdr:col>5</xdr:col>
      <xdr:colOff>1343025</xdr:colOff>
      <xdr:row>604</xdr:row>
      <xdr:rowOff>0</xdr:rowOff>
    </xdr:to>
    <xdr:sp macro="" textlink="">
      <xdr:nvSpPr>
        <xdr:cNvPr id="575" name="Line 2">
          <a:extLst>
            <a:ext uri="{FF2B5EF4-FFF2-40B4-BE49-F238E27FC236}">
              <a16:creationId xmlns:a16="http://schemas.microsoft.com/office/drawing/2014/main" id="{00000000-0008-0000-0100-00003F02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604</xdr:row>
      <xdr:rowOff>0</xdr:rowOff>
    </xdr:from>
    <xdr:to>
      <xdr:col>5</xdr:col>
      <xdr:colOff>1343025</xdr:colOff>
      <xdr:row>604</xdr:row>
      <xdr:rowOff>0</xdr:rowOff>
    </xdr:to>
    <xdr:sp macro="" textlink="">
      <xdr:nvSpPr>
        <xdr:cNvPr id="576" name="Line 3">
          <a:extLst>
            <a:ext uri="{FF2B5EF4-FFF2-40B4-BE49-F238E27FC236}">
              <a16:creationId xmlns:a16="http://schemas.microsoft.com/office/drawing/2014/main" id="{00000000-0008-0000-0100-00004002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604</xdr:row>
      <xdr:rowOff>0</xdr:rowOff>
    </xdr:from>
    <xdr:to>
      <xdr:col>5</xdr:col>
      <xdr:colOff>1343025</xdr:colOff>
      <xdr:row>604</xdr:row>
      <xdr:rowOff>0</xdr:rowOff>
    </xdr:to>
    <xdr:sp macro="" textlink="">
      <xdr:nvSpPr>
        <xdr:cNvPr id="577" name="Line 4">
          <a:extLst>
            <a:ext uri="{FF2B5EF4-FFF2-40B4-BE49-F238E27FC236}">
              <a16:creationId xmlns:a16="http://schemas.microsoft.com/office/drawing/2014/main" id="{00000000-0008-0000-0100-00004102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570</xdr:row>
      <xdr:rowOff>0</xdr:rowOff>
    </xdr:from>
    <xdr:to>
      <xdr:col>5</xdr:col>
      <xdr:colOff>1343025</xdr:colOff>
      <xdr:row>570</xdr:row>
      <xdr:rowOff>0</xdr:rowOff>
    </xdr:to>
    <xdr:sp macro="" textlink="">
      <xdr:nvSpPr>
        <xdr:cNvPr id="578" name="Line 1">
          <a:extLst>
            <a:ext uri="{FF2B5EF4-FFF2-40B4-BE49-F238E27FC236}">
              <a16:creationId xmlns:a16="http://schemas.microsoft.com/office/drawing/2014/main" id="{00000000-0008-0000-0100-000042020000}"/>
            </a:ext>
          </a:extLst>
        </xdr:cNvPr>
        <xdr:cNvSpPr>
          <a:spLocks noChangeShapeType="1"/>
        </xdr:cNvSpPr>
      </xdr:nvSpPr>
      <xdr:spPr bwMode="auto">
        <a:xfrm>
          <a:off x="5267325" y="544830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570</xdr:row>
      <xdr:rowOff>0</xdr:rowOff>
    </xdr:from>
    <xdr:to>
      <xdr:col>5</xdr:col>
      <xdr:colOff>1343025</xdr:colOff>
      <xdr:row>570</xdr:row>
      <xdr:rowOff>0</xdr:rowOff>
    </xdr:to>
    <xdr:sp macro="" textlink="">
      <xdr:nvSpPr>
        <xdr:cNvPr id="579" name="Line 2">
          <a:extLst>
            <a:ext uri="{FF2B5EF4-FFF2-40B4-BE49-F238E27FC236}">
              <a16:creationId xmlns:a16="http://schemas.microsoft.com/office/drawing/2014/main" id="{00000000-0008-0000-0100-00004302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570</xdr:row>
      <xdr:rowOff>0</xdr:rowOff>
    </xdr:from>
    <xdr:to>
      <xdr:col>5</xdr:col>
      <xdr:colOff>1343025</xdr:colOff>
      <xdr:row>570</xdr:row>
      <xdr:rowOff>0</xdr:rowOff>
    </xdr:to>
    <xdr:sp macro="" textlink="">
      <xdr:nvSpPr>
        <xdr:cNvPr id="580" name="Line 3">
          <a:extLst>
            <a:ext uri="{FF2B5EF4-FFF2-40B4-BE49-F238E27FC236}">
              <a16:creationId xmlns:a16="http://schemas.microsoft.com/office/drawing/2014/main" id="{00000000-0008-0000-0100-00004402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570</xdr:row>
      <xdr:rowOff>0</xdr:rowOff>
    </xdr:from>
    <xdr:to>
      <xdr:col>5</xdr:col>
      <xdr:colOff>1343025</xdr:colOff>
      <xdr:row>570</xdr:row>
      <xdr:rowOff>0</xdr:rowOff>
    </xdr:to>
    <xdr:sp macro="" textlink="">
      <xdr:nvSpPr>
        <xdr:cNvPr id="581" name="Line 4">
          <a:extLst>
            <a:ext uri="{FF2B5EF4-FFF2-40B4-BE49-F238E27FC236}">
              <a16:creationId xmlns:a16="http://schemas.microsoft.com/office/drawing/2014/main" id="{00000000-0008-0000-0100-00004502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587</xdr:row>
      <xdr:rowOff>0</xdr:rowOff>
    </xdr:from>
    <xdr:to>
      <xdr:col>5</xdr:col>
      <xdr:colOff>1343025</xdr:colOff>
      <xdr:row>587</xdr:row>
      <xdr:rowOff>0</xdr:rowOff>
    </xdr:to>
    <xdr:sp macro="" textlink="">
      <xdr:nvSpPr>
        <xdr:cNvPr id="582" name="Line 1">
          <a:extLst>
            <a:ext uri="{FF2B5EF4-FFF2-40B4-BE49-F238E27FC236}">
              <a16:creationId xmlns:a16="http://schemas.microsoft.com/office/drawing/2014/main" id="{00000000-0008-0000-0100-000046020000}"/>
            </a:ext>
          </a:extLst>
        </xdr:cNvPr>
        <xdr:cNvSpPr>
          <a:spLocks noChangeShapeType="1"/>
        </xdr:cNvSpPr>
      </xdr:nvSpPr>
      <xdr:spPr bwMode="auto">
        <a:xfrm>
          <a:off x="5267325" y="598265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587</xdr:row>
      <xdr:rowOff>0</xdr:rowOff>
    </xdr:from>
    <xdr:to>
      <xdr:col>5</xdr:col>
      <xdr:colOff>1343025</xdr:colOff>
      <xdr:row>587</xdr:row>
      <xdr:rowOff>0</xdr:rowOff>
    </xdr:to>
    <xdr:sp macro="" textlink="">
      <xdr:nvSpPr>
        <xdr:cNvPr id="583" name="Line 2">
          <a:extLst>
            <a:ext uri="{FF2B5EF4-FFF2-40B4-BE49-F238E27FC236}">
              <a16:creationId xmlns:a16="http://schemas.microsoft.com/office/drawing/2014/main" id="{00000000-0008-0000-0100-00004702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587</xdr:row>
      <xdr:rowOff>0</xdr:rowOff>
    </xdr:from>
    <xdr:to>
      <xdr:col>5</xdr:col>
      <xdr:colOff>1343025</xdr:colOff>
      <xdr:row>587</xdr:row>
      <xdr:rowOff>0</xdr:rowOff>
    </xdr:to>
    <xdr:sp macro="" textlink="">
      <xdr:nvSpPr>
        <xdr:cNvPr id="584" name="Line 3">
          <a:extLst>
            <a:ext uri="{FF2B5EF4-FFF2-40B4-BE49-F238E27FC236}">
              <a16:creationId xmlns:a16="http://schemas.microsoft.com/office/drawing/2014/main" id="{00000000-0008-0000-0100-00004802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587</xdr:row>
      <xdr:rowOff>0</xdr:rowOff>
    </xdr:from>
    <xdr:to>
      <xdr:col>5</xdr:col>
      <xdr:colOff>1343025</xdr:colOff>
      <xdr:row>587</xdr:row>
      <xdr:rowOff>0</xdr:rowOff>
    </xdr:to>
    <xdr:sp macro="" textlink="">
      <xdr:nvSpPr>
        <xdr:cNvPr id="585" name="Line 4">
          <a:extLst>
            <a:ext uri="{FF2B5EF4-FFF2-40B4-BE49-F238E27FC236}">
              <a16:creationId xmlns:a16="http://schemas.microsoft.com/office/drawing/2014/main" id="{00000000-0008-0000-0100-00004902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604</xdr:row>
      <xdr:rowOff>0</xdr:rowOff>
    </xdr:from>
    <xdr:to>
      <xdr:col>5</xdr:col>
      <xdr:colOff>1343025</xdr:colOff>
      <xdr:row>604</xdr:row>
      <xdr:rowOff>0</xdr:rowOff>
    </xdr:to>
    <xdr:sp macro="" textlink="">
      <xdr:nvSpPr>
        <xdr:cNvPr id="586" name="Line 1">
          <a:extLst>
            <a:ext uri="{FF2B5EF4-FFF2-40B4-BE49-F238E27FC236}">
              <a16:creationId xmlns:a16="http://schemas.microsoft.com/office/drawing/2014/main" id="{00000000-0008-0000-0100-00004A020000}"/>
            </a:ext>
          </a:extLst>
        </xdr:cNvPr>
        <xdr:cNvSpPr>
          <a:spLocks noChangeShapeType="1"/>
        </xdr:cNvSpPr>
      </xdr:nvSpPr>
      <xdr:spPr bwMode="auto">
        <a:xfrm>
          <a:off x="5267325" y="651700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604</xdr:row>
      <xdr:rowOff>0</xdr:rowOff>
    </xdr:from>
    <xdr:to>
      <xdr:col>5</xdr:col>
      <xdr:colOff>1343025</xdr:colOff>
      <xdr:row>604</xdr:row>
      <xdr:rowOff>0</xdr:rowOff>
    </xdr:to>
    <xdr:sp macro="" textlink="">
      <xdr:nvSpPr>
        <xdr:cNvPr id="587" name="Line 2">
          <a:extLst>
            <a:ext uri="{FF2B5EF4-FFF2-40B4-BE49-F238E27FC236}">
              <a16:creationId xmlns:a16="http://schemas.microsoft.com/office/drawing/2014/main" id="{00000000-0008-0000-0100-00004B02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604</xdr:row>
      <xdr:rowOff>0</xdr:rowOff>
    </xdr:from>
    <xdr:to>
      <xdr:col>5</xdr:col>
      <xdr:colOff>1343025</xdr:colOff>
      <xdr:row>604</xdr:row>
      <xdr:rowOff>0</xdr:rowOff>
    </xdr:to>
    <xdr:sp macro="" textlink="">
      <xdr:nvSpPr>
        <xdr:cNvPr id="588" name="Line 3">
          <a:extLst>
            <a:ext uri="{FF2B5EF4-FFF2-40B4-BE49-F238E27FC236}">
              <a16:creationId xmlns:a16="http://schemas.microsoft.com/office/drawing/2014/main" id="{00000000-0008-0000-0100-00004C02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604</xdr:row>
      <xdr:rowOff>0</xdr:rowOff>
    </xdr:from>
    <xdr:to>
      <xdr:col>5</xdr:col>
      <xdr:colOff>1343025</xdr:colOff>
      <xdr:row>604</xdr:row>
      <xdr:rowOff>0</xdr:rowOff>
    </xdr:to>
    <xdr:sp macro="" textlink="">
      <xdr:nvSpPr>
        <xdr:cNvPr id="589" name="Line 4">
          <a:extLst>
            <a:ext uri="{FF2B5EF4-FFF2-40B4-BE49-F238E27FC236}">
              <a16:creationId xmlns:a16="http://schemas.microsoft.com/office/drawing/2014/main" id="{00000000-0008-0000-0100-00004D02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614</xdr:row>
      <xdr:rowOff>0</xdr:rowOff>
    </xdr:from>
    <xdr:to>
      <xdr:col>5</xdr:col>
      <xdr:colOff>1343025</xdr:colOff>
      <xdr:row>614</xdr:row>
      <xdr:rowOff>0</xdr:rowOff>
    </xdr:to>
    <xdr:sp macro="" textlink="">
      <xdr:nvSpPr>
        <xdr:cNvPr id="590" name="Line 1">
          <a:extLst>
            <a:ext uri="{FF2B5EF4-FFF2-40B4-BE49-F238E27FC236}">
              <a16:creationId xmlns:a16="http://schemas.microsoft.com/office/drawing/2014/main" id="{00000000-0008-0000-0100-00004E020000}"/>
            </a:ext>
          </a:extLst>
        </xdr:cNvPr>
        <xdr:cNvSpPr>
          <a:spLocks noChangeShapeType="1"/>
        </xdr:cNvSpPr>
      </xdr:nvSpPr>
      <xdr:spPr bwMode="auto">
        <a:xfrm>
          <a:off x="5267325" y="683133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614</xdr:row>
      <xdr:rowOff>0</xdr:rowOff>
    </xdr:from>
    <xdr:to>
      <xdr:col>5</xdr:col>
      <xdr:colOff>1343025</xdr:colOff>
      <xdr:row>614</xdr:row>
      <xdr:rowOff>0</xdr:rowOff>
    </xdr:to>
    <xdr:sp macro="" textlink="">
      <xdr:nvSpPr>
        <xdr:cNvPr id="591" name="Line 2">
          <a:extLst>
            <a:ext uri="{FF2B5EF4-FFF2-40B4-BE49-F238E27FC236}">
              <a16:creationId xmlns:a16="http://schemas.microsoft.com/office/drawing/2014/main" id="{00000000-0008-0000-0100-00004F020000}"/>
            </a:ext>
          </a:extLst>
        </xdr:cNvPr>
        <xdr:cNvSpPr>
          <a:spLocks noChangeShapeType="1"/>
        </xdr:cNvSpPr>
      </xdr:nvSpPr>
      <xdr:spPr bwMode="auto">
        <a:xfrm>
          <a:off x="5276850" y="683133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614</xdr:row>
      <xdr:rowOff>0</xdr:rowOff>
    </xdr:from>
    <xdr:to>
      <xdr:col>5</xdr:col>
      <xdr:colOff>1343025</xdr:colOff>
      <xdr:row>614</xdr:row>
      <xdr:rowOff>0</xdr:rowOff>
    </xdr:to>
    <xdr:sp macro="" textlink="">
      <xdr:nvSpPr>
        <xdr:cNvPr id="592" name="Line 3">
          <a:extLst>
            <a:ext uri="{FF2B5EF4-FFF2-40B4-BE49-F238E27FC236}">
              <a16:creationId xmlns:a16="http://schemas.microsoft.com/office/drawing/2014/main" id="{00000000-0008-0000-0100-000050020000}"/>
            </a:ext>
          </a:extLst>
        </xdr:cNvPr>
        <xdr:cNvSpPr>
          <a:spLocks noChangeShapeType="1"/>
        </xdr:cNvSpPr>
      </xdr:nvSpPr>
      <xdr:spPr bwMode="auto">
        <a:xfrm>
          <a:off x="5276850" y="683133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614</xdr:row>
      <xdr:rowOff>0</xdr:rowOff>
    </xdr:from>
    <xdr:to>
      <xdr:col>5</xdr:col>
      <xdr:colOff>1343025</xdr:colOff>
      <xdr:row>614</xdr:row>
      <xdr:rowOff>0</xdr:rowOff>
    </xdr:to>
    <xdr:sp macro="" textlink="">
      <xdr:nvSpPr>
        <xdr:cNvPr id="593" name="Line 4">
          <a:extLst>
            <a:ext uri="{FF2B5EF4-FFF2-40B4-BE49-F238E27FC236}">
              <a16:creationId xmlns:a16="http://schemas.microsoft.com/office/drawing/2014/main" id="{00000000-0008-0000-0100-000051020000}"/>
            </a:ext>
          </a:extLst>
        </xdr:cNvPr>
        <xdr:cNvSpPr>
          <a:spLocks noChangeShapeType="1"/>
        </xdr:cNvSpPr>
      </xdr:nvSpPr>
      <xdr:spPr bwMode="auto">
        <a:xfrm>
          <a:off x="5276850" y="683133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631</xdr:row>
      <xdr:rowOff>0</xdr:rowOff>
    </xdr:from>
    <xdr:to>
      <xdr:col>5</xdr:col>
      <xdr:colOff>1343025</xdr:colOff>
      <xdr:row>631</xdr:row>
      <xdr:rowOff>0</xdr:rowOff>
    </xdr:to>
    <xdr:sp macro="" textlink="">
      <xdr:nvSpPr>
        <xdr:cNvPr id="594" name="Line 1">
          <a:extLst>
            <a:ext uri="{FF2B5EF4-FFF2-40B4-BE49-F238E27FC236}">
              <a16:creationId xmlns:a16="http://schemas.microsoft.com/office/drawing/2014/main" id="{00000000-0008-0000-0100-000052020000}"/>
            </a:ext>
          </a:extLst>
        </xdr:cNvPr>
        <xdr:cNvSpPr>
          <a:spLocks noChangeShapeType="1"/>
        </xdr:cNvSpPr>
      </xdr:nvSpPr>
      <xdr:spPr bwMode="auto">
        <a:xfrm>
          <a:off x="5267325" y="736568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631</xdr:row>
      <xdr:rowOff>0</xdr:rowOff>
    </xdr:from>
    <xdr:to>
      <xdr:col>5</xdr:col>
      <xdr:colOff>1343025</xdr:colOff>
      <xdr:row>631</xdr:row>
      <xdr:rowOff>0</xdr:rowOff>
    </xdr:to>
    <xdr:sp macro="" textlink="">
      <xdr:nvSpPr>
        <xdr:cNvPr id="595" name="Line 2">
          <a:extLst>
            <a:ext uri="{FF2B5EF4-FFF2-40B4-BE49-F238E27FC236}">
              <a16:creationId xmlns:a16="http://schemas.microsoft.com/office/drawing/2014/main" id="{00000000-0008-0000-0100-000053020000}"/>
            </a:ext>
          </a:extLst>
        </xdr:cNvPr>
        <xdr:cNvSpPr>
          <a:spLocks noChangeShapeType="1"/>
        </xdr:cNvSpPr>
      </xdr:nvSpPr>
      <xdr:spPr bwMode="auto">
        <a:xfrm>
          <a:off x="5276850" y="73656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631</xdr:row>
      <xdr:rowOff>0</xdr:rowOff>
    </xdr:from>
    <xdr:to>
      <xdr:col>5</xdr:col>
      <xdr:colOff>1343025</xdr:colOff>
      <xdr:row>631</xdr:row>
      <xdr:rowOff>0</xdr:rowOff>
    </xdr:to>
    <xdr:sp macro="" textlink="">
      <xdr:nvSpPr>
        <xdr:cNvPr id="596" name="Line 3">
          <a:extLst>
            <a:ext uri="{FF2B5EF4-FFF2-40B4-BE49-F238E27FC236}">
              <a16:creationId xmlns:a16="http://schemas.microsoft.com/office/drawing/2014/main" id="{00000000-0008-0000-0100-000054020000}"/>
            </a:ext>
          </a:extLst>
        </xdr:cNvPr>
        <xdr:cNvSpPr>
          <a:spLocks noChangeShapeType="1"/>
        </xdr:cNvSpPr>
      </xdr:nvSpPr>
      <xdr:spPr bwMode="auto">
        <a:xfrm>
          <a:off x="5276850" y="73656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631</xdr:row>
      <xdr:rowOff>0</xdr:rowOff>
    </xdr:from>
    <xdr:to>
      <xdr:col>5</xdr:col>
      <xdr:colOff>1343025</xdr:colOff>
      <xdr:row>631</xdr:row>
      <xdr:rowOff>0</xdr:rowOff>
    </xdr:to>
    <xdr:sp macro="" textlink="">
      <xdr:nvSpPr>
        <xdr:cNvPr id="597" name="Line 4">
          <a:extLst>
            <a:ext uri="{FF2B5EF4-FFF2-40B4-BE49-F238E27FC236}">
              <a16:creationId xmlns:a16="http://schemas.microsoft.com/office/drawing/2014/main" id="{00000000-0008-0000-0100-000055020000}"/>
            </a:ext>
          </a:extLst>
        </xdr:cNvPr>
        <xdr:cNvSpPr>
          <a:spLocks noChangeShapeType="1"/>
        </xdr:cNvSpPr>
      </xdr:nvSpPr>
      <xdr:spPr bwMode="auto">
        <a:xfrm>
          <a:off x="5276850" y="73656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648</xdr:row>
      <xdr:rowOff>0</xdr:rowOff>
    </xdr:from>
    <xdr:to>
      <xdr:col>5</xdr:col>
      <xdr:colOff>1343025</xdr:colOff>
      <xdr:row>648</xdr:row>
      <xdr:rowOff>0</xdr:rowOff>
    </xdr:to>
    <xdr:sp macro="" textlink="">
      <xdr:nvSpPr>
        <xdr:cNvPr id="598" name="Line 1">
          <a:extLst>
            <a:ext uri="{FF2B5EF4-FFF2-40B4-BE49-F238E27FC236}">
              <a16:creationId xmlns:a16="http://schemas.microsoft.com/office/drawing/2014/main" id="{00000000-0008-0000-0100-000056020000}"/>
            </a:ext>
          </a:extLst>
        </xdr:cNvPr>
        <xdr:cNvSpPr>
          <a:spLocks noChangeShapeType="1"/>
        </xdr:cNvSpPr>
      </xdr:nvSpPr>
      <xdr:spPr bwMode="auto">
        <a:xfrm>
          <a:off x="5267325" y="790003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648</xdr:row>
      <xdr:rowOff>0</xdr:rowOff>
    </xdr:from>
    <xdr:to>
      <xdr:col>5</xdr:col>
      <xdr:colOff>1343025</xdr:colOff>
      <xdr:row>648</xdr:row>
      <xdr:rowOff>0</xdr:rowOff>
    </xdr:to>
    <xdr:sp macro="" textlink="">
      <xdr:nvSpPr>
        <xdr:cNvPr id="599" name="Line 2">
          <a:extLst>
            <a:ext uri="{FF2B5EF4-FFF2-40B4-BE49-F238E27FC236}">
              <a16:creationId xmlns:a16="http://schemas.microsoft.com/office/drawing/2014/main" id="{00000000-0008-0000-0100-000057020000}"/>
            </a:ext>
          </a:extLst>
        </xdr:cNvPr>
        <xdr:cNvSpPr>
          <a:spLocks noChangeShapeType="1"/>
        </xdr:cNvSpPr>
      </xdr:nvSpPr>
      <xdr:spPr bwMode="auto">
        <a:xfrm>
          <a:off x="5276850" y="790003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648</xdr:row>
      <xdr:rowOff>0</xdr:rowOff>
    </xdr:from>
    <xdr:to>
      <xdr:col>5</xdr:col>
      <xdr:colOff>1343025</xdr:colOff>
      <xdr:row>648</xdr:row>
      <xdr:rowOff>0</xdr:rowOff>
    </xdr:to>
    <xdr:sp macro="" textlink="">
      <xdr:nvSpPr>
        <xdr:cNvPr id="600" name="Line 3">
          <a:extLst>
            <a:ext uri="{FF2B5EF4-FFF2-40B4-BE49-F238E27FC236}">
              <a16:creationId xmlns:a16="http://schemas.microsoft.com/office/drawing/2014/main" id="{00000000-0008-0000-0100-000058020000}"/>
            </a:ext>
          </a:extLst>
        </xdr:cNvPr>
        <xdr:cNvSpPr>
          <a:spLocks noChangeShapeType="1"/>
        </xdr:cNvSpPr>
      </xdr:nvSpPr>
      <xdr:spPr bwMode="auto">
        <a:xfrm>
          <a:off x="5276850" y="790003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648</xdr:row>
      <xdr:rowOff>0</xdr:rowOff>
    </xdr:from>
    <xdr:to>
      <xdr:col>5</xdr:col>
      <xdr:colOff>1343025</xdr:colOff>
      <xdr:row>648</xdr:row>
      <xdr:rowOff>0</xdr:rowOff>
    </xdr:to>
    <xdr:sp macro="" textlink="">
      <xdr:nvSpPr>
        <xdr:cNvPr id="601" name="Line 4">
          <a:extLst>
            <a:ext uri="{FF2B5EF4-FFF2-40B4-BE49-F238E27FC236}">
              <a16:creationId xmlns:a16="http://schemas.microsoft.com/office/drawing/2014/main" id="{00000000-0008-0000-0100-000059020000}"/>
            </a:ext>
          </a:extLst>
        </xdr:cNvPr>
        <xdr:cNvSpPr>
          <a:spLocks noChangeShapeType="1"/>
        </xdr:cNvSpPr>
      </xdr:nvSpPr>
      <xdr:spPr bwMode="auto">
        <a:xfrm>
          <a:off x="5276850" y="790003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665</xdr:row>
      <xdr:rowOff>0</xdr:rowOff>
    </xdr:from>
    <xdr:to>
      <xdr:col>5</xdr:col>
      <xdr:colOff>1343025</xdr:colOff>
      <xdr:row>665</xdr:row>
      <xdr:rowOff>0</xdr:rowOff>
    </xdr:to>
    <xdr:sp macro="" textlink="">
      <xdr:nvSpPr>
        <xdr:cNvPr id="602" name="Line 1">
          <a:extLst>
            <a:ext uri="{FF2B5EF4-FFF2-40B4-BE49-F238E27FC236}">
              <a16:creationId xmlns:a16="http://schemas.microsoft.com/office/drawing/2014/main" id="{00000000-0008-0000-0100-00005A020000}"/>
            </a:ext>
          </a:extLst>
        </xdr:cNvPr>
        <xdr:cNvSpPr>
          <a:spLocks noChangeShapeType="1"/>
        </xdr:cNvSpPr>
      </xdr:nvSpPr>
      <xdr:spPr bwMode="auto">
        <a:xfrm>
          <a:off x="5267325" y="843438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665</xdr:row>
      <xdr:rowOff>0</xdr:rowOff>
    </xdr:from>
    <xdr:to>
      <xdr:col>5</xdr:col>
      <xdr:colOff>1343025</xdr:colOff>
      <xdr:row>665</xdr:row>
      <xdr:rowOff>0</xdr:rowOff>
    </xdr:to>
    <xdr:sp macro="" textlink="">
      <xdr:nvSpPr>
        <xdr:cNvPr id="603" name="Line 2">
          <a:extLst>
            <a:ext uri="{FF2B5EF4-FFF2-40B4-BE49-F238E27FC236}">
              <a16:creationId xmlns:a16="http://schemas.microsoft.com/office/drawing/2014/main" id="{00000000-0008-0000-0100-00005B020000}"/>
            </a:ext>
          </a:extLst>
        </xdr:cNvPr>
        <xdr:cNvSpPr>
          <a:spLocks noChangeShapeType="1"/>
        </xdr:cNvSpPr>
      </xdr:nvSpPr>
      <xdr:spPr bwMode="auto">
        <a:xfrm>
          <a:off x="5276850" y="8434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665</xdr:row>
      <xdr:rowOff>0</xdr:rowOff>
    </xdr:from>
    <xdr:to>
      <xdr:col>5</xdr:col>
      <xdr:colOff>1343025</xdr:colOff>
      <xdr:row>665</xdr:row>
      <xdr:rowOff>0</xdr:rowOff>
    </xdr:to>
    <xdr:sp macro="" textlink="">
      <xdr:nvSpPr>
        <xdr:cNvPr id="604" name="Line 3">
          <a:extLst>
            <a:ext uri="{FF2B5EF4-FFF2-40B4-BE49-F238E27FC236}">
              <a16:creationId xmlns:a16="http://schemas.microsoft.com/office/drawing/2014/main" id="{00000000-0008-0000-0100-00005C020000}"/>
            </a:ext>
          </a:extLst>
        </xdr:cNvPr>
        <xdr:cNvSpPr>
          <a:spLocks noChangeShapeType="1"/>
        </xdr:cNvSpPr>
      </xdr:nvSpPr>
      <xdr:spPr bwMode="auto">
        <a:xfrm>
          <a:off x="5276850" y="8434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665</xdr:row>
      <xdr:rowOff>0</xdr:rowOff>
    </xdr:from>
    <xdr:to>
      <xdr:col>5</xdr:col>
      <xdr:colOff>1343025</xdr:colOff>
      <xdr:row>665</xdr:row>
      <xdr:rowOff>0</xdr:rowOff>
    </xdr:to>
    <xdr:sp macro="" textlink="">
      <xdr:nvSpPr>
        <xdr:cNvPr id="605" name="Line 4">
          <a:extLst>
            <a:ext uri="{FF2B5EF4-FFF2-40B4-BE49-F238E27FC236}">
              <a16:creationId xmlns:a16="http://schemas.microsoft.com/office/drawing/2014/main" id="{00000000-0008-0000-0100-00005D020000}"/>
            </a:ext>
          </a:extLst>
        </xdr:cNvPr>
        <xdr:cNvSpPr>
          <a:spLocks noChangeShapeType="1"/>
        </xdr:cNvSpPr>
      </xdr:nvSpPr>
      <xdr:spPr bwMode="auto">
        <a:xfrm>
          <a:off x="5276850" y="8434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682</xdr:row>
      <xdr:rowOff>0</xdr:rowOff>
    </xdr:from>
    <xdr:to>
      <xdr:col>5</xdr:col>
      <xdr:colOff>1343025</xdr:colOff>
      <xdr:row>682</xdr:row>
      <xdr:rowOff>0</xdr:rowOff>
    </xdr:to>
    <xdr:sp macro="" textlink="">
      <xdr:nvSpPr>
        <xdr:cNvPr id="606" name="Line 1">
          <a:extLst>
            <a:ext uri="{FF2B5EF4-FFF2-40B4-BE49-F238E27FC236}">
              <a16:creationId xmlns:a16="http://schemas.microsoft.com/office/drawing/2014/main" id="{00000000-0008-0000-0100-00005E020000}"/>
            </a:ext>
          </a:extLst>
        </xdr:cNvPr>
        <xdr:cNvSpPr>
          <a:spLocks noChangeShapeType="1"/>
        </xdr:cNvSpPr>
      </xdr:nvSpPr>
      <xdr:spPr bwMode="auto">
        <a:xfrm>
          <a:off x="5267325" y="896874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682</xdr:row>
      <xdr:rowOff>0</xdr:rowOff>
    </xdr:from>
    <xdr:to>
      <xdr:col>5</xdr:col>
      <xdr:colOff>1343025</xdr:colOff>
      <xdr:row>682</xdr:row>
      <xdr:rowOff>0</xdr:rowOff>
    </xdr:to>
    <xdr:sp macro="" textlink="">
      <xdr:nvSpPr>
        <xdr:cNvPr id="607" name="Line 2">
          <a:extLst>
            <a:ext uri="{FF2B5EF4-FFF2-40B4-BE49-F238E27FC236}">
              <a16:creationId xmlns:a16="http://schemas.microsoft.com/office/drawing/2014/main" id="{00000000-0008-0000-0100-00005F020000}"/>
            </a:ext>
          </a:extLst>
        </xdr:cNvPr>
        <xdr:cNvSpPr>
          <a:spLocks noChangeShapeType="1"/>
        </xdr:cNvSpPr>
      </xdr:nvSpPr>
      <xdr:spPr bwMode="auto">
        <a:xfrm>
          <a:off x="5276850" y="89687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682</xdr:row>
      <xdr:rowOff>0</xdr:rowOff>
    </xdr:from>
    <xdr:to>
      <xdr:col>5</xdr:col>
      <xdr:colOff>1343025</xdr:colOff>
      <xdr:row>682</xdr:row>
      <xdr:rowOff>0</xdr:rowOff>
    </xdr:to>
    <xdr:sp macro="" textlink="">
      <xdr:nvSpPr>
        <xdr:cNvPr id="608" name="Line 3">
          <a:extLst>
            <a:ext uri="{FF2B5EF4-FFF2-40B4-BE49-F238E27FC236}">
              <a16:creationId xmlns:a16="http://schemas.microsoft.com/office/drawing/2014/main" id="{00000000-0008-0000-0100-000060020000}"/>
            </a:ext>
          </a:extLst>
        </xdr:cNvPr>
        <xdr:cNvSpPr>
          <a:spLocks noChangeShapeType="1"/>
        </xdr:cNvSpPr>
      </xdr:nvSpPr>
      <xdr:spPr bwMode="auto">
        <a:xfrm>
          <a:off x="5276850" y="89687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682</xdr:row>
      <xdr:rowOff>0</xdr:rowOff>
    </xdr:from>
    <xdr:to>
      <xdr:col>5</xdr:col>
      <xdr:colOff>1343025</xdr:colOff>
      <xdr:row>682</xdr:row>
      <xdr:rowOff>0</xdr:rowOff>
    </xdr:to>
    <xdr:sp macro="" textlink="">
      <xdr:nvSpPr>
        <xdr:cNvPr id="609" name="Line 4">
          <a:extLst>
            <a:ext uri="{FF2B5EF4-FFF2-40B4-BE49-F238E27FC236}">
              <a16:creationId xmlns:a16="http://schemas.microsoft.com/office/drawing/2014/main" id="{00000000-0008-0000-0100-000061020000}"/>
            </a:ext>
          </a:extLst>
        </xdr:cNvPr>
        <xdr:cNvSpPr>
          <a:spLocks noChangeShapeType="1"/>
        </xdr:cNvSpPr>
      </xdr:nvSpPr>
      <xdr:spPr bwMode="auto">
        <a:xfrm>
          <a:off x="5276850" y="89687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699</xdr:row>
      <xdr:rowOff>0</xdr:rowOff>
    </xdr:from>
    <xdr:to>
      <xdr:col>5</xdr:col>
      <xdr:colOff>1343025</xdr:colOff>
      <xdr:row>699</xdr:row>
      <xdr:rowOff>0</xdr:rowOff>
    </xdr:to>
    <xdr:sp macro="" textlink="">
      <xdr:nvSpPr>
        <xdr:cNvPr id="610" name="Line 1">
          <a:extLst>
            <a:ext uri="{FF2B5EF4-FFF2-40B4-BE49-F238E27FC236}">
              <a16:creationId xmlns:a16="http://schemas.microsoft.com/office/drawing/2014/main" id="{00000000-0008-0000-0100-000062020000}"/>
            </a:ext>
          </a:extLst>
        </xdr:cNvPr>
        <xdr:cNvSpPr>
          <a:spLocks noChangeShapeType="1"/>
        </xdr:cNvSpPr>
      </xdr:nvSpPr>
      <xdr:spPr bwMode="auto">
        <a:xfrm>
          <a:off x="5267325" y="950309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699</xdr:row>
      <xdr:rowOff>0</xdr:rowOff>
    </xdr:from>
    <xdr:to>
      <xdr:col>5</xdr:col>
      <xdr:colOff>1343025</xdr:colOff>
      <xdr:row>699</xdr:row>
      <xdr:rowOff>0</xdr:rowOff>
    </xdr:to>
    <xdr:sp macro="" textlink="">
      <xdr:nvSpPr>
        <xdr:cNvPr id="611" name="Line 2">
          <a:extLst>
            <a:ext uri="{FF2B5EF4-FFF2-40B4-BE49-F238E27FC236}">
              <a16:creationId xmlns:a16="http://schemas.microsoft.com/office/drawing/2014/main" id="{00000000-0008-0000-0100-000063020000}"/>
            </a:ext>
          </a:extLst>
        </xdr:cNvPr>
        <xdr:cNvSpPr>
          <a:spLocks noChangeShapeType="1"/>
        </xdr:cNvSpPr>
      </xdr:nvSpPr>
      <xdr:spPr bwMode="auto">
        <a:xfrm>
          <a:off x="5276850" y="95030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699</xdr:row>
      <xdr:rowOff>0</xdr:rowOff>
    </xdr:from>
    <xdr:to>
      <xdr:col>5</xdr:col>
      <xdr:colOff>1343025</xdr:colOff>
      <xdr:row>699</xdr:row>
      <xdr:rowOff>0</xdr:rowOff>
    </xdr:to>
    <xdr:sp macro="" textlink="">
      <xdr:nvSpPr>
        <xdr:cNvPr id="612" name="Line 3">
          <a:extLst>
            <a:ext uri="{FF2B5EF4-FFF2-40B4-BE49-F238E27FC236}">
              <a16:creationId xmlns:a16="http://schemas.microsoft.com/office/drawing/2014/main" id="{00000000-0008-0000-0100-000064020000}"/>
            </a:ext>
          </a:extLst>
        </xdr:cNvPr>
        <xdr:cNvSpPr>
          <a:spLocks noChangeShapeType="1"/>
        </xdr:cNvSpPr>
      </xdr:nvSpPr>
      <xdr:spPr bwMode="auto">
        <a:xfrm>
          <a:off x="5276850" y="95030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699</xdr:row>
      <xdr:rowOff>0</xdr:rowOff>
    </xdr:from>
    <xdr:to>
      <xdr:col>5</xdr:col>
      <xdr:colOff>1343025</xdr:colOff>
      <xdr:row>699</xdr:row>
      <xdr:rowOff>0</xdr:rowOff>
    </xdr:to>
    <xdr:sp macro="" textlink="">
      <xdr:nvSpPr>
        <xdr:cNvPr id="613" name="Line 4">
          <a:extLst>
            <a:ext uri="{FF2B5EF4-FFF2-40B4-BE49-F238E27FC236}">
              <a16:creationId xmlns:a16="http://schemas.microsoft.com/office/drawing/2014/main" id="{00000000-0008-0000-0100-000065020000}"/>
            </a:ext>
          </a:extLst>
        </xdr:cNvPr>
        <xdr:cNvSpPr>
          <a:spLocks noChangeShapeType="1"/>
        </xdr:cNvSpPr>
      </xdr:nvSpPr>
      <xdr:spPr bwMode="auto">
        <a:xfrm>
          <a:off x="5276850" y="95030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665</xdr:row>
      <xdr:rowOff>0</xdr:rowOff>
    </xdr:from>
    <xdr:to>
      <xdr:col>5</xdr:col>
      <xdr:colOff>1343025</xdr:colOff>
      <xdr:row>665</xdr:row>
      <xdr:rowOff>0</xdr:rowOff>
    </xdr:to>
    <xdr:sp macro="" textlink="">
      <xdr:nvSpPr>
        <xdr:cNvPr id="614" name="Line 1">
          <a:extLst>
            <a:ext uri="{FF2B5EF4-FFF2-40B4-BE49-F238E27FC236}">
              <a16:creationId xmlns:a16="http://schemas.microsoft.com/office/drawing/2014/main" id="{00000000-0008-0000-0100-000066020000}"/>
            </a:ext>
          </a:extLst>
        </xdr:cNvPr>
        <xdr:cNvSpPr>
          <a:spLocks noChangeShapeType="1"/>
        </xdr:cNvSpPr>
      </xdr:nvSpPr>
      <xdr:spPr bwMode="auto">
        <a:xfrm>
          <a:off x="5267325" y="843438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665</xdr:row>
      <xdr:rowOff>0</xdr:rowOff>
    </xdr:from>
    <xdr:to>
      <xdr:col>5</xdr:col>
      <xdr:colOff>1343025</xdr:colOff>
      <xdr:row>665</xdr:row>
      <xdr:rowOff>0</xdr:rowOff>
    </xdr:to>
    <xdr:sp macro="" textlink="">
      <xdr:nvSpPr>
        <xdr:cNvPr id="615" name="Line 2">
          <a:extLst>
            <a:ext uri="{FF2B5EF4-FFF2-40B4-BE49-F238E27FC236}">
              <a16:creationId xmlns:a16="http://schemas.microsoft.com/office/drawing/2014/main" id="{00000000-0008-0000-0100-000067020000}"/>
            </a:ext>
          </a:extLst>
        </xdr:cNvPr>
        <xdr:cNvSpPr>
          <a:spLocks noChangeShapeType="1"/>
        </xdr:cNvSpPr>
      </xdr:nvSpPr>
      <xdr:spPr bwMode="auto">
        <a:xfrm>
          <a:off x="5276850" y="8434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665</xdr:row>
      <xdr:rowOff>0</xdr:rowOff>
    </xdr:from>
    <xdr:to>
      <xdr:col>5</xdr:col>
      <xdr:colOff>1343025</xdr:colOff>
      <xdr:row>665</xdr:row>
      <xdr:rowOff>0</xdr:rowOff>
    </xdr:to>
    <xdr:sp macro="" textlink="">
      <xdr:nvSpPr>
        <xdr:cNvPr id="616" name="Line 3">
          <a:extLst>
            <a:ext uri="{FF2B5EF4-FFF2-40B4-BE49-F238E27FC236}">
              <a16:creationId xmlns:a16="http://schemas.microsoft.com/office/drawing/2014/main" id="{00000000-0008-0000-0100-000068020000}"/>
            </a:ext>
          </a:extLst>
        </xdr:cNvPr>
        <xdr:cNvSpPr>
          <a:spLocks noChangeShapeType="1"/>
        </xdr:cNvSpPr>
      </xdr:nvSpPr>
      <xdr:spPr bwMode="auto">
        <a:xfrm>
          <a:off x="5276850" y="8434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665</xdr:row>
      <xdr:rowOff>0</xdr:rowOff>
    </xdr:from>
    <xdr:to>
      <xdr:col>5</xdr:col>
      <xdr:colOff>1343025</xdr:colOff>
      <xdr:row>665</xdr:row>
      <xdr:rowOff>0</xdr:rowOff>
    </xdr:to>
    <xdr:sp macro="" textlink="">
      <xdr:nvSpPr>
        <xdr:cNvPr id="617" name="Line 4">
          <a:extLst>
            <a:ext uri="{FF2B5EF4-FFF2-40B4-BE49-F238E27FC236}">
              <a16:creationId xmlns:a16="http://schemas.microsoft.com/office/drawing/2014/main" id="{00000000-0008-0000-0100-000069020000}"/>
            </a:ext>
          </a:extLst>
        </xdr:cNvPr>
        <xdr:cNvSpPr>
          <a:spLocks noChangeShapeType="1"/>
        </xdr:cNvSpPr>
      </xdr:nvSpPr>
      <xdr:spPr bwMode="auto">
        <a:xfrm>
          <a:off x="5276850" y="8434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682</xdr:row>
      <xdr:rowOff>0</xdr:rowOff>
    </xdr:from>
    <xdr:to>
      <xdr:col>5</xdr:col>
      <xdr:colOff>1343025</xdr:colOff>
      <xdr:row>682</xdr:row>
      <xdr:rowOff>0</xdr:rowOff>
    </xdr:to>
    <xdr:sp macro="" textlink="">
      <xdr:nvSpPr>
        <xdr:cNvPr id="618" name="Line 1">
          <a:extLst>
            <a:ext uri="{FF2B5EF4-FFF2-40B4-BE49-F238E27FC236}">
              <a16:creationId xmlns:a16="http://schemas.microsoft.com/office/drawing/2014/main" id="{00000000-0008-0000-0100-00006A020000}"/>
            </a:ext>
          </a:extLst>
        </xdr:cNvPr>
        <xdr:cNvSpPr>
          <a:spLocks noChangeShapeType="1"/>
        </xdr:cNvSpPr>
      </xdr:nvSpPr>
      <xdr:spPr bwMode="auto">
        <a:xfrm>
          <a:off x="5267325" y="896874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682</xdr:row>
      <xdr:rowOff>0</xdr:rowOff>
    </xdr:from>
    <xdr:to>
      <xdr:col>5</xdr:col>
      <xdr:colOff>1343025</xdr:colOff>
      <xdr:row>682</xdr:row>
      <xdr:rowOff>0</xdr:rowOff>
    </xdr:to>
    <xdr:sp macro="" textlink="">
      <xdr:nvSpPr>
        <xdr:cNvPr id="619" name="Line 2">
          <a:extLst>
            <a:ext uri="{FF2B5EF4-FFF2-40B4-BE49-F238E27FC236}">
              <a16:creationId xmlns:a16="http://schemas.microsoft.com/office/drawing/2014/main" id="{00000000-0008-0000-0100-00006B020000}"/>
            </a:ext>
          </a:extLst>
        </xdr:cNvPr>
        <xdr:cNvSpPr>
          <a:spLocks noChangeShapeType="1"/>
        </xdr:cNvSpPr>
      </xdr:nvSpPr>
      <xdr:spPr bwMode="auto">
        <a:xfrm>
          <a:off x="5276850" y="89687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682</xdr:row>
      <xdr:rowOff>0</xdr:rowOff>
    </xdr:from>
    <xdr:to>
      <xdr:col>5</xdr:col>
      <xdr:colOff>1343025</xdr:colOff>
      <xdr:row>682</xdr:row>
      <xdr:rowOff>0</xdr:rowOff>
    </xdr:to>
    <xdr:sp macro="" textlink="">
      <xdr:nvSpPr>
        <xdr:cNvPr id="620" name="Line 3">
          <a:extLst>
            <a:ext uri="{FF2B5EF4-FFF2-40B4-BE49-F238E27FC236}">
              <a16:creationId xmlns:a16="http://schemas.microsoft.com/office/drawing/2014/main" id="{00000000-0008-0000-0100-00006C020000}"/>
            </a:ext>
          </a:extLst>
        </xdr:cNvPr>
        <xdr:cNvSpPr>
          <a:spLocks noChangeShapeType="1"/>
        </xdr:cNvSpPr>
      </xdr:nvSpPr>
      <xdr:spPr bwMode="auto">
        <a:xfrm>
          <a:off x="5276850" y="89687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682</xdr:row>
      <xdr:rowOff>0</xdr:rowOff>
    </xdr:from>
    <xdr:to>
      <xdr:col>5</xdr:col>
      <xdr:colOff>1343025</xdr:colOff>
      <xdr:row>682</xdr:row>
      <xdr:rowOff>0</xdr:rowOff>
    </xdr:to>
    <xdr:sp macro="" textlink="">
      <xdr:nvSpPr>
        <xdr:cNvPr id="621" name="Line 4">
          <a:extLst>
            <a:ext uri="{FF2B5EF4-FFF2-40B4-BE49-F238E27FC236}">
              <a16:creationId xmlns:a16="http://schemas.microsoft.com/office/drawing/2014/main" id="{00000000-0008-0000-0100-00006D020000}"/>
            </a:ext>
          </a:extLst>
        </xdr:cNvPr>
        <xdr:cNvSpPr>
          <a:spLocks noChangeShapeType="1"/>
        </xdr:cNvSpPr>
      </xdr:nvSpPr>
      <xdr:spPr bwMode="auto">
        <a:xfrm>
          <a:off x="5276850" y="89687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699</xdr:row>
      <xdr:rowOff>0</xdr:rowOff>
    </xdr:from>
    <xdr:to>
      <xdr:col>5</xdr:col>
      <xdr:colOff>1343025</xdr:colOff>
      <xdr:row>699</xdr:row>
      <xdr:rowOff>0</xdr:rowOff>
    </xdr:to>
    <xdr:sp macro="" textlink="">
      <xdr:nvSpPr>
        <xdr:cNvPr id="622" name="Line 1">
          <a:extLst>
            <a:ext uri="{FF2B5EF4-FFF2-40B4-BE49-F238E27FC236}">
              <a16:creationId xmlns:a16="http://schemas.microsoft.com/office/drawing/2014/main" id="{00000000-0008-0000-0100-00006E020000}"/>
            </a:ext>
          </a:extLst>
        </xdr:cNvPr>
        <xdr:cNvSpPr>
          <a:spLocks noChangeShapeType="1"/>
        </xdr:cNvSpPr>
      </xdr:nvSpPr>
      <xdr:spPr bwMode="auto">
        <a:xfrm>
          <a:off x="5267325" y="950309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699</xdr:row>
      <xdr:rowOff>0</xdr:rowOff>
    </xdr:from>
    <xdr:to>
      <xdr:col>5</xdr:col>
      <xdr:colOff>1343025</xdr:colOff>
      <xdr:row>699</xdr:row>
      <xdr:rowOff>0</xdr:rowOff>
    </xdr:to>
    <xdr:sp macro="" textlink="">
      <xdr:nvSpPr>
        <xdr:cNvPr id="623" name="Line 2">
          <a:extLst>
            <a:ext uri="{FF2B5EF4-FFF2-40B4-BE49-F238E27FC236}">
              <a16:creationId xmlns:a16="http://schemas.microsoft.com/office/drawing/2014/main" id="{00000000-0008-0000-0100-00006F020000}"/>
            </a:ext>
          </a:extLst>
        </xdr:cNvPr>
        <xdr:cNvSpPr>
          <a:spLocks noChangeShapeType="1"/>
        </xdr:cNvSpPr>
      </xdr:nvSpPr>
      <xdr:spPr bwMode="auto">
        <a:xfrm>
          <a:off x="5276850" y="95030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699</xdr:row>
      <xdr:rowOff>0</xdr:rowOff>
    </xdr:from>
    <xdr:to>
      <xdr:col>5</xdr:col>
      <xdr:colOff>1343025</xdr:colOff>
      <xdr:row>699</xdr:row>
      <xdr:rowOff>0</xdr:rowOff>
    </xdr:to>
    <xdr:sp macro="" textlink="">
      <xdr:nvSpPr>
        <xdr:cNvPr id="624" name="Line 3">
          <a:extLst>
            <a:ext uri="{FF2B5EF4-FFF2-40B4-BE49-F238E27FC236}">
              <a16:creationId xmlns:a16="http://schemas.microsoft.com/office/drawing/2014/main" id="{00000000-0008-0000-0100-000070020000}"/>
            </a:ext>
          </a:extLst>
        </xdr:cNvPr>
        <xdr:cNvSpPr>
          <a:spLocks noChangeShapeType="1"/>
        </xdr:cNvSpPr>
      </xdr:nvSpPr>
      <xdr:spPr bwMode="auto">
        <a:xfrm>
          <a:off x="5276850" y="95030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699</xdr:row>
      <xdr:rowOff>0</xdr:rowOff>
    </xdr:from>
    <xdr:to>
      <xdr:col>5</xdr:col>
      <xdr:colOff>1343025</xdr:colOff>
      <xdr:row>699</xdr:row>
      <xdr:rowOff>0</xdr:rowOff>
    </xdr:to>
    <xdr:sp macro="" textlink="">
      <xdr:nvSpPr>
        <xdr:cNvPr id="625" name="Line 4">
          <a:extLst>
            <a:ext uri="{FF2B5EF4-FFF2-40B4-BE49-F238E27FC236}">
              <a16:creationId xmlns:a16="http://schemas.microsoft.com/office/drawing/2014/main" id="{00000000-0008-0000-0100-000071020000}"/>
            </a:ext>
          </a:extLst>
        </xdr:cNvPr>
        <xdr:cNvSpPr>
          <a:spLocks noChangeShapeType="1"/>
        </xdr:cNvSpPr>
      </xdr:nvSpPr>
      <xdr:spPr bwMode="auto">
        <a:xfrm>
          <a:off x="5276850" y="95030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665</xdr:row>
      <xdr:rowOff>0</xdr:rowOff>
    </xdr:from>
    <xdr:to>
      <xdr:col>5</xdr:col>
      <xdr:colOff>1343025</xdr:colOff>
      <xdr:row>665</xdr:row>
      <xdr:rowOff>0</xdr:rowOff>
    </xdr:to>
    <xdr:sp macro="" textlink="">
      <xdr:nvSpPr>
        <xdr:cNvPr id="626" name="Line 1">
          <a:extLst>
            <a:ext uri="{FF2B5EF4-FFF2-40B4-BE49-F238E27FC236}">
              <a16:creationId xmlns:a16="http://schemas.microsoft.com/office/drawing/2014/main" id="{00000000-0008-0000-0100-000072020000}"/>
            </a:ext>
          </a:extLst>
        </xdr:cNvPr>
        <xdr:cNvSpPr>
          <a:spLocks noChangeShapeType="1"/>
        </xdr:cNvSpPr>
      </xdr:nvSpPr>
      <xdr:spPr bwMode="auto">
        <a:xfrm>
          <a:off x="5267325" y="843438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665</xdr:row>
      <xdr:rowOff>0</xdr:rowOff>
    </xdr:from>
    <xdr:to>
      <xdr:col>5</xdr:col>
      <xdr:colOff>1343025</xdr:colOff>
      <xdr:row>665</xdr:row>
      <xdr:rowOff>0</xdr:rowOff>
    </xdr:to>
    <xdr:sp macro="" textlink="">
      <xdr:nvSpPr>
        <xdr:cNvPr id="627" name="Line 2">
          <a:extLst>
            <a:ext uri="{FF2B5EF4-FFF2-40B4-BE49-F238E27FC236}">
              <a16:creationId xmlns:a16="http://schemas.microsoft.com/office/drawing/2014/main" id="{00000000-0008-0000-0100-000073020000}"/>
            </a:ext>
          </a:extLst>
        </xdr:cNvPr>
        <xdr:cNvSpPr>
          <a:spLocks noChangeShapeType="1"/>
        </xdr:cNvSpPr>
      </xdr:nvSpPr>
      <xdr:spPr bwMode="auto">
        <a:xfrm>
          <a:off x="5276850" y="8434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665</xdr:row>
      <xdr:rowOff>0</xdr:rowOff>
    </xdr:from>
    <xdr:to>
      <xdr:col>5</xdr:col>
      <xdr:colOff>1343025</xdr:colOff>
      <xdr:row>665</xdr:row>
      <xdr:rowOff>0</xdr:rowOff>
    </xdr:to>
    <xdr:sp macro="" textlink="">
      <xdr:nvSpPr>
        <xdr:cNvPr id="628" name="Line 3">
          <a:extLst>
            <a:ext uri="{FF2B5EF4-FFF2-40B4-BE49-F238E27FC236}">
              <a16:creationId xmlns:a16="http://schemas.microsoft.com/office/drawing/2014/main" id="{00000000-0008-0000-0100-000074020000}"/>
            </a:ext>
          </a:extLst>
        </xdr:cNvPr>
        <xdr:cNvSpPr>
          <a:spLocks noChangeShapeType="1"/>
        </xdr:cNvSpPr>
      </xdr:nvSpPr>
      <xdr:spPr bwMode="auto">
        <a:xfrm>
          <a:off x="5276850" y="8434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665</xdr:row>
      <xdr:rowOff>0</xdr:rowOff>
    </xdr:from>
    <xdr:to>
      <xdr:col>5</xdr:col>
      <xdr:colOff>1343025</xdr:colOff>
      <xdr:row>665</xdr:row>
      <xdr:rowOff>0</xdr:rowOff>
    </xdr:to>
    <xdr:sp macro="" textlink="">
      <xdr:nvSpPr>
        <xdr:cNvPr id="629" name="Line 4">
          <a:extLst>
            <a:ext uri="{FF2B5EF4-FFF2-40B4-BE49-F238E27FC236}">
              <a16:creationId xmlns:a16="http://schemas.microsoft.com/office/drawing/2014/main" id="{00000000-0008-0000-0100-000075020000}"/>
            </a:ext>
          </a:extLst>
        </xdr:cNvPr>
        <xdr:cNvSpPr>
          <a:spLocks noChangeShapeType="1"/>
        </xdr:cNvSpPr>
      </xdr:nvSpPr>
      <xdr:spPr bwMode="auto">
        <a:xfrm>
          <a:off x="5276850" y="8434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682</xdr:row>
      <xdr:rowOff>0</xdr:rowOff>
    </xdr:from>
    <xdr:to>
      <xdr:col>5</xdr:col>
      <xdr:colOff>1343025</xdr:colOff>
      <xdr:row>682</xdr:row>
      <xdr:rowOff>0</xdr:rowOff>
    </xdr:to>
    <xdr:sp macro="" textlink="">
      <xdr:nvSpPr>
        <xdr:cNvPr id="630" name="Line 1">
          <a:extLst>
            <a:ext uri="{FF2B5EF4-FFF2-40B4-BE49-F238E27FC236}">
              <a16:creationId xmlns:a16="http://schemas.microsoft.com/office/drawing/2014/main" id="{00000000-0008-0000-0100-000076020000}"/>
            </a:ext>
          </a:extLst>
        </xdr:cNvPr>
        <xdr:cNvSpPr>
          <a:spLocks noChangeShapeType="1"/>
        </xdr:cNvSpPr>
      </xdr:nvSpPr>
      <xdr:spPr bwMode="auto">
        <a:xfrm>
          <a:off x="5267325" y="896874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682</xdr:row>
      <xdr:rowOff>0</xdr:rowOff>
    </xdr:from>
    <xdr:to>
      <xdr:col>5</xdr:col>
      <xdr:colOff>1343025</xdr:colOff>
      <xdr:row>682</xdr:row>
      <xdr:rowOff>0</xdr:rowOff>
    </xdr:to>
    <xdr:sp macro="" textlink="">
      <xdr:nvSpPr>
        <xdr:cNvPr id="631" name="Line 2">
          <a:extLst>
            <a:ext uri="{FF2B5EF4-FFF2-40B4-BE49-F238E27FC236}">
              <a16:creationId xmlns:a16="http://schemas.microsoft.com/office/drawing/2014/main" id="{00000000-0008-0000-0100-000077020000}"/>
            </a:ext>
          </a:extLst>
        </xdr:cNvPr>
        <xdr:cNvSpPr>
          <a:spLocks noChangeShapeType="1"/>
        </xdr:cNvSpPr>
      </xdr:nvSpPr>
      <xdr:spPr bwMode="auto">
        <a:xfrm>
          <a:off x="5276850" y="89687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682</xdr:row>
      <xdr:rowOff>0</xdr:rowOff>
    </xdr:from>
    <xdr:to>
      <xdr:col>5</xdr:col>
      <xdr:colOff>1343025</xdr:colOff>
      <xdr:row>682</xdr:row>
      <xdr:rowOff>0</xdr:rowOff>
    </xdr:to>
    <xdr:sp macro="" textlink="">
      <xdr:nvSpPr>
        <xdr:cNvPr id="632" name="Line 3">
          <a:extLst>
            <a:ext uri="{FF2B5EF4-FFF2-40B4-BE49-F238E27FC236}">
              <a16:creationId xmlns:a16="http://schemas.microsoft.com/office/drawing/2014/main" id="{00000000-0008-0000-0100-000078020000}"/>
            </a:ext>
          </a:extLst>
        </xdr:cNvPr>
        <xdr:cNvSpPr>
          <a:spLocks noChangeShapeType="1"/>
        </xdr:cNvSpPr>
      </xdr:nvSpPr>
      <xdr:spPr bwMode="auto">
        <a:xfrm>
          <a:off x="5276850" y="89687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682</xdr:row>
      <xdr:rowOff>0</xdr:rowOff>
    </xdr:from>
    <xdr:to>
      <xdr:col>5</xdr:col>
      <xdr:colOff>1343025</xdr:colOff>
      <xdr:row>682</xdr:row>
      <xdr:rowOff>0</xdr:rowOff>
    </xdr:to>
    <xdr:sp macro="" textlink="">
      <xdr:nvSpPr>
        <xdr:cNvPr id="633" name="Line 4">
          <a:extLst>
            <a:ext uri="{FF2B5EF4-FFF2-40B4-BE49-F238E27FC236}">
              <a16:creationId xmlns:a16="http://schemas.microsoft.com/office/drawing/2014/main" id="{00000000-0008-0000-0100-000079020000}"/>
            </a:ext>
          </a:extLst>
        </xdr:cNvPr>
        <xdr:cNvSpPr>
          <a:spLocks noChangeShapeType="1"/>
        </xdr:cNvSpPr>
      </xdr:nvSpPr>
      <xdr:spPr bwMode="auto">
        <a:xfrm>
          <a:off x="5276850" y="89687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699</xdr:row>
      <xdr:rowOff>0</xdr:rowOff>
    </xdr:from>
    <xdr:to>
      <xdr:col>5</xdr:col>
      <xdr:colOff>1343025</xdr:colOff>
      <xdr:row>699</xdr:row>
      <xdr:rowOff>0</xdr:rowOff>
    </xdr:to>
    <xdr:sp macro="" textlink="">
      <xdr:nvSpPr>
        <xdr:cNvPr id="634" name="Line 1">
          <a:extLst>
            <a:ext uri="{FF2B5EF4-FFF2-40B4-BE49-F238E27FC236}">
              <a16:creationId xmlns:a16="http://schemas.microsoft.com/office/drawing/2014/main" id="{00000000-0008-0000-0100-00007A020000}"/>
            </a:ext>
          </a:extLst>
        </xdr:cNvPr>
        <xdr:cNvSpPr>
          <a:spLocks noChangeShapeType="1"/>
        </xdr:cNvSpPr>
      </xdr:nvSpPr>
      <xdr:spPr bwMode="auto">
        <a:xfrm>
          <a:off x="5267325" y="950309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699</xdr:row>
      <xdr:rowOff>0</xdr:rowOff>
    </xdr:from>
    <xdr:to>
      <xdr:col>5</xdr:col>
      <xdr:colOff>1343025</xdr:colOff>
      <xdr:row>699</xdr:row>
      <xdr:rowOff>0</xdr:rowOff>
    </xdr:to>
    <xdr:sp macro="" textlink="">
      <xdr:nvSpPr>
        <xdr:cNvPr id="635" name="Line 2">
          <a:extLst>
            <a:ext uri="{FF2B5EF4-FFF2-40B4-BE49-F238E27FC236}">
              <a16:creationId xmlns:a16="http://schemas.microsoft.com/office/drawing/2014/main" id="{00000000-0008-0000-0100-00007B020000}"/>
            </a:ext>
          </a:extLst>
        </xdr:cNvPr>
        <xdr:cNvSpPr>
          <a:spLocks noChangeShapeType="1"/>
        </xdr:cNvSpPr>
      </xdr:nvSpPr>
      <xdr:spPr bwMode="auto">
        <a:xfrm>
          <a:off x="5276850" y="95030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699</xdr:row>
      <xdr:rowOff>0</xdr:rowOff>
    </xdr:from>
    <xdr:to>
      <xdr:col>5</xdr:col>
      <xdr:colOff>1343025</xdr:colOff>
      <xdr:row>699</xdr:row>
      <xdr:rowOff>0</xdr:rowOff>
    </xdr:to>
    <xdr:sp macro="" textlink="">
      <xdr:nvSpPr>
        <xdr:cNvPr id="636" name="Line 3">
          <a:extLst>
            <a:ext uri="{FF2B5EF4-FFF2-40B4-BE49-F238E27FC236}">
              <a16:creationId xmlns:a16="http://schemas.microsoft.com/office/drawing/2014/main" id="{00000000-0008-0000-0100-00007C020000}"/>
            </a:ext>
          </a:extLst>
        </xdr:cNvPr>
        <xdr:cNvSpPr>
          <a:spLocks noChangeShapeType="1"/>
        </xdr:cNvSpPr>
      </xdr:nvSpPr>
      <xdr:spPr bwMode="auto">
        <a:xfrm>
          <a:off x="5276850" y="95030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699</xdr:row>
      <xdr:rowOff>0</xdr:rowOff>
    </xdr:from>
    <xdr:to>
      <xdr:col>5</xdr:col>
      <xdr:colOff>1343025</xdr:colOff>
      <xdr:row>699</xdr:row>
      <xdr:rowOff>0</xdr:rowOff>
    </xdr:to>
    <xdr:sp macro="" textlink="">
      <xdr:nvSpPr>
        <xdr:cNvPr id="637" name="Line 4">
          <a:extLst>
            <a:ext uri="{FF2B5EF4-FFF2-40B4-BE49-F238E27FC236}">
              <a16:creationId xmlns:a16="http://schemas.microsoft.com/office/drawing/2014/main" id="{00000000-0008-0000-0100-00007D020000}"/>
            </a:ext>
          </a:extLst>
        </xdr:cNvPr>
        <xdr:cNvSpPr>
          <a:spLocks noChangeShapeType="1"/>
        </xdr:cNvSpPr>
      </xdr:nvSpPr>
      <xdr:spPr bwMode="auto">
        <a:xfrm>
          <a:off x="5276850" y="95030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665</xdr:row>
      <xdr:rowOff>0</xdr:rowOff>
    </xdr:from>
    <xdr:to>
      <xdr:col>5</xdr:col>
      <xdr:colOff>1343025</xdr:colOff>
      <xdr:row>665</xdr:row>
      <xdr:rowOff>0</xdr:rowOff>
    </xdr:to>
    <xdr:sp macro="" textlink="">
      <xdr:nvSpPr>
        <xdr:cNvPr id="638" name="Line 1">
          <a:extLst>
            <a:ext uri="{FF2B5EF4-FFF2-40B4-BE49-F238E27FC236}">
              <a16:creationId xmlns:a16="http://schemas.microsoft.com/office/drawing/2014/main" id="{00000000-0008-0000-0100-00007E020000}"/>
            </a:ext>
          </a:extLst>
        </xdr:cNvPr>
        <xdr:cNvSpPr>
          <a:spLocks noChangeShapeType="1"/>
        </xdr:cNvSpPr>
      </xdr:nvSpPr>
      <xdr:spPr bwMode="auto">
        <a:xfrm>
          <a:off x="5267325" y="843438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665</xdr:row>
      <xdr:rowOff>0</xdr:rowOff>
    </xdr:from>
    <xdr:to>
      <xdr:col>5</xdr:col>
      <xdr:colOff>1343025</xdr:colOff>
      <xdr:row>665</xdr:row>
      <xdr:rowOff>0</xdr:rowOff>
    </xdr:to>
    <xdr:sp macro="" textlink="">
      <xdr:nvSpPr>
        <xdr:cNvPr id="639" name="Line 2">
          <a:extLst>
            <a:ext uri="{FF2B5EF4-FFF2-40B4-BE49-F238E27FC236}">
              <a16:creationId xmlns:a16="http://schemas.microsoft.com/office/drawing/2014/main" id="{00000000-0008-0000-0100-00007F020000}"/>
            </a:ext>
          </a:extLst>
        </xdr:cNvPr>
        <xdr:cNvSpPr>
          <a:spLocks noChangeShapeType="1"/>
        </xdr:cNvSpPr>
      </xdr:nvSpPr>
      <xdr:spPr bwMode="auto">
        <a:xfrm>
          <a:off x="5276850" y="8434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665</xdr:row>
      <xdr:rowOff>0</xdr:rowOff>
    </xdr:from>
    <xdr:to>
      <xdr:col>5</xdr:col>
      <xdr:colOff>1343025</xdr:colOff>
      <xdr:row>665</xdr:row>
      <xdr:rowOff>0</xdr:rowOff>
    </xdr:to>
    <xdr:sp macro="" textlink="">
      <xdr:nvSpPr>
        <xdr:cNvPr id="640" name="Line 3">
          <a:extLst>
            <a:ext uri="{FF2B5EF4-FFF2-40B4-BE49-F238E27FC236}">
              <a16:creationId xmlns:a16="http://schemas.microsoft.com/office/drawing/2014/main" id="{00000000-0008-0000-0100-000080020000}"/>
            </a:ext>
          </a:extLst>
        </xdr:cNvPr>
        <xdr:cNvSpPr>
          <a:spLocks noChangeShapeType="1"/>
        </xdr:cNvSpPr>
      </xdr:nvSpPr>
      <xdr:spPr bwMode="auto">
        <a:xfrm>
          <a:off x="5276850" y="8434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665</xdr:row>
      <xdr:rowOff>0</xdr:rowOff>
    </xdr:from>
    <xdr:to>
      <xdr:col>5</xdr:col>
      <xdr:colOff>1343025</xdr:colOff>
      <xdr:row>665</xdr:row>
      <xdr:rowOff>0</xdr:rowOff>
    </xdr:to>
    <xdr:sp macro="" textlink="">
      <xdr:nvSpPr>
        <xdr:cNvPr id="641" name="Line 4">
          <a:extLst>
            <a:ext uri="{FF2B5EF4-FFF2-40B4-BE49-F238E27FC236}">
              <a16:creationId xmlns:a16="http://schemas.microsoft.com/office/drawing/2014/main" id="{00000000-0008-0000-0100-000081020000}"/>
            </a:ext>
          </a:extLst>
        </xdr:cNvPr>
        <xdr:cNvSpPr>
          <a:spLocks noChangeShapeType="1"/>
        </xdr:cNvSpPr>
      </xdr:nvSpPr>
      <xdr:spPr bwMode="auto">
        <a:xfrm>
          <a:off x="5276850" y="8434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682</xdr:row>
      <xdr:rowOff>0</xdr:rowOff>
    </xdr:from>
    <xdr:to>
      <xdr:col>5</xdr:col>
      <xdr:colOff>1343025</xdr:colOff>
      <xdr:row>682</xdr:row>
      <xdr:rowOff>0</xdr:rowOff>
    </xdr:to>
    <xdr:sp macro="" textlink="">
      <xdr:nvSpPr>
        <xdr:cNvPr id="642" name="Line 1">
          <a:extLst>
            <a:ext uri="{FF2B5EF4-FFF2-40B4-BE49-F238E27FC236}">
              <a16:creationId xmlns:a16="http://schemas.microsoft.com/office/drawing/2014/main" id="{00000000-0008-0000-0100-000082020000}"/>
            </a:ext>
          </a:extLst>
        </xdr:cNvPr>
        <xdr:cNvSpPr>
          <a:spLocks noChangeShapeType="1"/>
        </xdr:cNvSpPr>
      </xdr:nvSpPr>
      <xdr:spPr bwMode="auto">
        <a:xfrm>
          <a:off x="5267325" y="896874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682</xdr:row>
      <xdr:rowOff>0</xdr:rowOff>
    </xdr:from>
    <xdr:to>
      <xdr:col>5</xdr:col>
      <xdr:colOff>1343025</xdr:colOff>
      <xdr:row>682</xdr:row>
      <xdr:rowOff>0</xdr:rowOff>
    </xdr:to>
    <xdr:sp macro="" textlink="">
      <xdr:nvSpPr>
        <xdr:cNvPr id="643" name="Line 2">
          <a:extLst>
            <a:ext uri="{FF2B5EF4-FFF2-40B4-BE49-F238E27FC236}">
              <a16:creationId xmlns:a16="http://schemas.microsoft.com/office/drawing/2014/main" id="{00000000-0008-0000-0100-000083020000}"/>
            </a:ext>
          </a:extLst>
        </xdr:cNvPr>
        <xdr:cNvSpPr>
          <a:spLocks noChangeShapeType="1"/>
        </xdr:cNvSpPr>
      </xdr:nvSpPr>
      <xdr:spPr bwMode="auto">
        <a:xfrm>
          <a:off x="5276850" y="89687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682</xdr:row>
      <xdr:rowOff>0</xdr:rowOff>
    </xdr:from>
    <xdr:to>
      <xdr:col>5</xdr:col>
      <xdr:colOff>1343025</xdr:colOff>
      <xdr:row>682</xdr:row>
      <xdr:rowOff>0</xdr:rowOff>
    </xdr:to>
    <xdr:sp macro="" textlink="">
      <xdr:nvSpPr>
        <xdr:cNvPr id="644" name="Line 3">
          <a:extLst>
            <a:ext uri="{FF2B5EF4-FFF2-40B4-BE49-F238E27FC236}">
              <a16:creationId xmlns:a16="http://schemas.microsoft.com/office/drawing/2014/main" id="{00000000-0008-0000-0100-000084020000}"/>
            </a:ext>
          </a:extLst>
        </xdr:cNvPr>
        <xdr:cNvSpPr>
          <a:spLocks noChangeShapeType="1"/>
        </xdr:cNvSpPr>
      </xdr:nvSpPr>
      <xdr:spPr bwMode="auto">
        <a:xfrm>
          <a:off x="5276850" y="89687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682</xdr:row>
      <xdr:rowOff>0</xdr:rowOff>
    </xdr:from>
    <xdr:to>
      <xdr:col>5</xdr:col>
      <xdr:colOff>1343025</xdr:colOff>
      <xdr:row>682</xdr:row>
      <xdr:rowOff>0</xdr:rowOff>
    </xdr:to>
    <xdr:sp macro="" textlink="">
      <xdr:nvSpPr>
        <xdr:cNvPr id="645" name="Line 4">
          <a:extLst>
            <a:ext uri="{FF2B5EF4-FFF2-40B4-BE49-F238E27FC236}">
              <a16:creationId xmlns:a16="http://schemas.microsoft.com/office/drawing/2014/main" id="{00000000-0008-0000-0100-000085020000}"/>
            </a:ext>
          </a:extLst>
        </xdr:cNvPr>
        <xdr:cNvSpPr>
          <a:spLocks noChangeShapeType="1"/>
        </xdr:cNvSpPr>
      </xdr:nvSpPr>
      <xdr:spPr bwMode="auto">
        <a:xfrm>
          <a:off x="5276850" y="89687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699</xdr:row>
      <xdr:rowOff>0</xdr:rowOff>
    </xdr:from>
    <xdr:to>
      <xdr:col>5</xdr:col>
      <xdr:colOff>1343025</xdr:colOff>
      <xdr:row>699</xdr:row>
      <xdr:rowOff>0</xdr:rowOff>
    </xdr:to>
    <xdr:sp macro="" textlink="">
      <xdr:nvSpPr>
        <xdr:cNvPr id="646" name="Line 1">
          <a:extLst>
            <a:ext uri="{FF2B5EF4-FFF2-40B4-BE49-F238E27FC236}">
              <a16:creationId xmlns:a16="http://schemas.microsoft.com/office/drawing/2014/main" id="{00000000-0008-0000-0100-000086020000}"/>
            </a:ext>
          </a:extLst>
        </xdr:cNvPr>
        <xdr:cNvSpPr>
          <a:spLocks noChangeShapeType="1"/>
        </xdr:cNvSpPr>
      </xdr:nvSpPr>
      <xdr:spPr bwMode="auto">
        <a:xfrm>
          <a:off x="5267325" y="950309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699</xdr:row>
      <xdr:rowOff>0</xdr:rowOff>
    </xdr:from>
    <xdr:to>
      <xdr:col>5</xdr:col>
      <xdr:colOff>1343025</xdr:colOff>
      <xdr:row>699</xdr:row>
      <xdr:rowOff>0</xdr:rowOff>
    </xdr:to>
    <xdr:sp macro="" textlink="">
      <xdr:nvSpPr>
        <xdr:cNvPr id="647" name="Line 2">
          <a:extLst>
            <a:ext uri="{FF2B5EF4-FFF2-40B4-BE49-F238E27FC236}">
              <a16:creationId xmlns:a16="http://schemas.microsoft.com/office/drawing/2014/main" id="{00000000-0008-0000-0100-000087020000}"/>
            </a:ext>
          </a:extLst>
        </xdr:cNvPr>
        <xdr:cNvSpPr>
          <a:spLocks noChangeShapeType="1"/>
        </xdr:cNvSpPr>
      </xdr:nvSpPr>
      <xdr:spPr bwMode="auto">
        <a:xfrm>
          <a:off x="5276850" y="95030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699</xdr:row>
      <xdr:rowOff>0</xdr:rowOff>
    </xdr:from>
    <xdr:to>
      <xdr:col>5</xdr:col>
      <xdr:colOff>1343025</xdr:colOff>
      <xdr:row>699</xdr:row>
      <xdr:rowOff>0</xdr:rowOff>
    </xdr:to>
    <xdr:sp macro="" textlink="">
      <xdr:nvSpPr>
        <xdr:cNvPr id="648" name="Line 3">
          <a:extLst>
            <a:ext uri="{FF2B5EF4-FFF2-40B4-BE49-F238E27FC236}">
              <a16:creationId xmlns:a16="http://schemas.microsoft.com/office/drawing/2014/main" id="{00000000-0008-0000-0100-000088020000}"/>
            </a:ext>
          </a:extLst>
        </xdr:cNvPr>
        <xdr:cNvSpPr>
          <a:spLocks noChangeShapeType="1"/>
        </xdr:cNvSpPr>
      </xdr:nvSpPr>
      <xdr:spPr bwMode="auto">
        <a:xfrm>
          <a:off x="5276850" y="95030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699</xdr:row>
      <xdr:rowOff>0</xdr:rowOff>
    </xdr:from>
    <xdr:to>
      <xdr:col>5</xdr:col>
      <xdr:colOff>1343025</xdr:colOff>
      <xdr:row>699</xdr:row>
      <xdr:rowOff>0</xdr:rowOff>
    </xdr:to>
    <xdr:sp macro="" textlink="">
      <xdr:nvSpPr>
        <xdr:cNvPr id="649" name="Line 4">
          <a:extLst>
            <a:ext uri="{FF2B5EF4-FFF2-40B4-BE49-F238E27FC236}">
              <a16:creationId xmlns:a16="http://schemas.microsoft.com/office/drawing/2014/main" id="{00000000-0008-0000-0100-000089020000}"/>
            </a:ext>
          </a:extLst>
        </xdr:cNvPr>
        <xdr:cNvSpPr>
          <a:spLocks noChangeShapeType="1"/>
        </xdr:cNvSpPr>
      </xdr:nvSpPr>
      <xdr:spPr bwMode="auto">
        <a:xfrm>
          <a:off x="5276850" y="95030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665</xdr:row>
      <xdr:rowOff>0</xdr:rowOff>
    </xdr:from>
    <xdr:to>
      <xdr:col>5</xdr:col>
      <xdr:colOff>1343025</xdr:colOff>
      <xdr:row>665</xdr:row>
      <xdr:rowOff>0</xdr:rowOff>
    </xdr:to>
    <xdr:sp macro="" textlink="">
      <xdr:nvSpPr>
        <xdr:cNvPr id="650" name="Line 1">
          <a:extLst>
            <a:ext uri="{FF2B5EF4-FFF2-40B4-BE49-F238E27FC236}">
              <a16:creationId xmlns:a16="http://schemas.microsoft.com/office/drawing/2014/main" id="{00000000-0008-0000-0100-00008A020000}"/>
            </a:ext>
          </a:extLst>
        </xdr:cNvPr>
        <xdr:cNvSpPr>
          <a:spLocks noChangeShapeType="1"/>
        </xdr:cNvSpPr>
      </xdr:nvSpPr>
      <xdr:spPr bwMode="auto">
        <a:xfrm>
          <a:off x="5267325" y="843438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665</xdr:row>
      <xdr:rowOff>0</xdr:rowOff>
    </xdr:from>
    <xdr:to>
      <xdr:col>5</xdr:col>
      <xdr:colOff>1343025</xdr:colOff>
      <xdr:row>665</xdr:row>
      <xdr:rowOff>0</xdr:rowOff>
    </xdr:to>
    <xdr:sp macro="" textlink="">
      <xdr:nvSpPr>
        <xdr:cNvPr id="651" name="Line 2">
          <a:extLst>
            <a:ext uri="{FF2B5EF4-FFF2-40B4-BE49-F238E27FC236}">
              <a16:creationId xmlns:a16="http://schemas.microsoft.com/office/drawing/2014/main" id="{00000000-0008-0000-0100-00008B020000}"/>
            </a:ext>
          </a:extLst>
        </xdr:cNvPr>
        <xdr:cNvSpPr>
          <a:spLocks noChangeShapeType="1"/>
        </xdr:cNvSpPr>
      </xdr:nvSpPr>
      <xdr:spPr bwMode="auto">
        <a:xfrm>
          <a:off x="5276850" y="8434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665</xdr:row>
      <xdr:rowOff>0</xdr:rowOff>
    </xdr:from>
    <xdr:to>
      <xdr:col>5</xdr:col>
      <xdr:colOff>1343025</xdr:colOff>
      <xdr:row>665</xdr:row>
      <xdr:rowOff>0</xdr:rowOff>
    </xdr:to>
    <xdr:sp macro="" textlink="">
      <xdr:nvSpPr>
        <xdr:cNvPr id="652" name="Line 3">
          <a:extLst>
            <a:ext uri="{FF2B5EF4-FFF2-40B4-BE49-F238E27FC236}">
              <a16:creationId xmlns:a16="http://schemas.microsoft.com/office/drawing/2014/main" id="{00000000-0008-0000-0100-00008C020000}"/>
            </a:ext>
          </a:extLst>
        </xdr:cNvPr>
        <xdr:cNvSpPr>
          <a:spLocks noChangeShapeType="1"/>
        </xdr:cNvSpPr>
      </xdr:nvSpPr>
      <xdr:spPr bwMode="auto">
        <a:xfrm>
          <a:off x="5276850" y="8434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665</xdr:row>
      <xdr:rowOff>0</xdr:rowOff>
    </xdr:from>
    <xdr:to>
      <xdr:col>5</xdr:col>
      <xdr:colOff>1343025</xdr:colOff>
      <xdr:row>665</xdr:row>
      <xdr:rowOff>0</xdr:rowOff>
    </xdr:to>
    <xdr:sp macro="" textlink="">
      <xdr:nvSpPr>
        <xdr:cNvPr id="653" name="Line 4">
          <a:extLst>
            <a:ext uri="{FF2B5EF4-FFF2-40B4-BE49-F238E27FC236}">
              <a16:creationId xmlns:a16="http://schemas.microsoft.com/office/drawing/2014/main" id="{00000000-0008-0000-0100-00008D020000}"/>
            </a:ext>
          </a:extLst>
        </xdr:cNvPr>
        <xdr:cNvSpPr>
          <a:spLocks noChangeShapeType="1"/>
        </xdr:cNvSpPr>
      </xdr:nvSpPr>
      <xdr:spPr bwMode="auto">
        <a:xfrm>
          <a:off x="5276850" y="8434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682</xdr:row>
      <xdr:rowOff>0</xdr:rowOff>
    </xdr:from>
    <xdr:to>
      <xdr:col>5</xdr:col>
      <xdr:colOff>1343025</xdr:colOff>
      <xdr:row>682</xdr:row>
      <xdr:rowOff>0</xdr:rowOff>
    </xdr:to>
    <xdr:sp macro="" textlink="">
      <xdr:nvSpPr>
        <xdr:cNvPr id="654" name="Line 1">
          <a:extLst>
            <a:ext uri="{FF2B5EF4-FFF2-40B4-BE49-F238E27FC236}">
              <a16:creationId xmlns:a16="http://schemas.microsoft.com/office/drawing/2014/main" id="{00000000-0008-0000-0100-00008E020000}"/>
            </a:ext>
          </a:extLst>
        </xdr:cNvPr>
        <xdr:cNvSpPr>
          <a:spLocks noChangeShapeType="1"/>
        </xdr:cNvSpPr>
      </xdr:nvSpPr>
      <xdr:spPr bwMode="auto">
        <a:xfrm>
          <a:off x="5267325" y="896874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682</xdr:row>
      <xdr:rowOff>0</xdr:rowOff>
    </xdr:from>
    <xdr:to>
      <xdr:col>5</xdr:col>
      <xdr:colOff>1343025</xdr:colOff>
      <xdr:row>682</xdr:row>
      <xdr:rowOff>0</xdr:rowOff>
    </xdr:to>
    <xdr:sp macro="" textlink="">
      <xdr:nvSpPr>
        <xdr:cNvPr id="655" name="Line 2">
          <a:extLst>
            <a:ext uri="{FF2B5EF4-FFF2-40B4-BE49-F238E27FC236}">
              <a16:creationId xmlns:a16="http://schemas.microsoft.com/office/drawing/2014/main" id="{00000000-0008-0000-0100-00008F020000}"/>
            </a:ext>
          </a:extLst>
        </xdr:cNvPr>
        <xdr:cNvSpPr>
          <a:spLocks noChangeShapeType="1"/>
        </xdr:cNvSpPr>
      </xdr:nvSpPr>
      <xdr:spPr bwMode="auto">
        <a:xfrm>
          <a:off x="5276850" y="89687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682</xdr:row>
      <xdr:rowOff>0</xdr:rowOff>
    </xdr:from>
    <xdr:to>
      <xdr:col>5</xdr:col>
      <xdr:colOff>1343025</xdr:colOff>
      <xdr:row>682</xdr:row>
      <xdr:rowOff>0</xdr:rowOff>
    </xdr:to>
    <xdr:sp macro="" textlink="">
      <xdr:nvSpPr>
        <xdr:cNvPr id="656" name="Line 3">
          <a:extLst>
            <a:ext uri="{FF2B5EF4-FFF2-40B4-BE49-F238E27FC236}">
              <a16:creationId xmlns:a16="http://schemas.microsoft.com/office/drawing/2014/main" id="{00000000-0008-0000-0100-000090020000}"/>
            </a:ext>
          </a:extLst>
        </xdr:cNvPr>
        <xdr:cNvSpPr>
          <a:spLocks noChangeShapeType="1"/>
        </xdr:cNvSpPr>
      </xdr:nvSpPr>
      <xdr:spPr bwMode="auto">
        <a:xfrm>
          <a:off x="5276850" y="89687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682</xdr:row>
      <xdr:rowOff>0</xdr:rowOff>
    </xdr:from>
    <xdr:to>
      <xdr:col>5</xdr:col>
      <xdr:colOff>1343025</xdr:colOff>
      <xdr:row>682</xdr:row>
      <xdr:rowOff>0</xdr:rowOff>
    </xdr:to>
    <xdr:sp macro="" textlink="">
      <xdr:nvSpPr>
        <xdr:cNvPr id="657" name="Line 4">
          <a:extLst>
            <a:ext uri="{FF2B5EF4-FFF2-40B4-BE49-F238E27FC236}">
              <a16:creationId xmlns:a16="http://schemas.microsoft.com/office/drawing/2014/main" id="{00000000-0008-0000-0100-000091020000}"/>
            </a:ext>
          </a:extLst>
        </xdr:cNvPr>
        <xdr:cNvSpPr>
          <a:spLocks noChangeShapeType="1"/>
        </xdr:cNvSpPr>
      </xdr:nvSpPr>
      <xdr:spPr bwMode="auto">
        <a:xfrm>
          <a:off x="5276850" y="89687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699</xdr:row>
      <xdr:rowOff>0</xdr:rowOff>
    </xdr:from>
    <xdr:to>
      <xdr:col>5</xdr:col>
      <xdr:colOff>1343025</xdr:colOff>
      <xdr:row>699</xdr:row>
      <xdr:rowOff>0</xdr:rowOff>
    </xdr:to>
    <xdr:sp macro="" textlink="">
      <xdr:nvSpPr>
        <xdr:cNvPr id="658" name="Line 1">
          <a:extLst>
            <a:ext uri="{FF2B5EF4-FFF2-40B4-BE49-F238E27FC236}">
              <a16:creationId xmlns:a16="http://schemas.microsoft.com/office/drawing/2014/main" id="{00000000-0008-0000-0100-000092020000}"/>
            </a:ext>
          </a:extLst>
        </xdr:cNvPr>
        <xdr:cNvSpPr>
          <a:spLocks noChangeShapeType="1"/>
        </xdr:cNvSpPr>
      </xdr:nvSpPr>
      <xdr:spPr bwMode="auto">
        <a:xfrm>
          <a:off x="5267325" y="950309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699</xdr:row>
      <xdr:rowOff>0</xdr:rowOff>
    </xdr:from>
    <xdr:to>
      <xdr:col>5</xdr:col>
      <xdr:colOff>1343025</xdr:colOff>
      <xdr:row>699</xdr:row>
      <xdr:rowOff>0</xdr:rowOff>
    </xdr:to>
    <xdr:sp macro="" textlink="">
      <xdr:nvSpPr>
        <xdr:cNvPr id="659" name="Line 2">
          <a:extLst>
            <a:ext uri="{FF2B5EF4-FFF2-40B4-BE49-F238E27FC236}">
              <a16:creationId xmlns:a16="http://schemas.microsoft.com/office/drawing/2014/main" id="{00000000-0008-0000-0100-000093020000}"/>
            </a:ext>
          </a:extLst>
        </xdr:cNvPr>
        <xdr:cNvSpPr>
          <a:spLocks noChangeShapeType="1"/>
        </xdr:cNvSpPr>
      </xdr:nvSpPr>
      <xdr:spPr bwMode="auto">
        <a:xfrm>
          <a:off x="5276850" y="95030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699</xdr:row>
      <xdr:rowOff>0</xdr:rowOff>
    </xdr:from>
    <xdr:to>
      <xdr:col>5</xdr:col>
      <xdr:colOff>1343025</xdr:colOff>
      <xdr:row>699</xdr:row>
      <xdr:rowOff>0</xdr:rowOff>
    </xdr:to>
    <xdr:sp macro="" textlink="">
      <xdr:nvSpPr>
        <xdr:cNvPr id="660" name="Line 3">
          <a:extLst>
            <a:ext uri="{FF2B5EF4-FFF2-40B4-BE49-F238E27FC236}">
              <a16:creationId xmlns:a16="http://schemas.microsoft.com/office/drawing/2014/main" id="{00000000-0008-0000-0100-000094020000}"/>
            </a:ext>
          </a:extLst>
        </xdr:cNvPr>
        <xdr:cNvSpPr>
          <a:spLocks noChangeShapeType="1"/>
        </xdr:cNvSpPr>
      </xdr:nvSpPr>
      <xdr:spPr bwMode="auto">
        <a:xfrm>
          <a:off x="5276850" y="95030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699</xdr:row>
      <xdr:rowOff>0</xdr:rowOff>
    </xdr:from>
    <xdr:to>
      <xdr:col>5</xdr:col>
      <xdr:colOff>1343025</xdr:colOff>
      <xdr:row>699</xdr:row>
      <xdr:rowOff>0</xdr:rowOff>
    </xdr:to>
    <xdr:sp macro="" textlink="">
      <xdr:nvSpPr>
        <xdr:cNvPr id="661" name="Line 4">
          <a:extLst>
            <a:ext uri="{FF2B5EF4-FFF2-40B4-BE49-F238E27FC236}">
              <a16:creationId xmlns:a16="http://schemas.microsoft.com/office/drawing/2014/main" id="{00000000-0008-0000-0100-000095020000}"/>
            </a:ext>
          </a:extLst>
        </xdr:cNvPr>
        <xdr:cNvSpPr>
          <a:spLocks noChangeShapeType="1"/>
        </xdr:cNvSpPr>
      </xdr:nvSpPr>
      <xdr:spPr bwMode="auto">
        <a:xfrm>
          <a:off x="5276850" y="95030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716</xdr:row>
      <xdr:rowOff>0</xdr:rowOff>
    </xdr:from>
    <xdr:to>
      <xdr:col>5</xdr:col>
      <xdr:colOff>1343025</xdr:colOff>
      <xdr:row>716</xdr:row>
      <xdr:rowOff>0</xdr:rowOff>
    </xdr:to>
    <xdr:sp macro="" textlink="">
      <xdr:nvSpPr>
        <xdr:cNvPr id="662" name="Line 1">
          <a:extLst>
            <a:ext uri="{FF2B5EF4-FFF2-40B4-BE49-F238E27FC236}">
              <a16:creationId xmlns:a16="http://schemas.microsoft.com/office/drawing/2014/main" id="{00000000-0008-0000-0100-000096020000}"/>
            </a:ext>
          </a:extLst>
        </xdr:cNvPr>
        <xdr:cNvSpPr>
          <a:spLocks noChangeShapeType="1"/>
        </xdr:cNvSpPr>
      </xdr:nvSpPr>
      <xdr:spPr bwMode="auto">
        <a:xfrm>
          <a:off x="5267325" y="1003744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716</xdr:row>
      <xdr:rowOff>0</xdr:rowOff>
    </xdr:from>
    <xdr:to>
      <xdr:col>5</xdr:col>
      <xdr:colOff>1343025</xdr:colOff>
      <xdr:row>716</xdr:row>
      <xdr:rowOff>0</xdr:rowOff>
    </xdr:to>
    <xdr:sp macro="" textlink="">
      <xdr:nvSpPr>
        <xdr:cNvPr id="663" name="Line 2">
          <a:extLst>
            <a:ext uri="{FF2B5EF4-FFF2-40B4-BE49-F238E27FC236}">
              <a16:creationId xmlns:a16="http://schemas.microsoft.com/office/drawing/2014/main" id="{00000000-0008-0000-0100-000097020000}"/>
            </a:ext>
          </a:extLst>
        </xdr:cNvPr>
        <xdr:cNvSpPr>
          <a:spLocks noChangeShapeType="1"/>
        </xdr:cNvSpPr>
      </xdr:nvSpPr>
      <xdr:spPr bwMode="auto">
        <a:xfrm>
          <a:off x="5276850" y="100374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716</xdr:row>
      <xdr:rowOff>0</xdr:rowOff>
    </xdr:from>
    <xdr:to>
      <xdr:col>5</xdr:col>
      <xdr:colOff>1343025</xdr:colOff>
      <xdr:row>716</xdr:row>
      <xdr:rowOff>0</xdr:rowOff>
    </xdr:to>
    <xdr:sp macro="" textlink="">
      <xdr:nvSpPr>
        <xdr:cNvPr id="664" name="Line 3">
          <a:extLst>
            <a:ext uri="{FF2B5EF4-FFF2-40B4-BE49-F238E27FC236}">
              <a16:creationId xmlns:a16="http://schemas.microsoft.com/office/drawing/2014/main" id="{00000000-0008-0000-0100-000098020000}"/>
            </a:ext>
          </a:extLst>
        </xdr:cNvPr>
        <xdr:cNvSpPr>
          <a:spLocks noChangeShapeType="1"/>
        </xdr:cNvSpPr>
      </xdr:nvSpPr>
      <xdr:spPr bwMode="auto">
        <a:xfrm>
          <a:off x="5276850" y="100374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716</xdr:row>
      <xdr:rowOff>0</xdr:rowOff>
    </xdr:from>
    <xdr:to>
      <xdr:col>5</xdr:col>
      <xdr:colOff>1343025</xdr:colOff>
      <xdr:row>716</xdr:row>
      <xdr:rowOff>0</xdr:rowOff>
    </xdr:to>
    <xdr:sp macro="" textlink="">
      <xdr:nvSpPr>
        <xdr:cNvPr id="665" name="Line 4">
          <a:extLst>
            <a:ext uri="{FF2B5EF4-FFF2-40B4-BE49-F238E27FC236}">
              <a16:creationId xmlns:a16="http://schemas.microsoft.com/office/drawing/2014/main" id="{00000000-0008-0000-0100-000099020000}"/>
            </a:ext>
          </a:extLst>
        </xdr:cNvPr>
        <xdr:cNvSpPr>
          <a:spLocks noChangeShapeType="1"/>
        </xdr:cNvSpPr>
      </xdr:nvSpPr>
      <xdr:spPr bwMode="auto">
        <a:xfrm>
          <a:off x="5276850" y="100374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733</xdr:row>
      <xdr:rowOff>0</xdr:rowOff>
    </xdr:from>
    <xdr:to>
      <xdr:col>5</xdr:col>
      <xdr:colOff>1343025</xdr:colOff>
      <xdr:row>733</xdr:row>
      <xdr:rowOff>0</xdr:rowOff>
    </xdr:to>
    <xdr:sp macro="" textlink="">
      <xdr:nvSpPr>
        <xdr:cNvPr id="666" name="Line 1">
          <a:extLst>
            <a:ext uri="{FF2B5EF4-FFF2-40B4-BE49-F238E27FC236}">
              <a16:creationId xmlns:a16="http://schemas.microsoft.com/office/drawing/2014/main" id="{00000000-0008-0000-0100-00009A020000}"/>
            </a:ext>
          </a:extLst>
        </xdr:cNvPr>
        <xdr:cNvSpPr>
          <a:spLocks noChangeShapeType="1"/>
        </xdr:cNvSpPr>
      </xdr:nvSpPr>
      <xdr:spPr bwMode="auto">
        <a:xfrm>
          <a:off x="5267325" y="1057179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733</xdr:row>
      <xdr:rowOff>0</xdr:rowOff>
    </xdr:from>
    <xdr:to>
      <xdr:col>5</xdr:col>
      <xdr:colOff>1343025</xdr:colOff>
      <xdr:row>733</xdr:row>
      <xdr:rowOff>0</xdr:rowOff>
    </xdr:to>
    <xdr:sp macro="" textlink="">
      <xdr:nvSpPr>
        <xdr:cNvPr id="667" name="Line 2">
          <a:extLst>
            <a:ext uri="{FF2B5EF4-FFF2-40B4-BE49-F238E27FC236}">
              <a16:creationId xmlns:a16="http://schemas.microsoft.com/office/drawing/2014/main" id="{00000000-0008-0000-0100-00009B020000}"/>
            </a:ext>
          </a:extLst>
        </xdr:cNvPr>
        <xdr:cNvSpPr>
          <a:spLocks noChangeShapeType="1"/>
        </xdr:cNvSpPr>
      </xdr:nvSpPr>
      <xdr:spPr bwMode="auto">
        <a:xfrm>
          <a:off x="5276850" y="105717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733</xdr:row>
      <xdr:rowOff>0</xdr:rowOff>
    </xdr:from>
    <xdr:to>
      <xdr:col>5</xdr:col>
      <xdr:colOff>1343025</xdr:colOff>
      <xdr:row>733</xdr:row>
      <xdr:rowOff>0</xdr:rowOff>
    </xdr:to>
    <xdr:sp macro="" textlink="">
      <xdr:nvSpPr>
        <xdr:cNvPr id="668" name="Line 3">
          <a:extLst>
            <a:ext uri="{FF2B5EF4-FFF2-40B4-BE49-F238E27FC236}">
              <a16:creationId xmlns:a16="http://schemas.microsoft.com/office/drawing/2014/main" id="{00000000-0008-0000-0100-00009C020000}"/>
            </a:ext>
          </a:extLst>
        </xdr:cNvPr>
        <xdr:cNvSpPr>
          <a:spLocks noChangeShapeType="1"/>
        </xdr:cNvSpPr>
      </xdr:nvSpPr>
      <xdr:spPr bwMode="auto">
        <a:xfrm>
          <a:off x="5276850" y="105717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733</xdr:row>
      <xdr:rowOff>0</xdr:rowOff>
    </xdr:from>
    <xdr:to>
      <xdr:col>5</xdr:col>
      <xdr:colOff>1343025</xdr:colOff>
      <xdr:row>733</xdr:row>
      <xdr:rowOff>0</xdr:rowOff>
    </xdr:to>
    <xdr:sp macro="" textlink="">
      <xdr:nvSpPr>
        <xdr:cNvPr id="669" name="Line 4">
          <a:extLst>
            <a:ext uri="{FF2B5EF4-FFF2-40B4-BE49-F238E27FC236}">
              <a16:creationId xmlns:a16="http://schemas.microsoft.com/office/drawing/2014/main" id="{00000000-0008-0000-0100-00009D020000}"/>
            </a:ext>
          </a:extLst>
        </xdr:cNvPr>
        <xdr:cNvSpPr>
          <a:spLocks noChangeShapeType="1"/>
        </xdr:cNvSpPr>
      </xdr:nvSpPr>
      <xdr:spPr bwMode="auto">
        <a:xfrm>
          <a:off x="5276850" y="105717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750</xdr:row>
      <xdr:rowOff>0</xdr:rowOff>
    </xdr:from>
    <xdr:to>
      <xdr:col>5</xdr:col>
      <xdr:colOff>1343025</xdr:colOff>
      <xdr:row>750</xdr:row>
      <xdr:rowOff>0</xdr:rowOff>
    </xdr:to>
    <xdr:sp macro="" textlink="">
      <xdr:nvSpPr>
        <xdr:cNvPr id="670" name="Line 1">
          <a:extLst>
            <a:ext uri="{FF2B5EF4-FFF2-40B4-BE49-F238E27FC236}">
              <a16:creationId xmlns:a16="http://schemas.microsoft.com/office/drawing/2014/main" id="{00000000-0008-0000-0100-00009E020000}"/>
            </a:ext>
          </a:extLst>
        </xdr:cNvPr>
        <xdr:cNvSpPr>
          <a:spLocks noChangeShapeType="1"/>
        </xdr:cNvSpPr>
      </xdr:nvSpPr>
      <xdr:spPr bwMode="auto">
        <a:xfrm>
          <a:off x="5267325" y="1110615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750</xdr:row>
      <xdr:rowOff>0</xdr:rowOff>
    </xdr:from>
    <xdr:to>
      <xdr:col>5</xdr:col>
      <xdr:colOff>1343025</xdr:colOff>
      <xdr:row>750</xdr:row>
      <xdr:rowOff>0</xdr:rowOff>
    </xdr:to>
    <xdr:sp macro="" textlink="">
      <xdr:nvSpPr>
        <xdr:cNvPr id="671" name="Line 2">
          <a:extLst>
            <a:ext uri="{FF2B5EF4-FFF2-40B4-BE49-F238E27FC236}">
              <a16:creationId xmlns:a16="http://schemas.microsoft.com/office/drawing/2014/main" id="{00000000-0008-0000-0100-00009F020000}"/>
            </a:ext>
          </a:extLst>
        </xdr:cNvPr>
        <xdr:cNvSpPr>
          <a:spLocks noChangeShapeType="1"/>
        </xdr:cNvSpPr>
      </xdr:nvSpPr>
      <xdr:spPr bwMode="auto">
        <a:xfrm>
          <a:off x="5276850" y="1110615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750</xdr:row>
      <xdr:rowOff>0</xdr:rowOff>
    </xdr:from>
    <xdr:to>
      <xdr:col>5</xdr:col>
      <xdr:colOff>1343025</xdr:colOff>
      <xdr:row>750</xdr:row>
      <xdr:rowOff>0</xdr:rowOff>
    </xdr:to>
    <xdr:sp macro="" textlink="">
      <xdr:nvSpPr>
        <xdr:cNvPr id="672" name="Line 3">
          <a:extLst>
            <a:ext uri="{FF2B5EF4-FFF2-40B4-BE49-F238E27FC236}">
              <a16:creationId xmlns:a16="http://schemas.microsoft.com/office/drawing/2014/main" id="{00000000-0008-0000-0100-0000A0020000}"/>
            </a:ext>
          </a:extLst>
        </xdr:cNvPr>
        <xdr:cNvSpPr>
          <a:spLocks noChangeShapeType="1"/>
        </xdr:cNvSpPr>
      </xdr:nvSpPr>
      <xdr:spPr bwMode="auto">
        <a:xfrm>
          <a:off x="5276850" y="1110615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750</xdr:row>
      <xdr:rowOff>0</xdr:rowOff>
    </xdr:from>
    <xdr:to>
      <xdr:col>5</xdr:col>
      <xdr:colOff>1343025</xdr:colOff>
      <xdr:row>750</xdr:row>
      <xdr:rowOff>0</xdr:rowOff>
    </xdr:to>
    <xdr:sp macro="" textlink="">
      <xdr:nvSpPr>
        <xdr:cNvPr id="673" name="Line 4">
          <a:extLst>
            <a:ext uri="{FF2B5EF4-FFF2-40B4-BE49-F238E27FC236}">
              <a16:creationId xmlns:a16="http://schemas.microsoft.com/office/drawing/2014/main" id="{00000000-0008-0000-0100-0000A1020000}"/>
            </a:ext>
          </a:extLst>
        </xdr:cNvPr>
        <xdr:cNvSpPr>
          <a:spLocks noChangeShapeType="1"/>
        </xdr:cNvSpPr>
      </xdr:nvSpPr>
      <xdr:spPr bwMode="auto">
        <a:xfrm>
          <a:off x="5276850" y="1110615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767</xdr:row>
      <xdr:rowOff>0</xdr:rowOff>
    </xdr:from>
    <xdr:to>
      <xdr:col>5</xdr:col>
      <xdr:colOff>1343025</xdr:colOff>
      <xdr:row>767</xdr:row>
      <xdr:rowOff>0</xdr:rowOff>
    </xdr:to>
    <xdr:sp macro="" textlink="">
      <xdr:nvSpPr>
        <xdr:cNvPr id="674" name="Line 1">
          <a:extLst>
            <a:ext uri="{FF2B5EF4-FFF2-40B4-BE49-F238E27FC236}">
              <a16:creationId xmlns:a16="http://schemas.microsoft.com/office/drawing/2014/main" id="{00000000-0008-0000-0100-0000A2020000}"/>
            </a:ext>
          </a:extLst>
        </xdr:cNvPr>
        <xdr:cNvSpPr>
          <a:spLocks noChangeShapeType="1"/>
        </xdr:cNvSpPr>
      </xdr:nvSpPr>
      <xdr:spPr bwMode="auto">
        <a:xfrm>
          <a:off x="5267325" y="1164050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767</xdr:row>
      <xdr:rowOff>0</xdr:rowOff>
    </xdr:from>
    <xdr:to>
      <xdr:col>5</xdr:col>
      <xdr:colOff>1343025</xdr:colOff>
      <xdr:row>767</xdr:row>
      <xdr:rowOff>0</xdr:rowOff>
    </xdr:to>
    <xdr:sp macro="" textlink="">
      <xdr:nvSpPr>
        <xdr:cNvPr id="675" name="Line 2">
          <a:extLst>
            <a:ext uri="{FF2B5EF4-FFF2-40B4-BE49-F238E27FC236}">
              <a16:creationId xmlns:a16="http://schemas.microsoft.com/office/drawing/2014/main" id="{00000000-0008-0000-0100-0000A3020000}"/>
            </a:ext>
          </a:extLst>
        </xdr:cNvPr>
        <xdr:cNvSpPr>
          <a:spLocks noChangeShapeType="1"/>
        </xdr:cNvSpPr>
      </xdr:nvSpPr>
      <xdr:spPr bwMode="auto">
        <a:xfrm>
          <a:off x="5276850" y="116405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767</xdr:row>
      <xdr:rowOff>0</xdr:rowOff>
    </xdr:from>
    <xdr:to>
      <xdr:col>5</xdr:col>
      <xdr:colOff>1343025</xdr:colOff>
      <xdr:row>767</xdr:row>
      <xdr:rowOff>0</xdr:rowOff>
    </xdr:to>
    <xdr:sp macro="" textlink="">
      <xdr:nvSpPr>
        <xdr:cNvPr id="676" name="Line 3">
          <a:extLst>
            <a:ext uri="{FF2B5EF4-FFF2-40B4-BE49-F238E27FC236}">
              <a16:creationId xmlns:a16="http://schemas.microsoft.com/office/drawing/2014/main" id="{00000000-0008-0000-0100-0000A4020000}"/>
            </a:ext>
          </a:extLst>
        </xdr:cNvPr>
        <xdr:cNvSpPr>
          <a:spLocks noChangeShapeType="1"/>
        </xdr:cNvSpPr>
      </xdr:nvSpPr>
      <xdr:spPr bwMode="auto">
        <a:xfrm>
          <a:off x="5276850" y="116405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767</xdr:row>
      <xdr:rowOff>0</xdr:rowOff>
    </xdr:from>
    <xdr:to>
      <xdr:col>5</xdr:col>
      <xdr:colOff>1343025</xdr:colOff>
      <xdr:row>767</xdr:row>
      <xdr:rowOff>0</xdr:rowOff>
    </xdr:to>
    <xdr:sp macro="" textlink="">
      <xdr:nvSpPr>
        <xdr:cNvPr id="677" name="Line 4">
          <a:extLst>
            <a:ext uri="{FF2B5EF4-FFF2-40B4-BE49-F238E27FC236}">
              <a16:creationId xmlns:a16="http://schemas.microsoft.com/office/drawing/2014/main" id="{00000000-0008-0000-0100-0000A5020000}"/>
            </a:ext>
          </a:extLst>
        </xdr:cNvPr>
        <xdr:cNvSpPr>
          <a:spLocks noChangeShapeType="1"/>
        </xdr:cNvSpPr>
      </xdr:nvSpPr>
      <xdr:spPr bwMode="auto">
        <a:xfrm>
          <a:off x="5276850" y="116405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784</xdr:row>
      <xdr:rowOff>0</xdr:rowOff>
    </xdr:from>
    <xdr:to>
      <xdr:col>5</xdr:col>
      <xdr:colOff>1343025</xdr:colOff>
      <xdr:row>784</xdr:row>
      <xdr:rowOff>0</xdr:rowOff>
    </xdr:to>
    <xdr:sp macro="" textlink="">
      <xdr:nvSpPr>
        <xdr:cNvPr id="678" name="Line 1">
          <a:extLst>
            <a:ext uri="{FF2B5EF4-FFF2-40B4-BE49-F238E27FC236}">
              <a16:creationId xmlns:a16="http://schemas.microsoft.com/office/drawing/2014/main" id="{00000000-0008-0000-0100-0000A6020000}"/>
            </a:ext>
          </a:extLst>
        </xdr:cNvPr>
        <xdr:cNvSpPr>
          <a:spLocks noChangeShapeType="1"/>
        </xdr:cNvSpPr>
      </xdr:nvSpPr>
      <xdr:spPr bwMode="auto">
        <a:xfrm>
          <a:off x="5267325" y="1217485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784</xdr:row>
      <xdr:rowOff>0</xdr:rowOff>
    </xdr:from>
    <xdr:to>
      <xdr:col>5</xdr:col>
      <xdr:colOff>1343025</xdr:colOff>
      <xdr:row>784</xdr:row>
      <xdr:rowOff>0</xdr:rowOff>
    </xdr:to>
    <xdr:sp macro="" textlink="">
      <xdr:nvSpPr>
        <xdr:cNvPr id="679" name="Line 2">
          <a:extLst>
            <a:ext uri="{FF2B5EF4-FFF2-40B4-BE49-F238E27FC236}">
              <a16:creationId xmlns:a16="http://schemas.microsoft.com/office/drawing/2014/main" id="{00000000-0008-0000-0100-0000A7020000}"/>
            </a:ext>
          </a:extLst>
        </xdr:cNvPr>
        <xdr:cNvSpPr>
          <a:spLocks noChangeShapeType="1"/>
        </xdr:cNvSpPr>
      </xdr:nvSpPr>
      <xdr:spPr bwMode="auto">
        <a:xfrm>
          <a:off x="5276850" y="121748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784</xdr:row>
      <xdr:rowOff>0</xdr:rowOff>
    </xdr:from>
    <xdr:to>
      <xdr:col>5</xdr:col>
      <xdr:colOff>1343025</xdr:colOff>
      <xdr:row>784</xdr:row>
      <xdr:rowOff>0</xdr:rowOff>
    </xdr:to>
    <xdr:sp macro="" textlink="">
      <xdr:nvSpPr>
        <xdr:cNvPr id="680" name="Line 3">
          <a:extLst>
            <a:ext uri="{FF2B5EF4-FFF2-40B4-BE49-F238E27FC236}">
              <a16:creationId xmlns:a16="http://schemas.microsoft.com/office/drawing/2014/main" id="{00000000-0008-0000-0100-0000A8020000}"/>
            </a:ext>
          </a:extLst>
        </xdr:cNvPr>
        <xdr:cNvSpPr>
          <a:spLocks noChangeShapeType="1"/>
        </xdr:cNvSpPr>
      </xdr:nvSpPr>
      <xdr:spPr bwMode="auto">
        <a:xfrm>
          <a:off x="5276850" y="121748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784</xdr:row>
      <xdr:rowOff>0</xdr:rowOff>
    </xdr:from>
    <xdr:to>
      <xdr:col>5</xdr:col>
      <xdr:colOff>1343025</xdr:colOff>
      <xdr:row>784</xdr:row>
      <xdr:rowOff>0</xdr:rowOff>
    </xdr:to>
    <xdr:sp macro="" textlink="">
      <xdr:nvSpPr>
        <xdr:cNvPr id="681" name="Line 4">
          <a:extLst>
            <a:ext uri="{FF2B5EF4-FFF2-40B4-BE49-F238E27FC236}">
              <a16:creationId xmlns:a16="http://schemas.microsoft.com/office/drawing/2014/main" id="{00000000-0008-0000-0100-0000A9020000}"/>
            </a:ext>
          </a:extLst>
        </xdr:cNvPr>
        <xdr:cNvSpPr>
          <a:spLocks noChangeShapeType="1"/>
        </xdr:cNvSpPr>
      </xdr:nvSpPr>
      <xdr:spPr bwMode="auto">
        <a:xfrm>
          <a:off x="5276850" y="121748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801</xdr:row>
      <xdr:rowOff>0</xdr:rowOff>
    </xdr:from>
    <xdr:to>
      <xdr:col>5</xdr:col>
      <xdr:colOff>1343025</xdr:colOff>
      <xdr:row>801</xdr:row>
      <xdr:rowOff>0</xdr:rowOff>
    </xdr:to>
    <xdr:sp macro="" textlink="">
      <xdr:nvSpPr>
        <xdr:cNvPr id="682" name="Line 1">
          <a:extLst>
            <a:ext uri="{FF2B5EF4-FFF2-40B4-BE49-F238E27FC236}">
              <a16:creationId xmlns:a16="http://schemas.microsoft.com/office/drawing/2014/main" id="{00000000-0008-0000-0100-0000AA020000}"/>
            </a:ext>
          </a:extLst>
        </xdr:cNvPr>
        <xdr:cNvSpPr>
          <a:spLocks noChangeShapeType="1"/>
        </xdr:cNvSpPr>
      </xdr:nvSpPr>
      <xdr:spPr bwMode="auto">
        <a:xfrm>
          <a:off x="5267325" y="1270920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801</xdr:row>
      <xdr:rowOff>0</xdr:rowOff>
    </xdr:from>
    <xdr:to>
      <xdr:col>5</xdr:col>
      <xdr:colOff>1343025</xdr:colOff>
      <xdr:row>801</xdr:row>
      <xdr:rowOff>0</xdr:rowOff>
    </xdr:to>
    <xdr:sp macro="" textlink="">
      <xdr:nvSpPr>
        <xdr:cNvPr id="683" name="Line 2">
          <a:extLst>
            <a:ext uri="{FF2B5EF4-FFF2-40B4-BE49-F238E27FC236}">
              <a16:creationId xmlns:a16="http://schemas.microsoft.com/office/drawing/2014/main" id="{00000000-0008-0000-0100-0000AB020000}"/>
            </a:ext>
          </a:extLst>
        </xdr:cNvPr>
        <xdr:cNvSpPr>
          <a:spLocks noChangeShapeType="1"/>
        </xdr:cNvSpPr>
      </xdr:nvSpPr>
      <xdr:spPr bwMode="auto">
        <a:xfrm>
          <a:off x="5276850" y="127092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801</xdr:row>
      <xdr:rowOff>0</xdr:rowOff>
    </xdr:from>
    <xdr:to>
      <xdr:col>5</xdr:col>
      <xdr:colOff>1343025</xdr:colOff>
      <xdr:row>801</xdr:row>
      <xdr:rowOff>0</xdr:rowOff>
    </xdr:to>
    <xdr:sp macro="" textlink="">
      <xdr:nvSpPr>
        <xdr:cNvPr id="684" name="Line 3">
          <a:extLst>
            <a:ext uri="{FF2B5EF4-FFF2-40B4-BE49-F238E27FC236}">
              <a16:creationId xmlns:a16="http://schemas.microsoft.com/office/drawing/2014/main" id="{00000000-0008-0000-0100-0000AC020000}"/>
            </a:ext>
          </a:extLst>
        </xdr:cNvPr>
        <xdr:cNvSpPr>
          <a:spLocks noChangeShapeType="1"/>
        </xdr:cNvSpPr>
      </xdr:nvSpPr>
      <xdr:spPr bwMode="auto">
        <a:xfrm>
          <a:off x="5276850" y="127092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801</xdr:row>
      <xdr:rowOff>0</xdr:rowOff>
    </xdr:from>
    <xdr:to>
      <xdr:col>5</xdr:col>
      <xdr:colOff>1343025</xdr:colOff>
      <xdr:row>801</xdr:row>
      <xdr:rowOff>0</xdr:rowOff>
    </xdr:to>
    <xdr:sp macro="" textlink="">
      <xdr:nvSpPr>
        <xdr:cNvPr id="685" name="Line 4">
          <a:extLst>
            <a:ext uri="{FF2B5EF4-FFF2-40B4-BE49-F238E27FC236}">
              <a16:creationId xmlns:a16="http://schemas.microsoft.com/office/drawing/2014/main" id="{00000000-0008-0000-0100-0000AD020000}"/>
            </a:ext>
          </a:extLst>
        </xdr:cNvPr>
        <xdr:cNvSpPr>
          <a:spLocks noChangeShapeType="1"/>
        </xdr:cNvSpPr>
      </xdr:nvSpPr>
      <xdr:spPr bwMode="auto">
        <a:xfrm>
          <a:off x="5276850" y="127092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767</xdr:row>
      <xdr:rowOff>0</xdr:rowOff>
    </xdr:from>
    <xdr:to>
      <xdr:col>5</xdr:col>
      <xdr:colOff>1343025</xdr:colOff>
      <xdr:row>767</xdr:row>
      <xdr:rowOff>0</xdr:rowOff>
    </xdr:to>
    <xdr:sp macro="" textlink="">
      <xdr:nvSpPr>
        <xdr:cNvPr id="686" name="Line 1">
          <a:extLst>
            <a:ext uri="{FF2B5EF4-FFF2-40B4-BE49-F238E27FC236}">
              <a16:creationId xmlns:a16="http://schemas.microsoft.com/office/drawing/2014/main" id="{00000000-0008-0000-0100-0000AE020000}"/>
            </a:ext>
          </a:extLst>
        </xdr:cNvPr>
        <xdr:cNvSpPr>
          <a:spLocks noChangeShapeType="1"/>
        </xdr:cNvSpPr>
      </xdr:nvSpPr>
      <xdr:spPr bwMode="auto">
        <a:xfrm>
          <a:off x="5267325" y="1164050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767</xdr:row>
      <xdr:rowOff>0</xdr:rowOff>
    </xdr:from>
    <xdr:to>
      <xdr:col>5</xdr:col>
      <xdr:colOff>1343025</xdr:colOff>
      <xdr:row>767</xdr:row>
      <xdr:rowOff>0</xdr:rowOff>
    </xdr:to>
    <xdr:sp macro="" textlink="">
      <xdr:nvSpPr>
        <xdr:cNvPr id="687" name="Line 2">
          <a:extLst>
            <a:ext uri="{FF2B5EF4-FFF2-40B4-BE49-F238E27FC236}">
              <a16:creationId xmlns:a16="http://schemas.microsoft.com/office/drawing/2014/main" id="{00000000-0008-0000-0100-0000AF020000}"/>
            </a:ext>
          </a:extLst>
        </xdr:cNvPr>
        <xdr:cNvSpPr>
          <a:spLocks noChangeShapeType="1"/>
        </xdr:cNvSpPr>
      </xdr:nvSpPr>
      <xdr:spPr bwMode="auto">
        <a:xfrm>
          <a:off x="5276850" y="116405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767</xdr:row>
      <xdr:rowOff>0</xdr:rowOff>
    </xdr:from>
    <xdr:to>
      <xdr:col>5</xdr:col>
      <xdr:colOff>1343025</xdr:colOff>
      <xdr:row>767</xdr:row>
      <xdr:rowOff>0</xdr:rowOff>
    </xdr:to>
    <xdr:sp macro="" textlink="">
      <xdr:nvSpPr>
        <xdr:cNvPr id="688" name="Line 3">
          <a:extLst>
            <a:ext uri="{FF2B5EF4-FFF2-40B4-BE49-F238E27FC236}">
              <a16:creationId xmlns:a16="http://schemas.microsoft.com/office/drawing/2014/main" id="{00000000-0008-0000-0100-0000B0020000}"/>
            </a:ext>
          </a:extLst>
        </xdr:cNvPr>
        <xdr:cNvSpPr>
          <a:spLocks noChangeShapeType="1"/>
        </xdr:cNvSpPr>
      </xdr:nvSpPr>
      <xdr:spPr bwMode="auto">
        <a:xfrm>
          <a:off x="5276850" y="116405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767</xdr:row>
      <xdr:rowOff>0</xdr:rowOff>
    </xdr:from>
    <xdr:to>
      <xdr:col>5</xdr:col>
      <xdr:colOff>1343025</xdr:colOff>
      <xdr:row>767</xdr:row>
      <xdr:rowOff>0</xdr:rowOff>
    </xdr:to>
    <xdr:sp macro="" textlink="">
      <xdr:nvSpPr>
        <xdr:cNvPr id="689" name="Line 4">
          <a:extLst>
            <a:ext uri="{FF2B5EF4-FFF2-40B4-BE49-F238E27FC236}">
              <a16:creationId xmlns:a16="http://schemas.microsoft.com/office/drawing/2014/main" id="{00000000-0008-0000-0100-0000B1020000}"/>
            </a:ext>
          </a:extLst>
        </xdr:cNvPr>
        <xdr:cNvSpPr>
          <a:spLocks noChangeShapeType="1"/>
        </xdr:cNvSpPr>
      </xdr:nvSpPr>
      <xdr:spPr bwMode="auto">
        <a:xfrm>
          <a:off x="5276850" y="116405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784</xdr:row>
      <xdr:rowOff>0</xdr:rowOff>
    </xdr:from>
    <xdr:to>
      <xdr:col>5</xdr:col>
      <xdr:colOff>1343025</xdr:colOff>
      <xdr:row>784</xdr:row>
      <xdr:rowOff>0</xdr:rowOff>
    </xdr:to>
    <xdr:sp macro="" textlink="">
      <xdr:nvSpPr>
        <xdr:cNvPr id="690" name="Line 1">
          <a:extLst>
            <a:ext uri="{FF2B5EF4-FFF2-40B4-BE49-F238E27FC236}">
              <a16:creationId xmlns:a16="http://schemas.microsoft.com/office/drawing/2014/main" id="{00000000-0008-0000-0100-0000B2020000}"/>
            </a:ext>
          </a:extLst>
        </xdr:cNvPr>
        <xdr:cNvSpPr>
          <a:spLocks noChangeShapeType="1"/>
        </xdr:cNvSpPr>
      </xdr:nvSpPr>
      <xdr:spPr bwMode="auto">
        <a:xfrm>
          <a:off x="5267325" y="1217485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784</xdr:row>
      <xdr:rowOff>0</xdr:rowOff>
    </xdr:from>
    <xdr:to>
      <xdr:col>5</xdr:col>
      <xdr:colOff>1343025</xdr:colOff>
      <xdr:row>784</xdr:row>
      <xdr:rowOff>0</xdr:rowOff>
    </xdr:to>
    <xdr:sp macro="" textlink="">
      <xdr:nvSpPr>
        <xdr:cNvPr id="691" name="Line 2">
          <a:extLst>
            <a:ext uri="{FF2B5EF4-FFF2-40B4-BE49-F238E27FC236}">
              <a16:creationId xmlns:a16="http://schemas.microsoft.com/office/drawing/2014/main" id="{00000000-0008-0000-0100-0000B3020000}"/>
            </a:ext>
          </a:extLst>
        </xdr:cNvPr>
        <xdr:cNvSpPr>
          <a:spLocks noChangeShapeType="1"/>
        </xdr:cNvSpPr>
      </xdr:nvSpPr>
      <xdr:spPr bwMode="auto">
        <a:xfrm>
          <a:off x="5276850" y="121748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784</xdr:row>
      <xdr:rowOff>0</xdr:rowOff>
    </xdr:from>
    <xdr:to>
      <xdr:col>5</xdr:col>
      <xdr:colOff>1343025</xdr:colOff>
      <xdr:row>784</xdr:row>
      <xdr:rowOff>0</xdr:rowOff>
    </xdr:to>
    <xdr:sp macro="" textlink="">
      <xdr:nvSpPr>
        <xdr:cNvPr id="692" name="Line 3">
          <a:extLst>
            <a:ext uri="{FF2B5EF4-FFF2-40B4-BE49-F238E27FC236}">
              <a16:creationId xmlns:a16="http://schemas.microsoft.com/office/drawing/2014/main" id="{00000000-0008-0000-0100-0000B4020000}"/>
            </a:ext>
          </a:extLst>
        </xdr:cNvPr>
        <xdr:cNvSpPr>
          <a:spLocks noChangeShapeType="1"/>
        </xdr:cNvSpPr>
      </xdr:nvSpPr>
      <xdr:spPr bwMode="auto">
        <a:xfrm>
          <a:off x="5276850" y="121748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784</xdr:row>
      <xdr:rowOff>0</xdr:rowOff>
    </xdr:from>
    <xdr:to>
      <xdr:col>5</xdr:col>
      <xdr:colOff>1343025</xdr:colOff>
      <xdr:row>784</xdr:row>
      <xdr:rowOff>0</xdr:rowOff>
    </xdr:to>
    <xdr:sp macro="" textlink="">
      <xdr:nvSpPr>
        <xdr:cNvPr id="693" name="Line 4">
          <a:extLst>
            <a:ext uri="{FF2B5EF4-FFF2-40B4-BE49-F238E27FC236}">
              <a16:creationId xmlns:a16="http://schemas.microsoft.com/office/drawing/2014/main" id="{00000000-0008-0000-0100-0000B5020000}"/>
            </a:ext>
          </a:extLst>
        </xdr:cNvPr>
        <xdr:cNvSpPr>
          <a:spLocks noChangeShapeType="1"/>
        </xdr:cNvSpPr>
      </xdr:nvSpPr>
      <xdr:spPr bwMode="auto">
        <a:xfrm>
          <a:off x="5276850" y="121748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801</xdr:row>
      <xdr:rowOff>0</xdr:rowOff>
    </xdr:from>
    <xdr:to>
      <xdr:col>5</xdr:col>
      <xdr:colOff>1343025</xdr:colOff>
      <xdr:row>801</xdr:row>
      <xdr:rowOff>0</xdr:rowOff>
    </xdr:to>
    <xdr:sp macro="" textlink="">
      <xdr:nvSpPr>
        <xdr:cNvPr id="694" name="Line 1">
          <a:extLst>
            <a:ext uri="{FF2B5EF4-FFF2-40B4-BE49-F238E27FC236}">
              <a16:creationId xmlns:a16="http://schemas.microsoft.com/office/drawing/2014/main" id="{00000000-0008-0000-0100-0000B6020000}"/>
            </a:ext>
          </a:extLst>
        </xdr:cNvPr>
        <xdr:cNvSpPr>
          <a:spLocks noChangeShapeType="1"/>
        </xdr:cNvSpPr>
      </xdr:nvSpPr>
      <xdr:spPr bwMode="auto">
        <a:xfrm>
          <a:off x="5267325" y="1270920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801</xdr:row>
      <xdr:rowOff>0</xdr:rowOff>
    </xdr:from>
    <xdr:to>
      <xdr:col>5</xdr:col>
      <xdr:colOff>1343025</xdr:colOff>
      <xdr:row>801</xdr:row>
      <xdr:rowOff>0</xdr:rowOff>
    </xdr:to>
    <xdr:sp macro="" textlink="">
      <xdr:nvSpPr>
        <xdr:cNvPr id="695" name="Line 2">
          <a:extLst>
            <a:ext uri="{FF2B5EF4-FFF2-40B4-BE49-F238E27FC236}">
              <a16:creationId xmlns:a16="http://schemas.microsoft.com/office/drawing/2014/main" id="{00000000-0008-0000-0100-0000B7020000}"/>
            </a:ext>
          </a:extLst>
        </xdr:cNvPr>
        <xdr:cNvSpPr>
          <a:spLocks noChangeShapeType="1"/>
        </xdr:cNvSpPr>
      </xdr:nvSpPr>
      <xdr:spPr bwMode="auto">
        <a:xfrm>
          <a:off x="5276850" y="127092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801</xdr:row>
      <xdr:rowOff>0</xdr:rowOff>
    </xdr:from>
    <xdr:to>
      <xdr:col>5</xdr:col>
      <xdr:colOff>1343025</xdr:colOff>
      <xdr:row>801</xdr:row>
      <xdr:rowOff>0</xdr:rowOff>
    </xdr:to>
    <xdr:sp macro="" textlink="">
      <xdr:nvSpPr>
        <xdr:cNvPr id="696" name="Line 3">
          <a:extLst>
            <a:ext uri="{FF2B5EF4-FFF2-40B4-BE49-F238E27FC236}">
              <a16:creationId xmlns:a16="http://schemas.microsoft.com/office/drawing/2014/main" id="{00000000-0008-0000-0100-0000B8020000}"/>
            </a:ext>
          </a:extLst>
        </xdr:cNvPr>
        <xdr:cNvSpPr>
          <a:spLocks noChangeShapeType="1"/>
        </xdr:cNvSpPr>
      </xdr:nvSpPr>
      <xdr:spPr bwMode="auto">
        <a:xfrm>
          <a:off x="5276850" y="127092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801</xdr:row>
      <xdr:rowOff>0</xdr:rowOff>
    </xdr:from>
    <xdr:to>
      <xdr:col>5</xdr:col>
      <xdr:colOff>1343025</xdr:colOff>
      <xdr:row>801</xdr:row>
      <xdr:rowOff>0</xdr:rowOff>
    </xdr:to>
    <xdr:sp macro="" textlink="">
      <xdr:nvSpPr>
        <xdr:cNvPr id="697" name="Line 4">
          <a:extLst>
            <a:ext uri="{FF2B5EF4-FFF2-40B4-BE49-F238E27FC236}">
              <a16:creationId xmlns:a16="http://schemas.microsoft.com/office/drawing/2014/main" id="{00000000-0008-0000-0100-0000B9020000}"/>
            </a:ext>
          </a:extLst>
        </xdr:cNvPr>
        <xdr:cNvSpPr>
          <a:spLocks noChangeShapeType="1"/>
        </xdr:cNvSpPr>
      </xdr:nvSpPr>
      <xdr:spPr bwMode="auto">
        <a:xfrm>
          <a:off x="5276850" y="127092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767</xdr:row>
      <xdr:rowOff>0</xdr:rowOff>
    </xdr:from>
    <xdr:to>
      <xdr:col>5</xdr:col>
      <xdr:colOff>1343025</xdr:colOff>
      <xdr:row>767</xdr:row>
      <xdr:rowOff>0</xdr:rowOff>
    </xdr:to>
    <xdr:sp macro="" textlink="">
      <xdr:nvSpPr>
        <xdr:cNvPr id="698" name="Line 1">
          <a:extLst>
            <a:ext uri="{FF2B5EF4-FFF2-40B4-BE49-F238E27FC236}">
              <a16:creationId xmlns:a16="http://schemas.microsoft.com/office/drawing/2014/main" id="{00000000-0008-0000-0100-0000BA020000}"/>
            </a:ext>
          </a:extLst>
        </xdr:cNvPr>
        <xdr:cNvSpPr>
          <a:spLocks noChangeShapeType="1"/>
        </xdr:cNvSpPr>
      </xdr:nvSpPr>
      <xdr:spPr bwMode="auto">
        <a:xfrm>
          <a:off x="5267325" y="1164050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767</xdr:row>
      <xdr:rowOff>0</xdr:rowOff>
    </xdr:from>
    <xdr:to>
      <xdr:col>5</xdr:col>
      <xdr:colOff>1343025</xdr:colOff>
      <xdr:row>767</xdr:row>
      <xdr:rowOff>0</xdr:rowOff>
    </xdr:to>
    <xdr:sp macro="" textlink="">
      <xdr:nvSpPr>
        <xdr:cNvPr id="699" name="Line 2">
          <a:extLst>
            <a:ext uri="{FF2B5EF4-FFF2-40B4-BE49-F238E27FC236}">
              <a16:creationId xmlns:a16="http://schemas.microsoft.com/office/drawing/2014/main" id="{00000000-0008-0000-0100-0000BB020000}"/>
            </a:ext>
          </a:extLst>
        </xdr:cNvPr>
        <xdr:cNvSpPr>
          <a:spLocks noChangeShapeType="1"/>
        </xdr:cNvSpPr>
      </xdr:nvSpPr>
      <xdr:spPr bwMode="auto">
        <a:xfrm>
          <a:off x="5276850" y="116405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767</xdr:row>
      <xdr:rowOff>0</xdr:rowOff>
    </xdr:from>
    <xdr:to>
      <xdr:col>5</xdr:col>
      <xdr:colOff>1343025</xdr:colOff>
      <xdr:row>767</xdr:row>
      <xdr:rowOff>0</xdr:rowOff>
    </xdr:to>
    <xdr:sp macro="" textlink="">
      <xdr:nvSpPr>
        <xdr:cNvPr id="700" name="Line 3">
          <a:extLst>
            <a:ext uri="{FF2B5EF4-FFF2-40B4-BE49-F238E27FC236}">
              <a16:creationId xmlns:a16="http://schemas.microsoft.com/office/drawing/2014/main" id="{00000000-0008-0000-0100-0000BC020000}"/>
            </a:ext>
          </a:extLst>
        </xdr:cNvPr>
        <xdr:cNvSpPr>
          <a:spLocks noChangeShapeType="1"/>
        </xdr:cNvSpPr>
      </xdr:nvSpPr>
      <xdr:spPr bwMode="auto">
        <a:xfrm>
          <a:off x="5276850" y="116405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767</xdr:row>
      <xdr:rowOff>0</xdr:rowOff>
    </xdr:from>
    <xdr:to>
      <xdr:col>5</xdr:col>
      <xdr:colOff>1343025</xdr:colOff>
      <xdr:row>767</xdr:row>
      <xdr:rowOff>0</xdr:rowOff>
    </xdr:to>
    <xdr:sp macro="" textlink="">
      <xdr:nvSpPr>
        <xdr:cNvPr id="701" name="Line 4">
          <a:extLst>
            <a:ext uri="{FF2B5EF4-FFF2-40B4-BE49-F238E27FC236}">
              <a16:creationId xmlns:a16="http://schemas.microsoft.com/office/drawing/2014/main" id="{00000000-0008-0000-0100-0000BD020000}"/>
            </a:ext>
          </a:extLst>
        </xdr:cNvPr>
        <xdr:cNvSpPr>
          <a:spLocks noChangeShapeType="1"/>
        </xdr:cNvSpPr>
      </xdr:nvSpPr>
      <xdr:spPr bwMode="auto">
        <a:xfrm>
          <a:off x="5276850" y="116405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784</xdr:row>
      <xdr:rowOff>0</xdr:rowOff>
    </xdr:from>
    <xdr:to>
      <xdr:col>5</xdr:col>
      <xdr:colOff>1343025</xdr:colOff>
      <xdr:row>784</xdr:row>
      <xdr:rowOff>0</xdr:rowOff>
    </xdr:to>
    <xdr:sp macro="" textlink="">
      <xdr:nvSpPr>
        <xdr:cNvPr id="702" name="Line 1">
          <a:extLst>
            <a:ext uri="{FF2B5EF4-FFF2-40B4-BE49-F238E27FC236}">
              <a16:creationId xmlns:a16="http://schemas.microsoft.com/office/drawing/2014/main" id="{00000000-0008-0000-0100-0000BE020000}"/>
            </a:ext>
          </a:extLst>
        </xdr:cNvPr>
        <xdr:cNvSpPr>
          <a:spLocks noChangeShapeType="1"/>
        </xdr:cNvSpPr>
      </xdr:nvSpPr>
      <xdr:spPr bwMode="auto">
        <a:xfrm>
          <a:off x="5267325" y="1217485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784</xdr:row>
      <xdr:rowOff>0</xdr:rowOff>
    </xdr:from>
    <xdr:to>
      <xdr:col>5</xdr:col>
      <xdr:colOff>1343025</xdr:colOff>
      <xdr:row>784</xdr:row>
      <xdr:rowOff>0</xdr:rowOff>
    </xdr:to>
    <xdr:sp macro="" textlink="">
      <xdr:nvSpPr>
        <xdr:cNvPr id="703" name="Line 2">
          <a:extLst>
            <a:ext uri="{FF2B5EF4-FFF2-40B4-BE49-F238E27FC236}">
              <a16:creationId xmlns:a16="http://schemas.microsoft.com/office/drawing/2014/main" id="{00000000-0008-0000-0100-0000BF020000}"/>
            </a:ext>
          </a:extLst>
        </xdr:cNvPr>
        <xdr:cNvSpPr>
          <a:spLocks noChangeShapeType="1"/>
        </xdr:cNvSpPr>
      </xdr:nvSpPr>
      <xdr:spPr bwMode="auto">
        <a:xfrm>
          <a:off x="5276850" y="121748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784</xdr:row>
      <xdr:rowOff>0</xdr:rowOff>
    </xdr:from>
    <xdr:to>
      <xdr:col>5</xdr:col>
      <xdr:colOff>1343025</xdr:colOff>
      <xdr:row>784</xdr:row>
      <xdr:rowOff>0</xdr:rowOff>
    </xdr:to>
    <xdr:sp macro="" textlink="">
      <xdr:nvSpPr>
        <xdr:cNvPr id="704" name="Line 3">
          <a:extLst>
            <a:ext uri="{FF2B5EF4-FFF2-40B4-BE49-F238E27FC236}">
              <a16:creationId xmlns:a16="http://schemas.microsoft.com/office/drawing/2014/main" id="{00000000-0008-0000-0100-0000C0020000}"/>
            </a:ext>
          </a:extLst>
        </xdr:cNvPr>
        <xdr:cNvSpPr>
          <a:spLocks noChangeShapeType="1"/>
        </xdr:cNvSpPr>
      </xdr:nvSpPr>
      <xdr:spPr bwMode="auto">
        <a:xfrm>
          <a:off x="5276850" y="121748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784</xdr:row>
      <xdr:rowOff>0</xdr:rowOff>
    </xdr:from>
    <xdr:to>
      <xdr:col>5</xdr:col>
      <xdr:colOff>1343025</xdr:colOff>
      <xdr:row>784</xdr:row>
      <xdr:rowOff>0</xdr:rowOff>
    </xdr:to>
    <xdr:sp macro="" textlink="">
      <xdr:nvSpPr>
        <xdr:cNvPr id="705" name="Line 4">
          <a:extLst>
            <a:ext uri="{FF2B5EF4-FFF2-40B4-BE49-F238E27FC236}">
              <a16:creationId xmlns:a16="http://schemas.microsoft.com/office/drawing/2014/main" id="{00000000-0008-0000-0100-0000C1020000}"/>
            </a:ext>
          </a:extLst>
        </xdr:cNvPr>
        <xdr:cNvSpPr>
          <a:spLocks noChangeShapeType="1"/>
        </xdr:cNvSpPr>
      </xdr:nvSpPr>
      <xdr:spPr bwMode="auto">
        <a:xfrm>
          <a:off x="5276850" y="121748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801</xdr:row>
      <xdr:rowOff>0</xdr:rowOff>
    </xdr:from>
    <xdr:to>
      <xdr:col>5</xdr:col>
      <xdr:colOff>1343025</xdr:colOff>
      <xdr:row>801</xdr:row>
      <xdr:rowOff>0</xdr:rowOff>
    </xdr:to>
    <xdr:sp macro="" textlink="">
      <xdr:nvSpPr>
        <xdr:cNvPr id="706" name="Line 1">
          <a:extLst>
            <a:ext uri="{FF2B5EF4-FFF2-40B4-BE49-F238E27FC236}">
              <a16:creationId xmlns:a16="http://schemas.microsoft.com/office/drawing/2014/main" id="{00000000-0008-0000-0100-0000C2020000}"/>
            </a:ext>
          </a:extLst>
        </xdr:cNvPr>
        <xdr:cNvSpPr>
          <a:spLocks noChangeShapeType="1"/>
        </xdr:cNvSpPr>
      </xdr:nvSpPr>
      <xdr:spPr bwMode="auto">
        <a:xfrm>
          <a:off x="5267325" y="1270920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801</xdr:row>
      <xdr:rowOff>0</xdr:rowOff>
    </xdr:from>
    <xdr:to>
      <xdr:col>5</xdr:col>
      <xdr:colOff>1343025</xdr:colOff>
      <xdr:row>801</xdr:row>
      <xdr:rowOff>0</xdr:rowOff>
    </xdr:to>
    <xdr:sp macro="" textlink="">
      <xdr:nvSpPr>
        <xdr:cNvPr id="707" name="Line 2">
          <a:extLst>
            <a:ext uri="{FF2B5EF4-FFF2-40B4-BE49-F238E27FC236}">
              <a16:creationId xmlns:a16="http://schemas.microsoft.com/office/drawing/2014/main" id="{00000000-0008-0000-0100-0000C3020000}"/>
            </a:ext>
          </a:extLst>
        </xdr:cNvPr>
        <xdr:cNvSpPr>
          <a:spLocks noChangeShapeType="1"/>
        </xdr:cNvSpPr>
      </xdr:nvSpPr>
      <xdr:spPr bwMode="auto">
        <a:xfrm>
          <a:off x="5276850" y="127092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801</xdr:row>
      <xdr:rowOff>0</xdr:rowOff>
    </xdr:from>
    <xdr:to>
      <xdr:col>5</xdr:col>
      <xdr:colOff>1343025</xdr:colOff>
      <xdr:row>801</xdr:row>
      <xdr:rowOff>0</xdr:rowOff>
    </xdr:to>
    <xdr:sp macro="" textlink="">
      <xdr:nvSpPr>
        <xdr:cNvPr id="708" name="Line 3">
          <a:extLst>
            <a:ext uri="{FF2B5EF4-FFF2-40B4-BE49-F238E27FC236}">
              <a16:creationId xmlns:a16="http://schemas.microsoft.com/office/drawing/2014/main" id="{00000000-0008-0000-0100-0000C4020000}"/>
            </a:ext>
          </a:extLst>
        </xdr:cNvPr>
        <xdr:cNvSpPr>
          <a:spLocks noChangeShapeType="1"/>
        </xdr:cNvSpPr>
      </xdr:nvSpPr>
      <xdr:spPr bwMode="auto">
        <a:xfrm>
          <a:off x="5276850" y="127092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801</xdr:row>
      <xdr:rowOff>0</xdr:rowOff>
    </xdr:from>
    <xdr:to>
      <xdr:col>5</xdr:col>
      <xdr:colOff>1343025</xdr:colOff>
      <xdr:row>801</xdr:row>
      <xdr:rowOff>0</xdr:rowOff>
    </xdr:to>
    <xdr:sp macro="" textlink="">
      <xdr:nvSpPr>
        <xdr:cNvPr id="709" name="Line 4">
          <a:extLst>
            <a:ext uri="{FF2B5EF4-FFF2-40B4-BE49-F238E27FC236}">
              <a16:creationId xmlns:a16="http://schemas.microsoft.com/office/drawing/2014/main" id="{00000000-0008-0000-0100-0000C5020000}"/>
            </a:ext>
          </a:extLst>
        </xdr:cNvPr>
        <xdr:cNvSpPr>
          <a:spLocks noChangeShapeType="1"/>
        </xdr:cNvSpPr>
      </xdr:nvSpPr>
      <xdr:spPr bwMode="auto">
        <a:xfrm>
          <a:off x="5276850" y="127092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767</xdr:row>
      <xdr:rowOff>0</xdr:rowOff>
    </xdr:from>
    <xdr:to>
      <xdr:col>5</xdr:col>
      <xdr:colOff>1343025</xdr:colOff>
      <xdr:row>767</xdr:row>
      <xdr:rowOff>0</xdr:rowOff>
    </xdr:to>
    <xdr:sp macro="" textlink="">
      <xdr:nvSpPr>
        <xdr:cNvPr id="710" name="Line 1">
          <a:extLst>
            <a:ext uri="{FF2B5EF4-FFF2-40B4-BE49-F238E27FC236}">
              <a16:creationId xmlns:a16="http://schemas.microsoft.com/office/drawing/2014/main" id="{00000000-0008-0000-0100-0000C6020000}"/>
            </a:ext>
          </a:extLst>
        </xdr:cNvPr>
        <xdr:cNvSpPr>
          <a:spLocks noChangeShapeType="1"/>
        </xdr:cNvSpPr>
      </xdr:nvSpPr>
      <xdr:spPr bwMode="auto">
        <a:xfrm>
          <a:off x="5267325" y="1164050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767</xdr:row>
      <xdr:rowOff>0</xdr:rowOff>
    </xdr:from>
    <xdr:to>
      <xdr:col>5</xdr:col>
      <xdr:colOff>1343025</xdr:colOff>
      <xdr:row>767</xdr:row>
      <xdr:rowOff>0</xdr:rowOff>
    </xdr:to>
    <xdr:sp macro="" textlink="">
      <xdr:nvSpPr>
        <xdr:cNvPr id="711" name="Line 2">
          <a:extLst>
            <a:ext uri="{FF2B5EF4-FFF2-40B4-BE49-F238E27FC236}">
              <a16:creationId xmlns:a16="http://schemas.microsoft.com/office/drawing/2014/main" id="{00000000-0008-0000-0100-0000C7020000}"/>
            </a:ext>
          </a:extLst>
        </xdr:cNvPr>
        <xdr:cNvSpPr>
          <a:spLocks noChangeShapeType="1"/>
        </xdr:cNvSpPr>
      </xdr:nvSpPr>
      <xdr:spPr bwMode="auto">
        <a:xfrm>
          <a:off x="5276850" y="116405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767</xdr:row>
      <xdr:rowOff>0</xdr:rowOff>
    </xdr:from>
    <xdr:to>
      <xdr:col>5</xdr:col>
      <xdr:colOff>1343025</xdr:colOff>
      <xdr:row>767</xdr:row>
      <xdr:rowOff>0</xdr:rowOff>
    </xdr:to>
    <xdr:sp macro="" textlink="">
      <xdr:nvSpPr>
        <xdr:cNvPr id="712" name="Line 3">
          <a:extLst>
            <a:ext uri="{FF2B5EF4-FFF2-40B4-BE49-F238E27FC236}">
              <a16:creationId xmlns:a16="http://schemas.microsoft.com/office/drawing/2014/main" id="{00000000-0008-0000-0100-0000C8020000}"/>
            </a:ext>
          </a:extLst>
        </xdr:cNvPr>
        <xdr:cNvSpPr>
          <a:spLocks noChangeShapeType="1"/>
        </xdr:cNvSpPr>
      </xdr:nvSpPr>
      <xdr:spPr bwMode="auto">
        <a:xfrm>
          <a:off x="5276850" y="116405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767</xdr:row>
      <xdr:rowOff>0</xdr:rowOff>
    </xdr:from>
    <xdr:to>
      <xdr:col>5</xdr:col>
      <xdr:colOff>1343025</xdr:colOff>
      <xdr:row>767</xdr:row>
      <xdr:rowOff>0</xdr:rowOff>
    </xdr:to>
    <xdr:sp macro="" textlink="">
      <xdr:nvSpPr>
        <xdr:cNvPr id="713" name="Line 4">
          <a:extLst>
            <a:ext uri="{FF2B5EF4-FFF2-40B4-BE49-F238E27FC236}">
              <a16:creationId xmlns:a16="http://schemas.microsoft.com/office/drawing/2014/main" id="{00000000-0008-0000-0100-0000C9020000}"/>
            </a:ext>
          </a:extLst>
        </xdr:cNvPr>
        <xdr:cNvSpPr>
          <a:spLocks noChangeShapeType="1"/>
        </xdr:cNvSpPr>
      </xdr:nvSpPr>
      <xdr:spPr bwMode="auto">
        <a:xfrm>
          <a:off x="5276850" y="116405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784</xdr:row>
      <xdr:rowOff>0</xdr:rowOff>
    </xdr:from>
    <xdr:to>
      <xdr:col>5</xdr:col>
      <xdr:colOff>1343025</xdr:colOff>
      <xdr:row>784</xdr:row>
      <xdr:rowOff>0</xdr:rowOff>
    </xdr:to>
    <xdr:sp macro="" textlink="">
      <xdr:nvSpPr>
        <xdr:cNvPr id="714" name="Line 1">
          <a:extLst>
            <a:ext uri="{FF2B5EF4-FFF2-40B4-BE49-F238E27FC236}">
              <a16:creationId xmlns:a16="http://schemas.microsoft.com/office/drawing/2014/main" id="{00000000-0008-0000-0100-0000CA020000}"/>
            </a:ext>
          </a:extLst>
        </xdr:cNvPr>
        <xdr:cNvSpPr>
          <a:spLocks noChangeShapeType="1"/>
        </xdr:cNvSpPr>
      </xdr:nvSpPr>
      <xdr:spPr bwMode="auto">
        <a:xfrm>
          <a:off x="5267325" y="1217485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784</xdr:row>
      <xdr:rowOff>0</xdr:rowOff>
    </xdr:from>
    <xdr:to>
      <xdr:col>5</xdr:col>
      <xdr:colOff>1343025</xdr:colOff>
      <xdr:row>784</xdr:row>
      <xdr:rowOff>0</xdr:rowOff>
    </xdr:to>
    <xdr:sp macro="" textlink="">
      <xdr:nvSpPr>
        <xdr:cNvPr id="715" name="Line 2">
          <a:extLst>
            <a:ext uri="{FF2B5EF4-FFF2-40B4-BE49-F238E27FC236}">
              <a16:creationId xmlns:a16="http://schemas.microsoft.com/office/drawing/2014/main" id="{00000000-0008-0000-0100-0000CB020000}"/>
            </a:ext>
          </a:extLst>
        </xdr:cNvPr>
        <xdr:cNvSpPr>
          <a:spLocks noChangeShapeType="1"/>
        </xdr:cNvSpPr>
      </xdr:nvSpPr>
      <xdr:spPr bwMode="auto">
        <a:xfrm>
          <a:off x="5276850" y="121748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784</xdr:row>
      <xdr:rowOff>0</xdr:rowOff>
    </xdr:from>
    <xdr:to>
      <xdr:col>5</xdr:col>
      <xdr:colOff>1343025</xdr:colOff>
      <xdr:row>784</xdr:row>
      <xdr:rowOff>0</xdr:rowOff>
    </xdr:to>
    <xdr:sp macro="" textlink="">
      <xdr:nvSpPr>
        <xdr:cNvPr id="716" name="Line 3">
          <a:extLst>
            <a:ext uri="{FF2B5EF4-FFF2-40B4-BE49-F238E27FC236}">
              <a16:creationId xmlns:a16="http://schemas.microsoft.com/office/drawing/2014/main" id="{00000000-0008-0000-0100-0000CC020000}"/>
            </a:ext>
          </a:extLst>
        </xdr:cNvPr>
        <xdr:cNvSpPr>
          <a:spLocks noChangeShapeType="1"/>
        </xdr:cNvSpPr>
      </xdr:nvSpPr>
      <xdr:spPr bwMode="auto">
        <a:xfrm>
          <a:off x="5276850" y="121748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784</xdr:row>
      <xdr:rowOff>0</xdr:rowOff>
    </xdr:from>
    <xdr:to>
      <xdr:col>5</xdr:col>
      <xdr:colOff>1343025</xdr:colOff>
      <xdr:row>784</xdr:row>
      <xdr:rowOff>0</xdr:rowOff>
    </xdr:to>
    <xdr:sp macro="" textlink="">
      <xdr:nvSpPr>
        <xdr:cNvPr id="717" name="Line 4">
          <a:extLst>
            <a:ext uri="{FF2B5EF4-FFF2-40B4-BE49-F238E27FC236}">
              <a16:creationId xmlns:a16="http://schemas.microsoft.com/office/drawing/2014/main" id="{00000000-0008-0000-0100-0000CD020000}"/>
            </a:ext>
          </a:extLst>
        </xdr:cNvPr>
        <xdr:cNvSpPr>
          <a:spLocks noChangeShapeType="1"/>
        </xdr:cNvSpPr>
      </xdr:nvSpPr>
      <xdr:spPr bwMode="auto">
        <a:xfrm>
          <a:off x="5276850" y="121748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801</xdr:row>
      <xdr:rowOff>0</xdr:rowOff>
    </xdr:from>
    <xdr:to>
      <xdr:col>5</xdr:col>
      <xdr:colOff>1343025</xdr:colOff>
      <xdr:row>801</xdr:row>
      <xdr:rowOff>0</xdr:rowOff>
    </xdr:to>
    <xdr:sp macro="" textlink="">
      <xdr:nvSpPr>
        <xdr:cNvPr id="718" name="Line 1">
          <a:extLst>
            <a:ext uri="{FF2B5EF4-FFF2-40B4-BE49-F238E27FC236}">
              <a16:creationId xmlns:a16="http://schemas.microsoft.com/office/drawing/2014/main" id="{00000000-0008-0000-0100-0000CE020000}"/>
            </a:ext>
          </a:extLst>
        </xdr:cNvPr>
        <xdr:cNvSpPr>
          <a:spLocks noChangeShapeType="1"/>
        </xdr:cNvSpPr>
      </xdr:nvSpPr>
      <xdr:spPr bwMode="auto">
        <a:xfrm>
          <a:off x="5267325" y="1270920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801</xdr:row>
      <xdr:rowOff>0</xdr:rowOff>
    </xdr:from>
    <xdr:to>
      <xdr:col>5</xdr:col>
      <xdr:colOff>1343025</xdr:colOff>
      <xdr:row>801</xdr:row>
      <xdr:rowOff>0</xdr:rowOff>
    </xdr:to>
    <xdr:sp macro="" textlink="">
      <xdr:nvSpPr>
        <xdr:cNvPr id="719" name="Line 2">
          <a:extLst>
            <a:ext uri="{FF2B5EF4-FFF2-40B4-BE49-F238E27FC236}">
              <a16:creationId xmlns:a16="http://schemas.microsoft.com/office/drawing/2014/main" id="{00000000-0008-0000-0100-0000CF020000}"/>
            </a:ext>
          </a:extLst>
        </xdr:cNvPr>
        <xdr:cNvSpPr>
          <a:spLocks noChangeShapeType="1"/>
        </xdr:cNvSpPr>
      </xdr:nvSpPr>
      <xdr:spPr bwMode="auto">
        <a:xfrm>
          <a:off x="5276850" y="127092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801</xdr:row>
      <xdr:rowOff>0</xdr:rowOff>
    </xdr:from>
    <xdr:to>
      <xdr:col>5</xdr:col>
      <xdr:colOff>1343025</xdr:colOff>
      <xdr:row>801</xdr:row>
      <xdr:rowOff>0</xdr:rowOff>
    </xdr:to>
    <xdr:sp macro="" textlink="">
      <xdr:nvSpPr>
        <xdr:cNvPr id="720" name="Line 3">
          <a:extLst>
            <a:ext uri="{FF2B5EF4-FFF2-40B4-BE49-F238E27FC236}">
              <a16:creationId xmlns:a16="http://schemas.microsoft.com/office/drawing/2014/main" id="{00000000-0008-0000-0100-0000D0020000}"/>
            </a:ext>
          </a:extLst>
        </xdr:cNvPr>
        <xdr:cNvSpPr>
          <a:spLocks noChangeShapeType="1"/>
        </xdr:cNvSpPr>
      </xdr:nvSpPr>
      <xdr:spPr bwMode="auto">
        <a:xfrm>
          <a:off x="5276850" y="127092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801</xdr:row>
      <xdr:rowOff>0</xdr:rowOff>
    </xdr:from>
    <xdr:to>
      <xdr:col>5</xdr:col>
      <xdr:colOff>1343025</xdr:colOff>
      <xdr:row>801</xdr:row>
      <xdr:rowOff>0</xdr:rowOff>
    </xdr:to>
    <xdr:sp macro="" textlink="">
      <xdr:nvSpPr>
        <xdr:cNvPr id="721" name="Line 4">
          <a:extLst>
            <a:ext uri="{FF2B5EF4-FFF2-40B4-BE49-F238E27FC236}">
              <a16:creationId xmlns:a16="http://schemas.microsoft.com/office/drawing/2014/main" id="{00000000-0008-0000-0100-0000D1020000}"/>
            </a:ext>
          </a:extLst>
        </xdr:cNvPr>
        <xdr:cNvSpPr>
          <a:spLocks noChangeShapeType="1"/>
        </xdr:cNvSpPr>
      </xdr:nvSpPr>
      <xdr:spPr bwMode="auto">
        <a:xfrm>
          <a:off x="5276850" y="127092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767</xdr:row>
      <xdr:rowOff>0</xdr:rowOff>
    </xdr:from>
    <xdr:to>
      <xdr:col>5</xdr:col>
      <xdr:colOff>1343025</xdr:colOff>
      <xdr:row>767</xdr:row>
      <xdr:rowOff>0</xdr:rowOff>
    </xdr:to>
    <xdr:sp macro="" textlink="">
      <xdr:nvSpPr>
        <xdr:cNvPr id="722" name="Line 1">
          <a:extLst>
            <a:ext uri="{FF2B5EF4-FFF2-40B4-BE49-F238E27FC236}">
              <a16:creationId xmlns:a16="http://schemas.microsoft.com/office/drawing/2014/main" id="{00000000-0008-0000-0100-0000D2020000}"/>
            </a:ext>
          </a:extLst>
        </xdr:cNvPr>
        <xdr:cNvSpPr>
          <a:spLocks noChangeShapeType="1"/>
        </xdr:cNvSpPr>
      </xdr:nvSpPr>
      <xdr:spPr bwMode="auto">
        <a:xfrm>
          <a:off x="5267325" y="1164050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767</xdr:row>
      <xdr:rowOff>0</xdr:rowOff>
    </xdr:from>
    <xdr:to>
      <xdr:col>5</xdr:col>
      <xdr:colOff>1343025</xdr:colOff>
      <xdr:row>767</xdr:row>
      <xdr:rowOff>0</xdr:rowOff>
    </xdr:to>
    <xdr:sp macro="" textlink="">
      <xdr:nvSpPr>
        <xdr:cNvPr id="723" name="Line 2">
          <a:extLst>
            <a:ext uri="{FF2B5EF4-FFF2-40B4-BE49-F238E27FC236}">
              <a16:creationId xmlns:a16="http://schemas.microsoft.com/office/drawing/2014/main" id="{00000000-0008-0000-0100-0000D3020000}"/>
            </a:ext>
          </a:extLst>
        </xdr:cNvPr>
        <xdr:cNvSpPr>
          <a:spLocks noChangeShapeType="1"/>
        </xdr:cNvSpPr>
      </xdr:nvSpPr>
      <xdr:spPr bwMode="auto">
        <a:xfrm>
          <a:off x="5276850" y="116405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767</xdr:row>
      <xdr:rowOff>0</xdr:rowOff>
    </xdr:from>
    <xdr:to>
      <xdr:col>5</xdr:col>
      <xdr:colOff>1343025</xdr:colOff>
      <xdr:row>767</xdr:row>
      <xdr:rowOff>0</xdr:rowOff>
    </xdr:to>
    <xdr:sp macro="" textlink="">
      <xdr:nvSpPr>
        <xdr:cNvPr id="724" name="Line 3">
          <a:extLst>
            <a:ext uri="{FF2B5EF4-FFF2-40B4-BE49-F238E27FC236}">
              <a16:creationId xmlns:a16="http://schemas.microsoft.com/office/drawing/2014/main" id="{00000000-0008-0000-0100-0000D4020000}"/>
            </a:ext>
          </a:extLst>
        </xdr:cNvPr>
        <xdr:cNvSpPr>
          <a:spLocks noChangeShapeType="1"/>
        </xdr:cNvSpPr>
      </xdr:nvSpPr>
      <xdr:spPr bwMode="auto">
        <a:xfrm>
          <a:off x="5276850" y="116405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767</xdr:row>
      <xdr:rowOff>0</xdr:rowOff>
    </xdr:from>
    <xdr:to>
      <xdr:col>5</xdr:col>
      <xdr:colOff>1343025</xdr:colOff>
      <xdr:row>767</xdr:row>
      <xdr:rowOff>0</xdr:rowOff>
    </xdr:to>
    <xdr:sp macro="" textlink="">
      <xdr:nvSpPr>
        <xdr:cNvPr id="725" name="Line 4">
          <a:extLst>
            <a:ext uri="{FF2B5EF4-FFF2-40B4-BE49-F238E27FC236}">
              <a16:creationId xmlns:a16="http://schemas.microsoft.com/office/drawing/2014/main" id="{00000000-0008-0000-0100-0000D5020000}"/>
            </a:ext>
          </a:extLst>
        </xdr:cNvPr>
        <xdr:cNvSpPr>
          <a:spLocks noChangeShapeType="1"/>
        </xdr:cNvSpPr>
      </xdr:nvSpPr>
      <xdr:spPr bwMode="auto">
        <a:xfrm>
          <a:off x="5276850" y="116405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784</xdr:row>
      <xdr:rowOff>0</xdr:rowOff>
    </xdr:from>
    <xdr:to>
      <xdr:col>5</xdr:col>
      <xdr:colOff>1343025</xdr:colOff>
      <xdr:row>784</xdr:row>
      <xdr:rowOff>0</xdr:rowOff>
    </xdr:to>
    <xdr:sp macro="" textlink="">
      <xdr:nvSpPr>
        <xdr:cNvPr id="726" name="Line 1">
          <a:extLst>
            <a:ext uri="{FF2B5EF4-FFF2-40B4-BE49-F238E27FC236}">
              <a16:creationId xmlns:a16="http://schemas.microsoft.com/office/drawing/2014/main" id="{00000000-0008-0000-0100-0000D6020000}"/>
            </a:ext>
          </a:extLst>
        </xdr:cNvPr>
        <xdr:cNvSpPr>
          <a:spLocks noChangeShapeType="1"/>
        </xdr:cNvSpPr>
      </xdr:nvSpPr>
      <xdr:spPr bwMode="auto">
        <a:xfrm>
          <a:off x="5267325" y="1217485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784</xdr:row>
      <xdr:rowOff>0</xdr:rowOff>
    </xdr:from>
    <xdr:to>
      <xdr:col>5</xdr:col>
      <xdr:colOff>1343025</xdr:colOff>
      <xdr:row>784</xdr:row>
      <xdr:rowOff>0</xdr:rowOff>
    </xdr:to>
    <xdr:sp macro="" textlink="">
      <xdr:nvSpPr>
        <xdr:cNvPr id="727" name="Line 2">
          <a:extLst>
            <a:ext uri="{FF2B5EF4-FFF2-40B4-BE49-F238E27FC236}">
              <a16:creationId xmlns:a16="http://schemas.microsoft.com/office/drawing/2014/main" id="{00000000-0008-0000-0100-0000D7020000}"/>
            </a:ext>
          </a:extLst>
        </xdr:cNvPr>
        <xdr:cNvSpPr>
          <a:spLocks noChangeShapeType="1"/>
        </xdr:cNvSpPr>
      </xdr:nvSpPr>
      <xdr:spPr bwMode="auto">
        <a:xfrm>
          <a:off x="5276850" y="121748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784</xdr:row>
      <xdr:rowOff>0</xdr:rowOff>
    </xdr:from>
    <xdr:to>
      <xdr:col>5</xdr:col>
      <xdr:colOff>1343025</xdr:colOff>
      <xdr:row>784</xdr:row>
      <xdr:rowOff>0</xdr:rowOff>
    </xdr:to>
    <xdr:sp macro="" textlink="">
      <xdr:nvSpPr>
        <xdr:cNvPr id="728" name="Line 3">
          <a:extLst>
            <a:ext uri="{FF2B5EF4-FFF2-40B4-BE49-F238E27FC236}">
              <a16:creationId xmlns:a16="http://schemas.microsoft.com/office/drawing/2014/main" id="{00000000-0008-0000-0100-0000D8020000}"/>
            </a:ext>
          </a:extLst>
        </xdr:cNvPr>
        <xdr:cNvSpPr>
          <a:spLocks noChangeShapeType="1"/>
        </xdr:cNvSpPr>
      </xdr:nvSpPr>
      <xdr:spPr bwMode="auto">
        <a:xfrm>
          <a:off x="5276850" y="121748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784</xdr:row>
      <xdr:rowOff>0</xdr:rowOff>
    </xdr:from>
    <xdr:to>
      <xdr:col>5</xdr:col>
      <xdr:colOff>1343025</xdr:colOff>
      <xdr:row>784</xdr:row>
      <xdr:rowOff>0</xdr:rowOff>
    </xdr:to>
    <xdr:sp macro="" textlink="">
      <xdr:nvSpPr>
        <xdr:cNvPr id="729" name="Line 4">
          <a:extLst>
            <a:ext uri="{FF2B5EF4-FFF2-40B4-BE49-F238E27FC236}">
              <a16:creationId xmlns:a16="http://schemas.microsoft.com/office/drawing/2014/main" id="{00000000-0008-0000-0100-0000D9020000}"/>
            </a:ext>
          </a:extLst>
        </xdr:cNvPr>
        <xdr:cNvSpPr>
          <a:spLocks noChangeShapeType="1"/>
        </xdr:cNvSpPr>
      </xdr:nvSpPr>
      <xdr:spPr bwMode="auto">
        <a:xfrm>
          <a:off x="5276850" y="121748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801</xdr:row>
      <xdr:rowOff>0</xdr:rowOff>
    </xdr:from>
    <xdr:to>
      <xdr:col>5</xdr:col>
      <xdr:colOff>1343025</xdr:colOff>
      <xdr:row>801</xdr:row>
      <xdr:rowOff>0</xdr:rowOff>
    </xdr:to>
    <xdr:sp macro="" textlink="">
      <xdr:nvSpPr>
        <xdr:cNvPr id="730" name="Line 1">
          <a:extLst>
            <a:ext uri="{FF2B5EF4-FFF2-40B4-BE49-F238E27FC236}">
              <a16:creationId xmlns:a16="http://schemas.microsoft.com/office/drawing/2014/main" id="{00000000-0008-0000-0100-0000DA020000}"/>
            </a:ext>
          </a:extLst>
        </xdr:cNvPr>
        <xdr:cNvSpPr>
          <a:spLocks noChangeShapeType="1"/>
        </xdr:cNvSpPr>
      </xdr:nvSpPr>
      <xdr:spPr bwMode="auto">
        <a:xfrm>
          <a:off x="5267325" y="1270920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801</xdr:row>
      <xdr:rowOff>0</xdr:rowOff>
    </xdr:from>
    <xdr:to>
      <xdr:col>5</xdr:col>
      <xdr:colOff>1343025</xdr:colOff>
      <xdr:row>801</xdr:row>
      <xdr:rowOff>0</xdr:rowOff>
    </xdr:to>
    <xdr:sp macro="" textlink="">
      <xdr:nvSpPr>
        <xdr:cNvPr id="731" name="Line 2">
          <a:extLst>
            <a:ext uri="{FF2B5EF4-FFF2-40B4-BE49-F238E27FC236}">
              <a16:creationId xmlns:a16="http://schemas.microsoft.com/office/drawing/2014/main" id="{00000000-0008-0000-0100-0000DB020000}"/>
            </a:ext>
          </a:extLst>
        </xdr:cNvPr>
        <xdr:cNvSpPr>
          <a:spLocks noChangeShapeType="1"/>
        </xdr:cNvSpPr>
      </xdr:nvSpPr>
      <xdr:spPr bwMode="auto">
        <a:xfrm>
          <a:off x="5276850" y="127092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801</xdr:row>
      <xdr:rowOff>0</xdr:rowOff>
    </xdr:from>
    <xdr:to>
      <xdr:col>5</xdr:col>
      <xdr:colOff>1343025</xdr:colOff>
      <xdr:row>801</xdr:row>
      <xdr:rowOff>0</xdr:rowOff>
    </xdr:to>
    <xdr:sp macro="" textlink="">
      <xdr:nvSpPr>
        <xdr:cNvPr id="732" name="Line 3">
          <a:extLst>
            <a:ext uri="{FF2B5EF4-FFF2-40B4-BE49-F238E27FC236}">
              <a16:creationId xmlns:a16="http://schemas.microsoft.com/office/drawing/2014/main" id="{00000000-0008-0000-0100-0000DC020000}"/>
            </a:ext>
          </a:extLst>
        </xdr:cNvPr>
        <xdr:cNvSpPr>
          <a:spLocks noChangeShapeType="1"/>
        </xdr:cNvSpPr>
      </xdr:nvSpPr>
      <xdr:spPr bwMode="auto">
        <a:xfrm>
          <a:off x="5276850" y="127092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801</xdr:row>
      <xdr:rowOff>0</xdr:rowOff>
    </xdr:from>
    <xdr:to>
      <xdr:col>5</xdr:col>
      <xdr:colOff>1343025</xdr:colOff>
      <xdr:row>801</xdr:row>
      <xdr:rowOff>0</xdr:rowOff>
    </xdr:to>
    <xdr:sp macro="" textlink="">
      <xdr:nvSpPr>
        <xdr:cNvPr id="733" name="Line 4">
          <a:extLst>
            <a:ext uri="{FF2B5EF4-FFF2-40B4-BE49-F238E27FC236}">
              <a16:creationId xmlns:a16="http://schemas.microsoft.com/office/drawing/2014/main" id="{00000000-0008-0000-0100-0000DD020000}"/>
            </a:ext>
          </a:extLst>
        </xdr:cNvPr>
        <xdr:cNvSpPr>
          <a:spLocks noChangeShapeType="1"/>
        </xdr:cNvSpPr>
      </xdr:nvSpPr>
      <xdr:spPr bwMode="auto">
        <a:xfrm>
          <a:off x="5276850" y="127092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811</xdr:row>
      <xdr:rowOff>0</xdr:rowOff>
    </xdr:from>
    <xdr:to>
      <xdr:col>5</xdr:col>
      <xdr:colOff>1343025</xdr:colOff>
      <xdr:row>811</xdr:row>
      <xdr:rowOff>0</xdr:rowOff>
    </xdr:to>
    <xdr:sp macro="" textlink="">
      <xdr:nvSpPr>
        <xdr:cNvPr id="734" name="Line 1">
          <a:extLst>
            <a:ext uri="{FF2B5EF4-FFF2-40B4-BE49-F238E27FC236}">
              <a16:creationId xmlns:a16="http://schemas.microsoft.com/office/drawing/2014/main" id="{00000000-0008-0000-0100-0000DE020000}"/>
            </a:ext>
          </a:extLst>
        </xdr:cNvPr>
        <xdr:cNvSpPr>
          <a:spLocks noChangeShapeType="1"/>
        </xdr:cNvSpPr>
      </xdr:nvSpPr>
      <xdr:spPr bwMode="auto">
        <a:xfrm>
          <a:off x="5267325" y="63912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811</xdr:row>
      <xdr:rowOff>0</xdr:rowOff>
    </xdr:from>
    <xdr:to>
      <xdr:col>5</xdr:col>
      <xdr:colOff>1343025</xdr:colOff>
      <xdr:row>811</xdr:row>
      <xdr:rowOff>0</xdr:rowOff>
    </xdr:to>
    <xdr:sp macro="" textlink="">
      <xdr:nvSpPr>
        <xdr:cNvPr id="735" name="Line 2">
          <a:extLst>
            <a:ext uri="{FF2B5EF4-FFF2-40B4-BE49-F238E27FC236}">
              <a16:creationId xmlns:a16="http://schemas.microsoft.com/office/drawing/2014/main" id="{00000000-0008-0000-0100-0000DF020000}"/>
            </a:ext>
          </a:extLst>
        </xdr:cNvPr>
        <xdr:cNvSpPr>
          <a:spLocks noChangeShapeType="1"/>
        </xdr:cNvSpPr>
      </xdr:nvSpPr>
      <xdr:spPr bwMode="auto">
        <a:xfrm>
          <a:off x="5276850" y="63912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811</xdr:row>
      <xdr:rowOff>0</xdr:rowOff>
    </xdr:from>
    <xdr:to>
      <xdr:col>5</xdr:col>
      <xdr:colOff>1343025</xdr:colOff>
      <xdr:row>811</xdr:row>
      <xdr:rowOff>0</xdr:rowOff>
    </xdr:to>
    <xdr:sp macro="" textlink="">
      <xdr:nvSpPr>
        <xdr:cNvPr id="736" name="Line 3">
          <a:extLst>
            <a:ext uri="{FF2B5EF4-FFF2-40B4-BE49-F238E27FC236}">
              <a16:creationId xmlns:a16="http://schemas.microsoft.com/office/drawing/2014/main" id="{00000000-0008-0000-0100-0000E0020000}"/>
            </a:ext>
          </a:extLst>
        </xdr:cNvPr>
        <xdr:cNvSpPr>
          <a:spLocks noChangeShapeType="1"/>
        </xdr:cNvSpPr>
      </xdr:nvSpPr>
      <xdr:spPr bwMode="auto">
        <a:xfrm>
          <a:off x="5276850" y="63912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811</xdr:row>
      <xdr:rowOff>0</xdr:rowOff>
    </xdr:from>
    <xdr:to>
      <xdr:col>5</xdr:col>
      <xdr:colOff>1343025</xdr:colOff>
      <xdr:row>811</xdr:row>
      <xdr:rowOff>0</xdr:rowOff>
    </xdr:to>
    <xdr:sp macro="" textlink="">
      <xdr:nvSpPr>
        <xdr:cNvPr id="737" name="Line 4">
          <a:extLst>
            <a:ext uri="{FF2B5EF4-FFF2-40B4-BE49-F238E27FC236}">
              <a16:creationId xmlns:a16="http://schemas.microsoft.com/office/drawing/2014/main" id="{00000000-0008-0000-0100-0000E1020000}"/>
            </a:ext>
          </a:extLst>
        </xdr:cNvPr>
        <xdr:cNvSpPr>
          <a:spLocks noChangeShapeType="1"/>
        </xdr:cNvSpPr>
      </xdr:nvSpPr>
      <xdr:spPr bwMode="auto">
        <a:xfrm>
          <a:off x="5276850" y="63912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828</xdr:row>
      <xdr:rowOff>0</xdr:rowOff>
    </xdr:from>
    <xdr:to>
      <xdr:col>5</xdr:col>
      <xdr:colOff>1343025</xdr:colOff>
      <xdr:row>828</xdr:row>
      <xdr:rowOff>0</xdr:rowOff>
    </xdr:to>
    <xdr:sp macro="" textlink="">
      <xdr:nvSpPr>
        <xdr:cNvPr id="738" name="Line 1">
          <a:extLst>
            <a:ext uri="{FF2B5EF4-FFF2-40B4-BE49-F238E27FC236}">
              <a16:creationId xmlns:a16="http://schemas.microsoft.com/office/drawing/2014/main" id="{00000000-0008-0000-0100-0000E2020000}"/>
            </a:ext>
          </a:extLst>
        </xdr:cNvPr>
        <xdr:cNvSpPr>
          <a:spLocks noChangeShapeType="1"/>
        </xdr:cNvSpPr>
      </xdr:nvSpPr>
      <xdr:spPr bwMode="auto">
        <a:xfrm>
          <a:off x="5267325" y="117348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828</xdr:row>
      <xdr:rowOff>0</xdr:rowOff>
    </xdr:from>
    <xdr:to>
      <xdr:col>5</xdr:col>
      <xdr:colOff>1343025</xdr:colOff>
      <xdr:row>828</xdr:row>
      <xdr:rowOff>0</xdr:rowOff>
    </xdr:to>
    <xdr:sp macro="" textlink="">
      <xdr:nvSpPr>
        <xdr:cNvPr id="739" name="Line 2">
          <a:extLst>
            <a:ext uri="{FF2B5EF4-FFF2-40B4-BE49-F238E27FC236}">
              <a16:creationId xmlns:a16="http://schemas.microsoft.com/office/drawing/2014/main" id="{00000000-0008-0000-0100-0000E3020000}"/>
            </a:ext>
          </a:extLst>
        </xdr:cNvPr>
        <xdr:cNvSpPr>
          <a:spLocks noChangeShapeType="1"/>
        </xdr:cNvSpPr>
      </xdr:nvSpPr>
      <xdr:spPr bwMode="auto">
        <a:xfrm>
          <a:off x="5276850" y="117348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828</xdr:row>
      <xdr:rowOff>0</xdr:rowOff>
    </xdr:from>
    <xdr:to>
      <xdr:col>5</xdr:col>
      <xdr:colOff>1343025</xdr:colOff>
      <xdr:row>828</xdr:row>
      <xdr:rowOff>0</xdr:rowOff>
    </xdr:to>
    <xdr:sp macro="" textlink="">
      <xdr:nvSpPr>
        <xdr:cNvPr id="740" name="Line 3">
          <a:extLst>
            <a:ext uri="{FF2B5EF4-FFF2-40B4-BE49-F238E27FC236}">
              <a16:creationId xmlns:a16="http://schemas.microsoft.com/office/drawing/2014/main" id="{00000000-0008-0000-0100-0000E4020000}"/>
            </a:ext>
          </a:extLst>
        </xdr:cNvPr>
        <xdr:cNvSpPr>
          <a:spLocks noChangeShapeType="1"/>
        </xdr:cNvSpPr>
      </xdr:nvSpPr>
      <xdr:spPr bwMode="auto">
        <a:xfrm>
          <a:off x="5276850" y="117348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828</xdr:row>
      <xdr:rowOff>0</xdr:rowOff>
    </xdr:from>
    <xdr:to>
      <xdr:col>5</xdr:col>
      <xdr:colOff>1343025</xdr:colOff>
      <xdr:row>828</xdr:row>
      <xdr:rowOff>0</xdr:rowOff>
    </xdr:to>
    <xdr:sp macro="" textlink="">
      <xdr:nvSpPr>
        <xdr:cNvPr id="741" name="Line 4">
          <a:extLst>
            <a:ext uri="{FF2B5EF4-FFF2-40B4-BE49-F238E27FC236}">
              <a16:creationId xmlns:a16="http://schemas.microsoft.com/office/drawing/2014/main" id="{00000000-0008-0000-0100-0000E5020000}"/>
            </a:ext>
          </a:extLst>
        </xdr:cNvPr>
        <xdr:cNvSpPr>
          <a:spLocks noChangeShapeType="1"/>
        </xdr:cNvSpPr>
      </xdr:nvSpPr>
      <xdr:spPr bwMode="auto">
        <a:xfrm>
          <a:off x="5276850" y="117348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845</xdr:row>
      <xdr:rowOff>0</xdr:rowOff>
    </xdr:from>
    <xdr:to>
      <xdr:col>5</xdr:col>
      <xdr:colOff>1343025</xdr:colOff>
      <xdr:row>845</xdr:row>
      <xdr:rowOff>0</xdr:rowOff>
    </xdr:to>
    <xdr:sp macro="" textlink="">
      <xdr:nvSpPr>
        <xdr:cNvPr id="742" name="Line 1">
          <a:extLst>
            <a:ext uri="{FF2B5EF4-FFF2-40B4-BE49-F238E27FC236}">
              <a16:creationId xmlns:a16="http://schemas.microsoft.com/office/drawing/2014/main" id="{00000000-0008-0000-0100-0000E6020000}"/>
            </a:ext>
          </a:extLst>
        </xdr:cNvPr>
        <xdr:cNvSpPr>
          <a:spLocks noChangeShapeType="1"/>
        </xdr:cNvSpPr>
      </xdr:nvSpPr>
      <xdr:spPr bwMode="auto">
        <a:xfrm>
          <a:off x="5267325" y="170783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845</xdr:row>
      <xdr:rowOff>0</xdr:rowOff>
    </xdr:from>
    <xdr:to>
      <xdr:col>5</xdr:col>
      <xdr:colOff>1343025</xdr:colOff>
      <xdr:row>845</xdr:row>
      <xdr:rowOff>0</xdr:rowOff>
    </xdr:to>
    <xdr:sp macro="" textlink="">
      <xdr:nvSpPr>
        <xdr:cNvPr id="743" name="Line 2">
          <a:extLst>
            <a:ext uri="{FF2B5EF4-FFF2-40B4-BE49-F238E27FC236}">
              <a16:creationId xmlns:a16="http://schemas.microsoft.com/office/drawing/2014/main" id="{00000000-0008-0000-0100-0000E7020000}"/>
            </a:ext>
          </a:extLst>
        </xdr:cNvPr>
        <xdr:cNvSpPr>
          <a:spLocks noChangeShapeType="1"/>
        </xdr:cNvSpPr>
      </xdr:nvSpPr>
      <xdr:spPr bwMode="auto">
        <a:xfrm>
          <a:off x="5276850" y="170783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845</xdr:row>
      <xdr:rowOff>0</xdr:rowOff>
    </xdr:from>
    <xdr:to>
      <xdr:col>5</xdr:col>
      <xdr:colOff>1343025</xdr:colOff>
      <xdr:row>845</xdr:row>
      <xdr:rowOff>0</xdr:rowOff>
    </xdr:to>
    <xdr:sp macro="" textlink="">
      <xdr:nvSpPr>
        <xdr:cNvPr id="744" name="Line 3">
          <a:extLst>
            <a:ext uri="{FF2B5EF4-FFF2-40B4-BE49-F238E27FC236}">
              <a16:creationId xmlns:a16="http://schemas.microsoft.com/office/drawing/2014/main" id="{00000000-0008-0000-0100-0000E8020000}"/>
            </a:ext>
          </a:extLst>
        </xdr:cNvPr>
        <xdr:cNvSpPr>
          <a:spLocks noChangeShapeType="1"/>
        </xdr:cNvSpPr>
      </xdr:nvSpPr>
      <xdr:spPr bwMode="auto">
        <a:xfrm>
          <a:off x="5276850" y="170783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845</xdr:row>
      <xdr:rowOff>0</xdr:rowOff>
    </xdr:from>
    <xdr:to>
      <xdr:col>5</xdr:col>
      <xdr:colOff>1343025</xdr:colOff>
      <xdr:row>845</xdr:row>
      <xdr:rowOff>0</xdr:rowOff>
    </xdr:to>
    <xdr:sp macro="" textlink="">
      <xdr:nvSpPr>
        <xdr:cNvPr id="745" name="Line 4">
          <a:extLst>
            <a:ext uri="{FF2B5EF4-FFF2-40B4-BE49-F238E27FC236}">
              <a16:creationId xmlns:a16="http://schemas.microsoft.com/office/drawing/2014/main" id="{00000000-0008-0000-0100-0000E9020000}"/>
            </a:ext>
          </a:extLst>
        </xdr:cNvPr>
        <xdr:cNvSpPr>
          <a:spLocks noChangeShapeType="1"/>
        </xdr:cNvSpPr>
      </xdr:nvSpPr>
      <xdr:spPr bwMode="auto">
        <a:xfrm>
          <a:off x="5276850" y="170783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862</xdr:row>
      <xdr:rowOff>0</xdr:rowOff>
    </xdr:from>
    <xdr:to>
      <xdr:col>5</xdr:col>
      <xdr:colOff>1343025</xdr:colOff>
      <xdr:row>862</xdr:row>
      <xdr:rowOff>0</xdr:rowOff>
    </xdr:to>
    <xdr:sp macro="" textlink="">
      <xdr:nvSpPr>
        <xdr:cNvPr id="746" name="Line 1">
          <a:extLst>
            <a:ext uri="{FF2B5EF4-FFF2-40B4-BE49-F238E27FC236}">
              <a16:creationId xmlns:a16="http://schemas.microsoft.com/office/drawing/2014/main" id="{00000000-0008-0000-0100-0000EA020000}"/>
            </a:ext>
          </a:extLst>
        </xdr:cNvPr>
        <xdr:cNvSpPr>
          <a:spLocks noChangeShapeType="1"/>
        </xdr:cNvSpPr>
      </xdr:nvSpPr>
      <xdr:spPr bwMode="auto">
        <a:xfrm>
          <a:off x="5267325" y="224218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862</xdr:row>
      <xdr:rowOff>0</xdr:rowOff>
    </xdr:from>
    <xdr:to>
      <xdr:col>5</xdr:col>
      <xdr:colOff>1343025</xdr:colOff>
      <xdr:row>862</xdr:row>
      <xdr:rowOff>0</xdr:rowOff>
    </xdr:to>
    <xdr:sp macro="" textlink="">
      <xdr:nvSpPr>
        <xdr:cNvPr id="747" name="Line 2">
          <a:extLst>
            <a:ext uri="{FF2B5EF4-FFF2-40B4-BE49-F238E27FC236}">
              <a16:creationId xmlns:a16="http://schemas.microsoft.com/office/drawing/2014/main" id="{00000000-0008-0000-0100-0000EB02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862</xdr:row>
      <xdr:rowOff>0</xdr:rowOff>
    </xdr:from>
    <xdr:to>
      <xdr:col>5</xdr:col>
      <xdr:colOff>1343025</xdr:colOff>
      <xdr:row>862</xdr:row>
      <xdr:rowOff>0</xdr:rowOff>
    </xdr:to>
    <xdr:sp macro="" textlink="">
      <xdr:nvSpPr>
        <xdr:cNvPr id="748" name="Line 3">
          <a:extLst>
            <a:ext uri="{FF2B5EF4-FFF2-40B4-BE49-F238E27FC236}">
              <a16:creationId xmlns:a16="http://schemas.microsoft.com/office/drawing/2014/main" id="{00000000-0008-0000-0100-0000EC02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862</xdr:row>
      <xdr:rowOff>0</xdr:rowOff>
    </xdr:from>
    <xdr:to>
      <xdr:col>5</xdr:col>
      <xdr:colOff>1343025</xdr:colOff>
      <xdr:row>862</xdr:row>
      <xdr:rowOff>0</xdr:rowOff>
    </xdr:to>
    <xdr:sp macro="" textlink="">
      <xdr:nvSpPr>
        <xdr:cNvPr id="749" name="Line 4">
          <a:extLst>
            <a:ext uri="{FF2B5EF4-FFF2-40B4-BE49-F238E27FC236}">
              <a16:creationId xmlns:a16="http://schemas.microsoft.com/office/drawing/2014/main" id="{00000000-0008-0000-0100-0000ED02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879</xdr:row>
      <xdr:rowOff>0</xdr:rowOff>
    </xdr:from>
    <xdr:to>
      <xdr:col>5</xdr:col>
      <xdr:colOff>1343025</xdr:colOff>
      <xdr:row>879</xdr:row>
      <xdr:rowOff>0</xdr:rowOff>
    </xdr:to>
    <xdr:sp macro="" textlink="">
      <xdr:nvSpPr>
        <xdr:cNvPr id="750" name="Line 1">
          <a:extLst>
            <a:ext uri="{FF2B5EF4-FFF2-40B4-BE49-F238E27FC236}">
              <a16:creationId xmlns:a16="http://schemas.microsoft.com/office/drawing/2014/main" id="{00000000-0008-0000-0100-0000EE020000}"/>
            </a:ext>
          </a:extLst>
        </xdr:cNvPr>
        <xdr:cNvSpPr>
          <a:spLocks noChangeShapeType="1"/>
        </xdr:cNvSpPr>
      </xdr:nvSpPr>
      <xdr:spPr bwMode="auto">
        <a:xfrm>
          <a:off x="5267325" y="277653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879</xdr:row>
      <xdr:rowOff>0</xdr:rowOff>
    </xdr:from>
    <xdr:to>
      <xdr:col>5</xdr:col>
      <xdr:colOff>1343025</xdr:colOff>
      <xdr:row>879</xdr:row>
      <xdr:rowOff>0</xdr:rowOff>
    </xdr:to>
    <xdr:sp macro="" textlink="">
      <xdr:nvSpPr>
        <xdr:cNvPr id="751" name="Line 2">
          <a:extLst>
            <a:ext uri="{FF2B5EF4-FFF2-40B4-BE49-F238E27FC236}">
              <a16:creationId xmlns:a16="http://schemas.microsoft.com/office/drawing/2014/main" id="{00000000-0008-0000-0100-0000EF02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879</xdr:row>
      <xdr:rowOff>0</xdr:rowOff>
    </xdr:from>
    <xdr:to>
      <xdr:col>5</xdr:col>
      <xdr:colOff>1343025</xdr:colOff>
      <xdr:row>879</xdr:row>
      <xdr:rowOff>0</xdr:rowOff>
    </xdr:to>
    <xdr:sp macro="" textlink="">
      <xdr:nvSpPr>
        <xdr:cNvPr id="752" name="Line 3">
          <a:extLst>
            <a:ext uri="{FF2B5EF4-FFF2-40B4-BE49-F238E27FC236}">
              <a16:creationId xmlns:a16="http://schemas.microsoft.com/office/drawing/2014/main" id="{00000000-0008-0000-0100-0000F002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879</xdr:row>
      <xdr:rowOff>0</xdr:rowOff>
    </xdr:from>
    <xdr:to>
      <xdr:col>5</xdr:col>
      <xdr:colOff>1343025</xdr:colOff>
      <xdr:row>879</xdr:row>
      <xdr:rowOff>0</xdr:rowOff>
    </xdr:to>
    <xdr:sp macro="" textlink="">
      <xdr:nvSpPr>
        <xdr:cNvPr id="753" name="Line 4">
          <a:extLst>
            <a:ext uri="{FF2B5EF4-FFF2-40B4-BE49-F238E27FC236}">
              <a16:creationId xmlns:a16="http://schemas.microsoft.com/office/drawing/2014/main" id="{00000000-0008-0000-0100-0000F102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896</xdr:row>
      <xdr:rowOff>0</xdr:rowOff>
    </xdr:from>
    <xdr:to>
      <xdr:col>5</xdr:col>
      <xdr:colOff>1343025</xdr:colOff>
      <xdr:row>896</xdr:row>
      <xdr:rowOff>0</xdr:rowOff>
    </xdr:to>
    <xdr:sp macro="" textlink="">
      <xdr:nvSpPr>
        <xdr:cNvPr id="754" name="Line 1">
          <a:extLst>
            <a:ext uri="{FF2B5EF4-FFF2-40B4-BE49-F238E27FC236}">
              <a16:creationId xmlns:a16="http://schemas.microsoft.com/office/drawing/2014/main" id="{00000000-0008-0000-0100-0000F2020000}"/>
            </a:ext>
          </a:extLst>
        </xdr:cNvPr>
        <xdr:cNvSpPr>
          <a:spLocks noChangeShapeType="1"/>
        </xdr:cNvSpPr>
      </xdr:nvSpPr>
      <xdr:spPr bwMode="auto">
        <a:xfrm>
          <a:off x="5267325" y="331089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896</xdr:row>
      <xdr:rowOff>0</xdr:rowOff>
    </xdr:from>
    <xdr:to>
      <xdr:col>5</xdr:col>
      <xdr:colOff>1343025</xdr:colOff>
      <xdr:row>896</xdr:row>
      <xdr:rowOff>0</xdr:rowOff>
    </xdr:to>
    <xdr:sp macro="" textlink="">
      <xdr:nvSpPr>
        <xdr:cNvPr id="755" name="Line 2">
          <a:extLst>
            <a:ext uri="{FF2B5EF4-FFF2-40B4-BE49-F238E27FC236}">
              <a16:creationId xmlns:a16="http://schemas.microsoft.com/office/drawing/2014/main" id="{00000000-0008-0000-0100-0000F302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896</xdr:row>
      <xdr:rowOff>0</xdr:rowOff>
    </xdr:from>
    <xdr:to>
      <xdr:col>5</xdr:col>
      <xdr:colOff>1343025</xdr:colOff>
      <xdr:row>896</xdr:row>
      <xdr:rowOff>0</xdr:rowOff>
    </xdr:to>
    <xdr:sp macro="" textlink="">
      <xdr:nvSpPr>
        <xdr:cNvPr id="756" name="Line 3">
          <a:extLst>
            <a:ext uri="{FF2B5EF4-FFF2-40B4-BE49-F238E27FC236}">
              <a16:creationId xmlns:a16="http://schemas.microsoft.com/office/drawing/2014/main" id="{00000000-0008-0000-0100-0000F402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896</xdr:row>
      <xdr:rowOff>0</xdr:rowOff>
    </xdr:from>
    <xdr:to>
      <xdr:col>5</xdr:col>
      <xdr:colOff>1343025</xdr:colOff>
      <xdr:row>896</xdr:row>
      <xdr:rowOff>0</xdr:rowOff>
    </xdr:to>
    <xdr:sp macro="" textlink="">
      <xdr:nvSpPr>
        <xdr:cNvPr id="757" name="Line 4">
          <a:extLst>
            <a:ext uri="{FF2B5EF4-FFF2-40B4-BE49-F238E27FC236}">
              <a16:creationId xmlns:a16="http://schemas.microsoft.com/office/drawing/2014/main" id="{00000000-0008-0000-0100-0000F502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862</xdr:row>
      <xdr:rowOff>0</xdr:rowOff>
    </xdr:from>
    <xdr:to>
      <xdr:col>5</xdr:col>
      <xdr:colOff>1343025</xdr:colOff>
      <xdr:row>862</xdr:row>
      <xdr:rowOff>0</xdr:rowOff>
    </xdr:to>
    <xdr:sp macro="" textlink="">
      <xdr:nvSpPr>
        <xdr:cNvPr id="758" name="Line 1">
          <a:extLst>
            <a:ext uri="{FF2B5EF4-FFF2-40B4-BE49-F238E27FC236}">
              <a16:creationId xmlns:a16="http://schemas.microsoft.com/office/drawing/2014/main" id="{00000000-0008-0000-0100-0000F6020000}"/>
            </a:ext>
          </a:extLst>
        </xdr:cNvPr>
        <xdr:cNvSpPr>
          <a:spLocks noChangeShapeType="1"/>
        </xdr:cNvSpPr>
      </xdr:nvSpPr>
      <xdr:spPr bwMode="auto">
        <a:xfrm>
          <a:off x="5267325" y="224218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862</xdr:row>
      <xdr:rowOff>0</xdr:rowOff>
    </xdr:from>
    <xdr:to>
      <xdr:col>5</xdr:col>
      <xdr:colOff>1343025</xdr:colOff>
      <xdr:row>862</xdr:row>
      <xdr:rowOff>0</xdr:rowOff>
    </xdr:to>
    <xdr:sp macro="" textlink="">
      <xdr:nvSpPr>
        <xdr:cNvPr id="759" name="Line 2">
          <a:extLst>
            <a:ext uri="{FF2B5EF4-FFF2-40B4-BE49-F238E27FC236}">
              <a16:creationId xmlns:a16="http://schemas.microsoft.com/office/drawing/2014/main" id="{00000000-0008-0000-0100-0000F702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862</xdr:row>
      <xdr:rowOff>0</xdr:rowOff>
    </xdr:from>
    <xdr:to>
      <xdr:col>5</xdr:col>
      <xdr:colOff>1343025</xdr:colOff>
      <xdr:row>862</xdr:row>
      <xdr:rowOff>0</xdr:rowOff>
    </xdr:to>
    <xdr:sp macro="" textlink="">
      <xdr:nvSpPr>
        <xdr:cNvPr id="760" name="Line 3">
          <a:extLst>
            <a:ext uri="{FF2B5EF4-FFF2-40B4-BE49-F238E27FC236}">
              <a16:creationId xmlns:a16="http://schemas.microsoft.com/office/drawing/2014/main" id="{00000000-0008-0000-0100-0000F802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862</xdr:row>
      <xdr:rowOff>0</xdr:rowOff>
    </xdr:from>
    <xdr:to>
      <xdr:col>5</xdr:col>
      <xdr:colOff>1343025</xdr:colOff>
      <xdr:row>862</xdr:row>
      <xdr:rowOff>0</xdr:rowOff>
    </xdr:to>
    <xdr:sp macro="" textlink="">
      <xdr:nvSpPr>
        <xdr:cNvPr id="761" name="Line 4">
          <a:extLst>
            <a:ext uri="{FF2B5EF4-FFF2-40B4-BE49-F238E27FC236}">
              <a16:creationId xmlns:a16="http://schemas.microsoft.com/office/drawing/2014/main" id="{00000000-0008-0000-0100-0000F902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879</xdr:row>
      <xdr:rowOff>0</xdr:rowOff>
    </xdr:from>
    <xdr:to>
      <xdr:col>5</xdr:col>
      <xdr:colOff>1343025</xdr:colOff>
      <xdr:row>879</xdr:row>
      <xdr:rowOff>0</xdr:rowOff>
    </xdr:to>
    <xdr:sp macro="" textlink="">
      <xdr:nvSpPr>
        <xdr:cNvPr id="762" name="Line 1">
          <a:extLst>
            <a:ext uri="{FF2B5EF4-FFF2-40B4-BE49-F238E27FC236}">
              <a16:creationId xmlns:a16="http://schemas.microsoft.com/office/drawing/2014/main" id="{00000000-0008-0000-0100-0000FA020000}"/>
            </a:ext>
          </a:extLst>
        </xdr:cNvPr>
        <xdr:cNvSpPr>
          <a:spLocks noChangeShapeType="1"/>
        </xdr:cNvSpPr>
      </xdr:nvSpPr>
      <xdr:spPr bwMode="auto">
        <a:xfrm>
          <a:off x="5267325" y="277653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879</xdr:row>
      <xdr:rowOff>0</xdr:rowOff>
    </xdr:from>
    <xdr:to>
      <xdr:col>5</xdr:col>
      <xdr:colOff>1343025</xdr:colOff>
      <xdr:row>879</xdr:row>
      <xdr:rowOff>0</xdr:rowOff>
    </xdr:to>
    <xdr:sp macro="" textlink="">
      <xdr:nvSpPr>
        <xdr:cNvPr id="763" name="Line 2">
          <a:extLst>
            <a:ext uri="{FF2B5EF4-FFF2-40B4-BE49-F238E27FC236}">
              <a16:creationId xmlns:a16="http://schemas.microsoft.com/office/drawing/2014/main" id="{00000000-0008-0000-0100-0000FB02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879</xdr:row>
      <xdr:rowOff>0</xdr:rowOff>
    </xdr:from>
    <xdr:to>
      <xdr:col>5</xdr:col>
      <xdr:colOff>1343025</xdr:colOff>
      <xdr:row>879</xdr:row>
      <xdr:rowOff>0</xdr:rowOff>
    </xdr:to>
    <xdr:sp macro="" textlink="">
      <xdr:nvSpPr>
        <xdr:cNvPr id="764" name="Line 3">
          <a:extLst>
            <a:ext uri="{FF2B5EF4-FFF2-40B4-BE49-F238E27FC236}">
              <a16:creationId xmlns:a16="http://schemas.microsoft.com/office/drawing/2014/main" id="{00000000-0008-0000-0100-0000FC02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879</xdr:row>
      <xdr:rowOff>0</xdr:rowOff>
    </xdr:from>
    <xdr:to>
      <xdr:col>5</xdr:col>
      <xdr:colOff>1343025</xdr:colOff>
      <xdr:row>879</xdr:row>
      <xdr:rowOff>0</xdr:rowOff>
    </xdr:to>
    <xdr:sp macro="" textlink="">
      <xdr:nvSpPr>
        <xdr:cNvPr id="765" name="Line 4">
          <a:extLst>
            <a:ext uri="{FF2B5EF4-FFF2-40B4-BE49-F238E27FC236}">
              <a16:creationId xmlns:a16="http://schemas.microsoft.com/office/drawing/2014/main" id="{00000000-0008-0000-0100-0000FD02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896</xdr:row>
      <xdr:rowOff>0</xdr:rowOff>
    </xdr:from>
    <xdr:to>
      <xdr:col>5</xdr:col>
      <xdr:colOff>1343025</xdr:colOff>
      <xdr:row>896</xdr:row>
      <xdr:rowOff>0</xdr:rowOff>
    </xdr:to>
    <xdr:sp macro="" textlink="">
      <xdr:nvSpPr>
        <xdr:cNvPr id="766" name="Line 1">
          <a:extLst>
            <a:ext uri="{FF2B5EF4-FFF2-40B4-BE49-F238E27FC236}">
              <a16:creationId xmlns:a16="http://schemas.microsoft.com/office/drawing/2014/main" id="{00000000-0008-0000-0100-0000FE020000}"/>
            </a:ext>
          </a:extLst>
        </xdr:cNvPr>
        <xdr:cNvSpPr>
          <a:spLocks noChangeShapeType="1"/>
        </xdr:cNvSpPr>
      </xdr:nvSpPr>
      <xdr:spPr bwMode="auto">
        <a:xfrm>
          <a:off x="5267325" y="331089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896</xdr:row>
      <xdr:rowOff>0</xdr:rowOff>
    </xdr:from>
    <xdr:to>
      <xdr:col>5</xdr:col>
      <xdr:colOff>1343025</xdr:colOff>
      <xdr:row>896</xdr:row>
      <xdr:rowOff>0</xdr:rowOff>
    </xdr:to>
    <xdr:sp macro="" textlink="">
      <xdr:nvSpPr>
        <xdr:cNvPr id="767" name="Line 2">
          <a:extLst>
            <a:ext uri="{FF2B5EF4-FFF2-40B4-BE49-F238E27FC236}">
              <a16:creationId xmlns:a16="http://schemas.microsoft.com/office/drawing/2014/main" id="{00000000-0008-0000-0100-0000FF02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896</xdr:row>
      <xdr:rowOff>0</xdr:rowOff>
    </xdr:from>
    <xdr:to>
      <xdr:col>5</xdr:col>
      <xdr:colOff>1343025</xdr:colOff>
      <xdr:row>896</xdr:row>
      <xdr:rowOff>0</xdr:rowOff>
    </xdr:to>
    <xdr:sp macro="" textlink="">
      <xdr:nvSpPr>
        <xdr:cNvPr id="768" name="Line 3">
          <a:extLst>
            <a:ext uri="{FF2B5EF4-FFF2-40B4-BE49-F238E27FC236}">
              <a16:creationId xmlns:a16="http://schemas.microsoft.com/office/drawing/2014/main" id="{00000000-0008-0000-0100-00000003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896</xdr:row>
      <xdr:rowOff>0</xdr:rowOff>
    </xdr:from>
    <xdr:to>
      <xdr:col>5</xdr:col>
      <xdr:colOff>1343025</xdr:colOff>
      <xdr:row>896</xdr:row>
      <xdr:rowOff>0</xdr:rowOff>
    </xdr:to>
    <xdr:sp macro="" textlink="">
      <xdr:nvSpPr>
        <xdr:cNvPr id="769" name="Line 4">
          <a:extLst>
            <a:ext uri="{FF2B5EF4-FFF2-40B4-BE49-F238E27FC236}">
              <a16:creationId xmlns:a16="http://schemas.microsoft.com/office/drawing/2014/main" id="{00000000-0008-0000-0100-00000103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862</xdr:row>
      <xdr:rowOff>0</xdr:rowOff>
    </xdr:from>
    <xdr:to>
      <xdr:col>5</xdr:col>
      <xdr:colOff>1343025</xdr:colOff>
      <xdr:row>862</xdr:row>
      <xdr:rowOff>0</xdr:rowOff>
    </xdr:to>
    <xdr:sp macro="" textlink="">
      <xdr:nvSpPr>
        <xdr:cNvPr id="770" name="Line 1">
          <a:extLst>
            <a:ext uri="{FF2B5EF4-FFF2-40B4-BE49-F238E27FC236}">
              <a16:creationId xmlns:a16="http://schemas.microsoft.com/office/drawing/2014/main" id="{00000000-0008-0000-0100-000002030000}"/>
            </a:ext>
          </a:extLst>
        </xdr:cNvPr>
        <xdr:cNvSpPr>
          <a:spLocks noChangeShapeType="1"/>
        </xdr:cNvSpPr>
      </xdr:nvSpPr>
      <xdr:spPr bwMode="auto">
        <a:xfrm>
          <a:off x="5267325" y="224218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862</xdr:row>
      <xdr:rowOff>0</xdr:rowOff>
    </xdr:from>
    <xdr:to>
      <xdr:col>5</xdr:col>
      <xdr:colOff>1343025</xdr:colOff>
      <xdr:row>862</xdr:row>
      <xdr:rowOff>0</xdr:rowOff>
    </xdr:to>
    <xdr:sp macro="" textlink="">
      <xdr:nvSpPr>
        <xdr:cNvPr id="771" name="Line 2">
          <a:extLst>
            <a:ext uri="{FF2B5EF4-FFF2-40B4-BE49-F238E27FC236}">
              <a16:creationId xmlns:a16="http://schemas.microsoft.com/office/drawing/2014/main" id="{00000000-0008-0000-0100-00000303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862</xdr:row>
      <xdr:rowOff>0</xdr:rowOff>
    </xdr:from>
    <xdr:to>
      <xdr:col>5</xdr:col>
      <xdr:colOff>1343025</xdr:colOff>
      <xdr:row>862</xdr:row>
      <xdr:rowOff>0</xdr:rowOff>
    </xdr:to>
    <xdr:sp macro="" textlink="">
      <xdr:nvSpPr>
        <xdr:cNvPr id="772" name="Line 3">
          <a:extLst>
            <a:ext uri="{FF2B5EF4-FFF2-40B4-BE49-F238E27FC236}">
              <a16:creationId xmlns:a16="http://schemas.microsoft.com/office/drawing/2014/main" id="{00000000-0008-0000-0100-00000403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862</xdr:row>
      <xdr:rowOff>0</xdr:rowOff>
    </xdr:from>
    <xdr:to>
      <xdr:col>5</xdr:col>
      <xdr:colOff>1343025</xdr:colOff>
      <xdr:row>862</xdr:row>
      <xdr:rowOff>0</xdr:rowOff>
    </xdr:to>
    <xdr:sp macro="" textlink="">
      <xdr:nvSpPr>
        <xdr:cNvPr id="773" name="Line 4">
          <a:extLst>
            <a:ext uri="{FF2B5EF4-FFF2-40B4-BE49-F238E27FC236}">
              <a16:creationId xmlns:a16="http://schemas.microsoft.com/office/drawing/2014/main" id="{00000000-0008-0000-0100-00000503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879</xdr:row>
      <xdr:rowOff>0</xdr:rowOff>
    </xdr:from>
    <xdr:to>
      <xdr:col>5</xdr:col>
      <xdr:colOff>1343025</xdr:colOff>
      <xdr:row>879</xdr:row>
      <xdr:rowOff>0</xdr:rowOff>
    </xdr:to>
    <xdr:sp macro="" textlink="">
      <xdr:nvSpPr>
        <xdr:cNvPr id="774" name="Line 1">
          <a:extLst>
            <a:ext uri="{FF2B5EF4-FFF2-40B4-BE49-F238E27FC236}">
              <a16:creationId xmlns:a16="http://schemas.microsoft.com/office/drawing/2014/main" id="{00000000-0008-0000-0100-000006030000}"/>
            </a:ext>
          </a:extLst>
        </xdr:cNvPr>
        <xdr:cNvSpPr>
          <a:spLocks noChangeShapeType="1"/>
        </xdr:cNvSpPr>
      </xdr:nvSpPr>
      <xdr:spPr bwMode="auto">
        <a:xfrm>
          <a:off x="5267325" y="277653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879</xdr:row>
      <xdr:rowOff>0</xdr:rowOff>
    </xdr:from>
    <xdr:to>
      <xdr:col>5</xdr:col>
      <xdr:colOff>1343025</xdr:colOff>
      <xdr:row>879</xdr:row>
      <xdr:rowOff>0</xdr:rowOff>
    </xdr:to>
    <xdr:sp macro="" textlink="">
      <xdr:nvSpPr>
        <xdr:cNvPr id="775" name="Line 2">
          <a:extLst>
            <a:ext uri="{FF2B5EF4-FFF2-40B4-BE49-F238E27FC236}">
              <a16:creationId xmlns:a16="http://schemas.microsoft.com/office/drawing/2014/main" id="{00000000-0008-0000-0100-00000703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879</xdr:row>
      <xdr:rowOff>0</xdr:rowOff>
    </xdr:from>
    <xdr:to>
      <xdr:col>5</xdr:col>
      <xdr:colOff>1343025</xdr:colOff>
      <xdr:row>879</xdr:row>
      <xdr:rowOff>0</xdr:rowOff>
    </xdr:to>
    <xdr:sp macro="" textlink="">
      <xdr:nvSpPr>
        <xdr:cNvPr id="776" name="Line 3">
          <a:extLst>
            <a:ext uri="{FF2B5EF4-FFF2-40B4-BE49-F238E27FC236}">
              <a16:creationId xmlns:a16="http://schemas.microsoft.com/office/drawing/2014/main" id="{00000000-0008-0000-0100-00000803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879</xdr:row>
      <xdr:rowOff>0</xdr:rowOff>
    </xdr:from>
    <xdr:to>
      <xdr:col>5</xdr:col>
      <xdr:colOff>1343025</xdr:colOff>
      <xdr:row>879</xdr:row>
      <xdr:rowOff>0</xdr:rowOff>
    </xdr:to>
    <xdr:sp macro="" textlink="">
      <xdr:nvSpPr>
        <xdr:cNvPr id="777" name="Line 4">
          <a:extLst>
            <a:ext uri="{FF2B5EF4-FFF2-40B4-BE49-F238E27FC236}">
              <a16:creationId xmlns:a16="http://schemas.microsoft.com/office/drawing/2014/main" id="{00000000-0008-0000-0100-00000903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896</xdr:row>
      <xdr:rowOff>0</xdr:rowOff>
    </xdr:from>
    <xdr:to>
      <xdr:col>5</xdr:col>
      <xdr:colOff>1343025</xdr:colOff>
      <xdr:row>896</xdr:row>
      <xdr:rowOff>0</xdr:rowOff>
    </xdr:to>
    <xdr:sp macro="" textlink="">
      <xdr:nvSpPr>
        <xdr:cNvPr id="778" name="Line 1">
          <a:extLst>
            <a:ext uri="{FF2B5EF4-FFF2-40B4-BE49-F238E27FC236}">
              <a16:creationId xmlns:a16="http://schemas.microsoft.com/office/drawing/2014/main" id="{00000000-0008-0000-0100-00000A030000}"/>
            </a:ext>
          </a:extLst>
        </xdr:cNvPr>
        <xdr:cNvSpPr>
          <a:spLocks noChangeShapeType="1"/>
        </xdr:cNvSpPr>
      </xdr:nvSpPr>
      <xdr:spPr bwMode="auto">
        <a:xfrm>
          <a:off x="5267325" y="331089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896</xdr:row>
      <xdr:rowOff>0</xdr:rowOff>
    </xdr:from>
    <xdr:to>
      <xdr:col>5</xdr:col>
      <xdr:colOff>1343025</xdr:colOff>
      <xdr:row>896</xdr:row>
      <xdr:rowOff>0</xdr:rowOff>
    </xdr:to>
    <xdr:sp macro="" textlink="">
      <xdr:nvSpPr>
        <xdr:cNvPr id="779" name="Line 2">
          <a:extLst>
            <a:ext uri="{FF2B5EF4-FFF2-40B4-BE49-F238E27FC236}">
              <a16:creationId xmlns:a16="http://schemas.microsoft.com/office/drawing/2014/main" id="{00000000-0008-0000-0100-00000B03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896</xdr:row>
      <xdr:rowOff>0</xdr:rowOff>
    </xdr:from>
    <xdr:to>
      <xdr:col>5</xdr:col>
      <xdr:colOff>1343025</xdr:colOff>
      <xdr:row>896</xdr:row>
      <xdr:rowOff>0</xdr:rowOff>
    </xdr:to>
    <xdr:sp macro="" textlink="">
      <xdr:nvSpPr>
        <xdr:cNvPr id="780" name="Line 3">
          <a:extLst>
            <a:ext uri="{FF2B5EF4-FFF2-40B4-BE49-F238E27FC236}">
              <a16:creationId xmlns:a16="http://schemas.microsoft.com/office/drawing/2014/main" id="{00000000-0008-0000-0100-00000C03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896</xdr:row>
      <xdr:rowOff>0</xdr:rowOff>
    </xdr:from>
    <xdr:to>
      <xdr:col>5</xdr:col>
      <xdr:colOff>1343025</xdr:colOff>
      <xdr:row>896</xdr:row>
      <xdr:rowOff>0</xdr:rowOff>
    </xdr:to>
    <xdr:sp macro="" textlink="">
      <xdr:nvSpPr>
        <xdr:cNvPr id="781" name="Line 4">
          <a:extLst>
            <a:ext uri="{FF2B5EF4-FFF2-40B4-BE49-F238E27FC236}">
              <a16:creationId xmlns:a16="http://schemas.microsoft.com/office/drawing/2014/main" id="{00000000-0008-0000-0100-00000D03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862</xdr:row>
      <xdr:rowOff>0</xdr:rowOff>
    </xdr:from>
    <xdr:to>
      <xdr:col>5</xdr:col>
      <xdr:colOff>1343025</xdr:colOff>
      <xdr:row>862</xdr:row>
      <xdr:rowOff>0</xdr:rowOff>
    </xdr:to>
    <xdr:sp macro="" textlink="">
      <xdr:nvSpPr>
        <xdr:cNvPr id="782" name="Line 1">
          <a:extLst>
            <a:ext uri="{FF2B5EF4-FFF2-40B4-BE49-F238E27FC236}">
              <a16:creationId xmlns:a16="http://schemas.microsoft.com/office/drawing/2014/main" id="{00000000-0008-0000-0100-00000E030000}"/>
            </a:ext>
          </a:extLst>
        </xdr:cNvPr>
        <xdr:cNvSpPr>
          <a:spLocks noChangeShapeType="1"/>
        </xdr:cNvSpPr>
      </xdr:nvSpPr>
      <xdr:spPr bwMode="auto">
        <a:xfrm>
          <a:off x="5267325" y="224218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862</xdr:row>
      <xdr:rowOff>0</xdr:rowOff>
    </xdr:from>
    <xdr:to>
      <xdr:col>5</xdr:col>
      <xdr:colOff>1343025</xdr:colOff>
      <xdr:row>862</xdr:row>
      <xdr:rowOff>0</xdr:rowOff>
    </xdr:to>
    <xdr:sp macro="" textlink="">
      <xdr:nvSpPr>
        <xdr:cNvPr id="783" name="Line 2">
          <a:extLst>
            <a:ext uri="{FF2B5EF4-FFF2-40B4-BE49-F238E27FC236}">
              <a16:creationId xmlns:a16="http://schemas.microsoft.com/office/drawing/2014/main" id="{00000000-0008-0000-0100-00000F03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862</xdr:row>
      <xdr:rowOff>0</xdr:rowOff>
    </xdr:from>
    <xdr:to>
      <xdr:col>5</xdr:col>
      <xdr:colOff>1343025</xdr:colOff>
      <xdr:row>862</xdr:row>
      <xdr:rowOff>0</xdr:rowOff>
    </xdr:to>
    <xdr:sp macro="" textlink="">
      <xdr:nvSpPr>
        <xdr:cNvPr id="784" name="Line 3">
          <a:extLst>
            <a:ext uri="{FF2B5EF4-FFF2-40B4-BE49-F238E27FC236}">
              <a16:creationId xmlns:a16="http://schemas.microsoft.com/office/drawing/2014/main" id="{00000000-0008-0000-0100-00001003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862</xdr:row>
      <xdr:rowOff>0</xdr:rowOff>
    </xdr:from>
    <xdr:to>
      <xdr:col>5</xdr:col>
      <xdr:colOff>1343025</xdr:colOff>
      <xdr:row>862</xdr:row>
      <xdr:rowOff>0</xdr:rowOff>
    </xdr:to>
    <xdr:sp macro="" textlink="">
      <xdr:nvSpPr>
        <xdr:cNvPr id="785" name="Line 4">
          <a:extLst>
            <a:ext uri="{FF2B5EF4-FFF2-40B4-BE49-F238E27FC236}">
              <a16:creationId xmlns:a16="http://schemas.microsoft.com/office/drawing/2014/main" id="{00000000-0008-0000-0100-00001103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879</xdr:row>
      <xdr:rowOff>0</xdr:rowOff>
    </xdr:from>
    <xdr:to>
      <xdr:col>5</xdr:col>
      <xdr:colOff>1343025</xdr:colOff>
      <xdr:row>879</xdr:row>
      <xdr:rowOff>0</xdr:rowOff>
    </xdr:to>
    <xdr:sp macro="" textlink="">
      <xdr:nvSpPr>
        <xdr:cNvPr id="786" name="Line 1">
          <a:extLst>
            <a:ext uri="{FF2B5EF4-FFF2-40B4-BE49-F238E27FC236}">
              <a16:creationId xmlns:a16="http://schemas.microsoft.com/office/drawing/2014/main" id="{00000000-0008-0000-0100-000012030000}"/>
            </a:ext>
          </a:extLst>
        </xdr:cNvPr>
        <xdr:cNvSpPr>
          <a:spLocks noChangeShapeType="1"/>
        </xdr:cNvSpPr>
      </xdr:nvSpPr>
      <xdr:spPr bwMode="auto">
        <a:xfrm>
          <a:off x="5267325" y="277653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879</xdr:row>
      <xdr:rowOff>0</xdr:rowOff>
    </xdr:from>
    <xdr:to>
      <xdr:col>5</xdr:col>
      <xdr:colOff>1343025</xdr:colOff>
      <xdr:row>879</xdr:row>
      <xdr:rowOff>0</xdr:rowOff>
    </xdr:to>
    <xdr:sp macro="" textlink="">
      <xdr:nvSpPr>
        <xdr:cNvPr id="787" name="Line 2">
          <a:extLst>
            <a:ext uri="{FF2B5EF4-FFF2-40B4-BE49-F238E27FC236}">
              <a16:creationId xmlns:a16="http://schemas.microsoft.com/office/drawing/2014/main" id="{00000000-0008-0000-0100-00001303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879</xdr:row>
      <xdr:rowOff>0</xdr:rowOff>
    </xdr:from>
    <xdr:to>
      <xdr:col>5</xdr:col>
      <xdr:colOff>1343025</xdr:colOff>
      <xdr:row>879</xdr:row>
      <xdr:rowOff>0</xdr:rowOff>
    </xdr:to>
    <xdr:sp macro="" textlink="">
      <xdr:nvSpPr>
        <xdr:cNvPr id="788" name="Line 3">
          <a:extLst>
            <a:ext uri="{FF2B5EF4-FFF2-40B4-BE49-F238E27FC236}">
              <a16:creationId xmlns:a16="http://schemas.microsoft.com/office/drawing/2014/main" id="{00000000-0008-0000-0100-00001403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879</xdr:row>
      <xdr:rowOff>0</xdr:rowOff>
    </xdr:from>
    <xdr:to>
      <xdr:col>5</xdr:col>
      <xdr:colOff>1343025</xdr:colOff>
      <xdr:row>879</xdr:row>
      <xdr:rowOff>0</xdr:rowOff>
    </xdr:to>
    <xdr:sp macro="" textlink="">
      <xdr:nvSpPr>
        <xdr:cNvPr id="789" name="Line 4">
          <a:extLst>
            <a:ext uri="{FF2B5EF4-FFF2-40B4-BE49-F238E27FC236}">
              <a16:creationId xmlns:a16="http://schemas.microsoft.com/office/drawing/2014/main" id="{00000000-0008-0000-0100-00001503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896</xdr:row>
      <xdr:rowOff>0</xdr:rowOff>
    </xdr:from>
    <xdr:to>
      <xdr:col>5</xdr:col>
      <xdr:colOff>1343025</xdr:colOff>
      <xdr:row>896</xdr:row>
      <xdr:rowOff>0</xdr:rowOff>
    </xdr:to>
    <xdr:sp macro="" textlink="">
      <xdr:nvSpPr>
        <xdr:cNvPr id="790" name="Line 1">
          <a:extLst>
            <a:ext uri="{FF2B5EF4-FFF2-40B4-BE49-F238E27FC236}">
              <a16:creationId xmlns:a16="http://schemas.microsoft.com/office/drawing/2014/main" id="{00000000-0008-0000-0100-000016030000}"/>
            </a:ext>
          </a:extLst>
        </xdr:cNvPr>
        <xdr:cNvSpPr>
          <a:spLocks noChangeShapeType="1"/>
        </xdr:cNvSpPr>
      </xdr:nvSpPr>
      <xdr:spPr bwMode="auto">
        <a:xfrm>
          <a:off x="5267325" y="331089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896</xdr:row>
      <xdr:rowOff>0</xdr:rowOff>
    </xdr:from>
    <xdr:to>
      <xdr:col>5</xdr:col>
      <xdr:colOff>1343025</xdr:colOff>
      <xdr:row>896</xdr:row>
      <xdr:rowOff>0</xdr:rowOff>
    </xdr:to>
    <xdr:sp macro="" textlink="">
      <xdr:nvSpPr>
        <xdr:cNvPr id="791" name="Line 2">
          <a:extLst>
            <a:ext uri="{FF2B5EF4-FFF2-40B4-BE49-F238E27FC236}">
              <a16:creationId xmlns:a16="http://schemas.microsoft.com/office/drawing/2014/main" id="{00000000-0008-0000-0100-00001703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896</xdr:row>
      <xdr:rowOff>0</xdr:rowOff>
    </xdr:from>
    <xdr:to>
      <xdr:col>5</xdr:col>
      <xdr:colOff>1343025</xdr:colOff>
      <xdr:row>896</xdr:row>
      <xdr:rowOff>0</xdr:rowOff>
    </xdr:to>
    <xdr:sp macro="" textlink="">
      <xdr:nvSpPr>
        <xdr:cNvPr id="792" name="Line 3">
          <a:extLst>
            <a:ext uri="{FF2B5EF4-FFF2-40B4-BE49-F238E27FC236}">
              <a16:creationId xmlns:a16="http://schemas.microsoft.com/office/drawing/2014/main" id="{00000000-0008-0000-0100-00001803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896</xdr:row>
      <xdr:rowOff>0</xdr:rowOff>
    </xdr:from>
    <xdr:to>
      <xdr:col>5</xdr:col>
      <xdr:colOff>1343025</xdr:colOff>
      <xdr:row>896</xdr:row>
      <xdr:rowOff>0</xdr:rowOff>
    </xdr:to>
    <xdr:sp macro="" textlink="">
      <xdr:nvSpPr>
        <xdr:cNvPr id="793" name="Line 4">
          <a:extLst>
            <a:ext uri="{FF2B5EF4-FFF2-40B4-BE49-F238E27FC236}">
              <a16:creationId xmlns:a16="http://schemas.microsoft.com/office/drawing/2014/main" id="{00000000-0008-0000-0100-00001903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862</xdr:row>
      <xdr:rowOff>0</xdr:rowOff>
    </xdr:from>
    <xdr:to>
      <xdr:col>5</xdr:col>
      <xdr:colOff>1343025</xdr:colOff>
      <xdr:row>862</xdr:row>
      <xdr:rowOff>0</xdr:rowOff>
    </xdr:to>
    <xdr:sp macro="" textlink="">
      <xdr:nvSpPr>
        <xdr:cNvPr id="794" name="Line 1">
          <a:extLst>
            <a:ext uri="{FF2B5EF4-FFF2-40B4-BE49-F238E27FC236}">
              <a16:creationId xmlns:a16="http://schemas.microsoft.com/office/drawing/2014/main" id="{00000000-0008-0000-0100-00001A030000}"/>
            </a:ext>
          </a:extLst>
        </xdr:cNvPr>
        <xdr:cNvSpPr>
          <a:spLocks noChangeShapeType="1"/>
        </xdr:cNvSpPr>
      </xdr:nvSpPr>
      <xdr:spPr bwMode="auto">
        <a:xfrm>
          <a:off x="5267325" y="224218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862</xdr:row>
      <xdr:rowOff>0</xdr:rowOff>
    </xdr:from>
    <xdr:to>
      <xdr:col>5</xdr:col>
      <xdr:colOff>1343025</xdr:colOff>
      <xdr:row>862</xdr:row>
      <xdr:rowOff>0</xdr:rowOff>
    </xdr:to>
    <xdr:sp macro="" textlink="">
      <xdr:nvSpPr>
        <xdr:cNvPr id="795" name="Line 2">
          <a:extLst>
            <a:ext uri="{FF2B5EF4-FFF2-40B4-BE49-F238E27FC236}">
              <a16:creationId xmlns:a16="http://schemas.microsoft.com/office/drawing/2014/main" id="{00000000-0008-0000-0100-00001B03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862</xdr:row>
      <xdr:rowOff>0</xdr:rowOff>
    </xdr:from>
    <xdr:to>
      <xdr:col>5</xdr:col>
      <xdr:colOff>1343025</xdr:colOff>
      <xdr:row>862</xdr:row>
      <xdr:rowOff>0</xdr:rowOff>
    </xdr:to>
    <xdr:sp macro="" textlink="">
      <xdr:nvSpPr>
        <xdr:cNvPr id="796" name="Line 3">
          <a:extLst>
            <a:ext uri="{FF2B5EF4-FFF2-40B4-BE49-F238E27FC236}">
              <a16:creationId xmlns:a16="http://schemas.microsoft.com/office/drawing/2014/main" id="{00000000-0008-0000-0100-00001C03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862</xdr:row>
      <xdr:rowOff>0</xdr:rowOff>
    </xdr:from>
    <xdr:to>
      <xdr:col>5</xdr:col>
      <xdr:colOff>1343025</xdr:colOff>
      <xdr:row>862</xdr:row>
      <xdr:rowOff>0</xdr:rowOff>
    </xdr:to>
    <xdr:sp macro="" textlink="">
      <xdr:nvSpPr>
        <xdr:cNvPr id="797" name="Line 4">
          <a:extLst>
            <a:ext uri="{FF2B5EF4-FFF2-40B4-BE49-F238E27FC236}">
              <a16:creationId xmlns:a16="http://schemas.microsoft.com/office/drawing/2014/main" id="{00000000-0008-0000-0100-00001D030000}"/>
            </a:ext>
          </a:extLst>
        </xdr:cNvPr>
        <xdr:cNvSpPr>
          <a:spLocks noChangeShapeType="1"/>
        </xdr:cNvSpPr>
      </xdr:nvSpPr>
      <xdr:spPr bwMode="auto">
        <a:xfrm>
          <a:off x="5276850" y="22421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879</xdr:row>
      <xdr:rowOff>0</xdr:rowOff>
    </xdr:from>
    <xdr:to>
      <xdr:col>5</xdr:col>
      <xdr:colOff>1343025</xdr:colOff>
      <xdr:row>879</xdr:row>
      <xdr:rowOff>0</xdr:rowOff>
    </xdr:to>
    <xdr:sp macro="" textlink="">
      <xdr:nvSpPr>
        <xdr:cNvPr id="798" name="Line 1">
          <a:extLst>
            <a:ext uri="{FF2B5EF4-FFF2-40B4-BE49-F238E27FC236}">
              <a16:creationId xmlns:a16="http://schemas.microsoft.com/office/drawing/2014/main" id="{00000000-0008-0000-0100-00001E030000}"/>
            </a:ext>
          </a:extLst>
        </xdr:cNvPr>
        <xdr:cNvSpPr>
          <a:spLocks noChangeShapeType="1"/>
        </xdr:cNvSpPr>
      </xdr:nvSpPr>
      <xdr:spPr bwMode="auto">
        <a:xfrm>
          <a:off x="5267325" y="277653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879</xdr:row>
      <xdr:rowOff>0</xdr:rowOff>
    </xdr:from>
    <xdr:to>
      <xdr:col>5</xdr:col>
      <xdr:colOff>1343025</xdr:colOff>
      <xdr:row>879</xdr:row>
      <xdr:rowOff>0</xdr:rowOff>
    </xdr:to>
    <xdr:sp macro="" textlink="">
      <xdr:nvSpPr>
        <xdr:cNvPr id="799" name="Line 2">
          <a:extLst>
            <a:ext uri="{FF2B5EF4-FFF2-40B4-BE49-F238E27FC236}">
              <a16:creationId xmlns:a16="http://schemas.microsoft.com/office/drawing/2014/main" id="{00000000-0008-0000-0100-00001F03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879</xdr:row>
      <xdr:rowOff>0</xdr:rowOff>
    </xdr:from>
    <xdr:to>
      <xdr:col>5</xdr:col>
      <xdr:colOff>1343025</xdr:colOff>
      <xdr:row>879</xdr:row>
      <xdr:rowOff>0</xdr:rowOff>
    </xdr:to>
    <xdr:sp macro="" textlink="">
      <xdr:nvSpPr>
        <xdr:cNvPr id="800" name="Line 3">
          <a:extLst>
            <a:ext uri="{FF2B5EF4-FFF2-40B4-BE49-F238E27FC236}">
              <a16:creationId xmlns:a16="http://schemas.microsoft.com/office/drawing/2014/main" id="{00000000-0008-0000-0100-00002003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879</xdr:row>
      <xdr:rowOff>0</xdr:rowOff>
    </xdr:from>
    <xdr:to>
      <xdr:col>5</xdr:col>
      <xdr:colOff>1343025</xdr:colOff>
      <xdr:row>879</xdr:row>
      <xdr:rowOff>0</xdr:rowOff>
    </xdr:to>
    <xdr:sp macro="" textlink="">
      <xdr:nvSpPr>
        <xdr:cNvPr id="801" name="Line 4">
          <a:extLst>
            <a:ext uri="{FF2B5EF4-FFF2-40B4-BE49-F238E27FC236}">
              <a16:creationId xmlns:a16="http://schemas.microsoft.com/office/drawing/2014/main" id="{00000000-0008-0000-0100-000021030000}"/>
            </a:ext>
          </a:extLst>
        </xdr:cNvPr>
        <xdr:cNvSpPr>
          <a:spLocks noChangeShapeType="1"/>
        </xdr:cNvSpPr>
      </xdr:nvSpPr>
      <xdr:spPr bwMode="auto">
        <a:xfrm>
          <a:off x="5276850" y="27765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896</xdr:row>
      <xdr:rowOff>0</xdr:rowOff>
    </xdr:from>
    <xdr:to>
      <xdr:col>5</xdr:col>
      <xdr:colOff>1343025</xdr:colOff>
      <xdr:row>896</xdr:row>
      <xdr:rowOff>0</xdr:rowOff>
    </xdr:to>
    <xdr:sp macro="" textlink="">
      <xdr:nvSpPr>
        <xdr:cNvPr id="802" name="Line 1">
          <a:extLst>
            <a:ext uri="{FF2B5EF4-FFF2-40B4-BE49-F238E27FC236}">
              <a16:creationId xmlns:a16="http://schemas.microsoft.com/office/drawing/2014/main" id="{00000000-0008-0000-0100-000022030000}"/>
            </a:ext>
          </a:extLst>
        </xdr:cNvPr>
        <xdr:cNvSpPr>
          <a:spLocks noChangeShapeType="1"/>
        </xdr:cNvSpPr>
      </xdr:nvSpPr>
      <xdr:spPr bwMode="auto">
        <a:xfrm>
          <a:off x="5267325" y="331089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896</xdr:row>
      <xdr:rowOff>0</xdr:rowOff>
    </xdr:from>
    <xdr:to>
      <xdr:col>5</xdr:col>
      <xdr:colOff>1343025</xdr:colOff>
      <xdr:row>896</xdr:row>
      <xdr:rowOff>0</xdr:rowOff>
    </xdr:to>
    <xdr:sp macro="" textlink="">
      <xdr:nvSpPr>
        <xdr:cNvPr id="803" name="Line 2">
          <a:extLst>
            <a:ext uri="{FF2B5EF4-FFF2-40B4-BE49-F238E27FC236}">
              <a16:creationId xmlns:a16="http://schemas.microsoft.com/office/drawing/2014/main" id="{00000000-0008-0000-0100-00002303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896</xdr:row>
      <xdr:rowOff>0</xdr:rowOff>
    </xdr:from>
    <xdr:to>
      <xdr:col>5</xdr:col>
      <xdr:colOff>1343025</xdr:colOff>
      <xdr:row>896</xdr:row>
      <xdr:rowOff>0</xdr:rowOff>
    </xdr:to>
    <xdr:sp macro="" textlink="">
      <xdr:nvSpPr>
        <xdr:cNvPr id="804" name="Line 3">
          <a:extLst>
            <a:ext uri="{FF2B5EF4-FFF2-40B4-BE49-F238E27FC236}">
              <a16:creationId xmlns:a16="http://schemas.microsoft.com/office/drawing/2014/main" id="{00000000-0008-0000-0100-00002403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896</xdr:row>
      <xdr:rowOff>0</xdr:rowOff>
    </xdr:from>
    <xdr:to>
      <xdr:col>5</xdr:col>
      <xdr:colOff>1343025</xdr:colOff>
      <xdr:row>896</xdr:row>
      <xdr:rowOff>0</xdr:rowOff>
    </xdr:to>
    <xdr:sp macro="" textlink="">
      <xdr:nvSpPr>
        <xdr:cNvPr id="805" name="Line 4">
          <a:extLst>
            <a:ext uri="{FF2B5EF4-FFF2-40B4-BE49-F238E27FC236}">
              <a16:creationId xmlns:a16="http://schemas.microsoft.com/office/drawing/2014/main" id="{00000000-0008-0000-0100-000025030000}"/>
            </a:ext>
          </a:extLst>
        </xdr:cNvPr>
        <xdr:cNvSpPr>
          <a:spLocks noChangeShapeType="1"/>
        </xdr:cNvSpPr>
      </xdr:nvSpPr>
      <xdr:spPr bwMode="auto">
        <a:xfrm>
          <a:off x="5276850" y="33108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913</xdr:row>
      <xdr:rowOff>0</xdr:rowOff>
    </xdr:from>
    <xdr:to>
      <xdr:col>5</xdr:col>
      <xdr:colOff>1343025</xdr:colOff>
      <xdr:row>913</xdr:row>
      <xdr:rowOff>0</xdr:rowOff>
    </xdr:to>
    <xdr:sp macro="" textlink="">
      <xdr:nvSpPr>
        <xdr:cNvPr id="806" name="Line 1">
          <a:extLst>
            <a:ext uri="{FF2B5EF4-FFF2-40B4-BE49-F238E27FC236}">
              <a16:creationId xmlns:a16="http://schemas.microsoft.com/office/drawing/2014/main" id="{00000000-0008-0000-0100-000026030000}"/>
            </a:ext>
          </a:extLst>
        </xdr:cNvPr>
        <xdr:cNvSpPr>
          <a:spLocks noChangeShapeType="1"/>
        </xdr:cNvSpPr>
      </xdr:nvSpPr>
      <xdr:spPr bwMode="auto">
        <a:xfrm>
          <a:off x="5267325" y="384524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913</xdr:row>
      <xdr:rowOff>0</xdr:rowOff>
    </xdr:from>
    <xdr:to>
      <xdr:col>5</xdr:col>
      <xdr:colOff>1343025</xdr:colOff>
      <xdr:row>913</xdr:row>
      <xdr:rowOff>0</xdr:rowOff>
    </xdr:to>
    <xdr:sp macro="" textlink="">
      <xdr:nvSpPr>
        <xdr:cNvPr id="807" name="Line 2">
          <a:extLst>
            <a:ext uri="{FF2B5EF4-FFF2-40B4-BE49-F238E27FC236}">
              <a16:creationId xmlns:a16="http://schemas.microsoft.com/office/drawing/2014/main" id="{00000000-0008-0000-0100-000027030000}"/>
            </a:ext>
          </a:extLst>
        </xdr:cNvPr>
        <xdr:cNvSpPr>
          <a:spLocks noChangeShapeType="1"/>
        </xdr:cNvSpPr>
      </xdr:nvSpPr>
      <xdr:spPr bwMode="auto">
        <a:xfrm>
          <a:off x="5276850" y="38452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913</xdr:row>
      <xdr:rowOff>0</xdr:rowOff>
    </xdr:from>
    <xdr:to>
      <xdr:col>5</xdr:col>
      <xdr:colOff>1343025</xdr:colOff>
      <xdr:row>913</xdr:row>
      <xdr:rowOff>0</xdr:rowOff>
    </xdr:to>
    <xdr:sp macro="" textlink="">
      <xdr:nvSpPr>
        <xdr:cNvPr id="808" name="Line 3">
          <a:extLst>
            <a:ext uri="{FF2B5EF4-FFF2-40B4-BE49-F238E27FC236}">
              <a16:creationId xmlns:a16="http://schemas.microsoft.com/office/drawing/2014/main" id="{00000000-0008-0000-0100-000028030000}"/>
            </a:ext>
          </a:extLst>
        </xdr:cNvPr>
        <xdr:cNvSpPr>
          <a:spLocks noChangeShapeType="1"/>
        </xdr:cNvSpPr>
      </xdr:nvSpPr>
      <xdr:spPr bwMode="auto">
        <a:xfrm>
          <a:off x="5276850" y="38452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913</xdr:row>
      <xdr:rowOff>0</xdr:rowOff>
    </xdr:from>
    <xdr:to>
      <xdr:col>5</xdr:col>
      <xdr:colOff>1343025</xdr:colOff>
      <xdr:row>913</xdr:row>
      <xdr:rowOff>0</xdr:rowOff>
    </xdr:to>
    <xdr:sp macro="" textlink="">
      <xdr:nvSpPr>
        <xdr:cNvPr id="809" name="Line 4">
          <a:extLst>
            <a:ext uri="{FF2B5EF4-FFF2-40B4-BE49-F238E27FC236}">
              <a16:creationId xmlns:a16="http://schemas.microsoft.com/office/drawing/2014/main" id="{00000000-0008-0000-0100-000029030000}"/>
            </a:ext>
          </a:extLst>
        </xdr:cNvPr>
        <xdr:cNvSpPr>
          <a:spLocks noChangeShapeType="1"/>
        </xdr:cNvSpPr>
      </xdr:nvSpPr>
      <xdr:spPr bwMode="auto">
        <a:xfrm>
          <a:off x="5276850" y="38452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930</xdr:row>
      <xdr:rowOff>0</xdr:rowOff>
    </xdr:from>
    <xdr:to>
      <xdr:col>5</xdr:col>
      <xdr:colOff>1343025</xdr:colOff>
      <xdr:row>930</xdr:row>
      <xdr:rowOff>0</xdr:rowOff>
    </xdr:to>
    <xdr:sp macro="" textlink="">
      <xdr:nvSpPr>
        <xdr:cNvPr id="810" name="Line 1">
          <a:extLst>
            <a:ext uri="{FF2B5EF4-FFF2-40B4-BE49-F238E27FC236}">
              <a16:creationId xmlns:a16="http://schemas.microsoft.com/office/drawing/2014/main" id="{00000000-0008-0000-0100-00002A030000}"/>
            </a:ext>
          </a:extLst>
        </xdr:cNvPr>
        <xdr:cNvSpPr>
          <a:spLocks noChangeShapeType="1"/>
        </xdr:cNvSpPr>
      </xdr:nvSpPr>
      <xdr:spPr bwMode="auto">
        <a:xfrm>
          <a:off x="5267325" y="437959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930</xdr:row>
      <xdr:rowOff>0</xdr:rowOff>
    </xdr:from>
    <xdr:to>
      <xdr:col>5</xdr:col>
      <xdr:colOff>1343025</xdr:colOff>
      <xdr:row>930</xdr:row>
      <xdr:rowOff>0</xdr:rowOff>
    </xdr:to>
    <xdr:sp macro="" textlink="">
      <xdr:nvSpPr>
        <xdr:cNvPr id="811" name="Line 2">
          <a:extLst>
            <a:ext uri="{FF2B5EF4-FFF2-40B4-BE49-F238E27FC236}">
              <a16:creationId xmlns:a16="http://schemas.microsoft.com/office/drawing/2014/main" id="{00000000-0008-0000-0100-00002B030000}"/>
            </a:ext>
          </a:extLst>
        </xdr:cNvPr>
        <xdr:cNvSpPr>
          <a:spLocks noChangeShapeType="1"/>
        </xdr:cNvSpPr>
      </xdr:nvSpPr>
      <xdr:spPr bwMode="auto">
        <a:xfrm>
          <a:off x="5276850" y="43795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930</xdr:row>
      <xdr:rowOff>0</xdr:rowOff>
    </xdr:from>
    <xdr:to>
      <xdr:col>5</xdr:col>
      <xdr:colOff>1343025</xdr:colOff>
      <xdr:row>930</xdr:row>
      <xdr:rowOff>0</xdr:rowOff>
    </xdr:to>
    <xdr:sp macro="" textlink="">
      <xdr:nvSpPr>
        <xdr:cNvPr id="812" name="Line 3">
          <a:extLst>
            <a:ext uri="{FF2B5EF4-FFF2-40B4-BE49-F238E27FC236}">
              <a16:creationId xmlns:a16="http://schemas.microsoft.com/office/drawing/2014/main" id="{00000000-0008-0000-0100-00002C030000}"/>
            </a:ext>
          </a:extLst>
        </xdr:cNvPr>
        <xdr:cNvSpPr>
          <a:spLocks noChangeShapeType="1"/>
        </xdr:cNvSpPr>
      </xdr:nvSpPr>
      <xdr:spPr bwMode="auto">
        <a:xfrm>
          <a:off x="5276850" y="43795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930</xdr:row>
      <xdr:rowOff>0</xdr:rowOff>
    </xdr:from>
    <xdr:to>
      <xdr:col>5</xdr:col>
      <xdr:colOff>1343025</xdr:colOff>
      <xdr:row>930</xdr:row>
      <xdr:rowOff>0</xdr:rowOff>
    </xdr:to>
    <xdr:sp macro="" textlink="">
      <xdr:nvSpPr>
        <xdr:cNvPr id="813" name="Line 4">
          <a:extLst>
            <a:ext uri="{FF2B5EF4-FFF2-40B4-BE49-F238E27FC236}">
              <a16:creationId xmlns:a16="http://schemas.microsoft.com/office/drawing/2014/main" id="{00000000-0008-0000-0100-00002D030000}"/>
            </a:ext>
          </a:extLst>
        </xdr:cNvPr>
        <xdr:cNvSpPr>
          <a:spLocks noChangeShapeType="1"/>
        </xdr:cNvSpPr>
      </xdr:nvSpPr>
      <xdr:spPr bwMode="auto">
        <a:xfrm>
          <a:off x="5276850" y="43795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947</xdr:row>
      <xdr:rowOff>0</xdr:rowOff>
    </xdr:from>
    <xdr:to>
      <xdr:col>5</xdr:col>
      <xdr:colOff>1343025</xdr:colOff>
      <xdr:row>947</xdr:row>
      <xdr:rowOff>0</xdr:rowOff>
    </xdr:to>
    <xdr:sp macro="" textlink="">
      <xdr:nvSpPr>
        <xdr:cNvPr id="814" name="Line 1">
          <a:extLst>
            <a:ext uri="{FF2B5EF4-FFF2-40B4-BE49-F238E27FC236}">
              <a16:creationId xmlns:a16="http://schemas.microsoft.com/office/drawing/2014/main" id="{00000000-0008-0000-0100-00002E030000}"/>
            </a:ext>
          </a:extLst>
        </xdr:cNvPr>
        <xdr:cNvSpPr>
          <a:spLocks noChangeShapeType="1"/>
        </xdr:cNvSpPr>
      </xdr:nvSpPr>
      <xdr:spPr bwMode="auto">
        <a:xfrm>
          <a:off x="5267325" y="491394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947</xdr:row>
      <xdr:rowOff>0</xdr:rowOff>
    </xdr:from>
    <xdr:to>
      <xdr:col>5</xdr:col>
      <xdr:colOff>1343025</xdr:colOff>
      <xdr:row>947</xdr:row>
      <xdr:rowOff>0</xdr:rowOff>
    </xdr:to>
    <xdr:sp macro="" textlink="">
      <xdr:nvSpPr>
        <xdr:cNvPr id="815" name="Line 2">
          <a:extLst>
            <a:ext uri="{FF2B5EF4-FFF2-40B4-BE49-F238E27FC236}">
              <a16:creationId xmlns:a16="http://schemas.microsoft.com/office/drawing/2014/main" id="{00000000-0008-0000-0100-00002F030000}"/>
            </a:ext>
          </a:extLst>
        </xdr:cNvPr>
        <xdr:cNvSpPr>
          <a:spLocks noChangeShapeType="1"/>
        </xdr:cNvSpPr>
      </xdr:nvSpPr>
      <xdr:spPr bwMode="auto">
        <a:xfrm>
          <a:off x="5276850" y="491394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947</xdr:row>
      <xdr:rowOff>0</xdr:rowOff>
    </xdr:from>
    <xdr:to>
      <xdr:col>5</xdr:col>
      <xdr:colOff>1343025</xdr:colOff>
      <xdr:row>947</xdr:row>
      <xdr:rowOff>0</xdr:rowOff>
    </xdr:to>
    <xdr:sp macro="" textlink="">
      <xdr:nvSpPr>
        <xdr:cNvPr id="816" name="Line 3">
          <a:extLst>
            <a:ext uri="{FF2B5EF4-FFF2-40B4-BE49-F238E27FC236}">
              <a16:creationId xmlns:a16="http://schemas.microsoft.com/office/drawing/2014/main" id="{00000000-0008-0000-0100-000030030000}"/>
            </a:ext>
          </a:extLst>
        </xdr:cNvPr>
        <xdr:cNvSpPr>
          <a:spLocks noChangeShapeType="1"/>
        </xdr:cNvSpPr>
      </xdr:nvSpPr>
      <xdr:spPr bwMode="auto">
        <a:xfrm>
          <a:off x="5276850" y="491394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947</xdr:row>
      <xdr:rowOff>0</xdr:rowOff>
    </xdr:from>
    <xdr:to>
      <xdr:col>5</xdr:col>
      <xdr:colOff>1343025</xdr:colOff>
      <xdr:row>947</xdr:row>
      <xdr:rowOff>0</xdr:rowOff>
    </xdr:to>
    <xdr:sp macro="" textlink="">
      <xdr:nvSpPr>
        <xdr:cNvPr id="817" name="Line 4">
          <a:extLst>
            <a:ext uri="{FF2B5EF4-FFF2-40B4-BE49-F238E27FC236}">
              <a16:creationId xmlns:a16="http://schemas.microsoft.com/office/drawing/2014/main" id="{00000000-0008-0000-0100-000031030000}"/>
            </a:ext>
          </a:extLst>
        </xdr:cNvPr>
        <xdr:cNvSpPr>
          <a:spLocks noChangeShapeType="1"/>
        </xdr:cNvSpPr>
      </xdr:nvSpPr>
      <xdr:spPr bwMode="auto">
        <a:xfrm>
          <a:off x="5276850" y="491394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964</xdr:row>
      <xdr:rowOff>0</xdr:rowOff>
    </xdr:from>
    <xdr:to>
      <xdr:col>5</xdr:col>
      <xdr:colOff>1343025</xdr:colOff>
      <xdr:row>964</xdr:row>
      <xdr:rowOff>0</xdr:rowOff>
    </xdr:to>
    <xdr:sp macro="" textlink="">
      <xdr:nvSpPr>
        <xdr:cNvPr id="818" name="Line 1">
          <a:extLst>
            <a:ext uri="{FF2B5EF4-FFF2-40B4-BE49-F238E27FC236}">
              <a16:creationId xmlns:a16="http://schemas.microsoft.com/office/drawing/2014/main" id="{00000000-0008-0000-0100-000032030000}"/>
            </a:ext>
          </a:extLst>
        </xdr:cNvPr>
        <xdr:cNvSpPr>
          <a:spLocks noChangeShapeType="1"/>
        </xdr:cNvSpPr>
      </xdr:nvSpPr>
      <xdr:spPr bwMode="auto">
        <a:xfrm>
          <a:off x="5267325" y="544830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964</xdr:row>
      <xdr:rowOff>0</xdr:rowOff>
    </xdr:from>
    <xdr:to>
      <xdr:col>5</xdr:col>
      <xdr:colOff>1343025</xdr:colOff>
      <xdr:row>964</xdr:row>
      <xdr:rowOff>0</xdr:rowOff>
    </xdr:to>
    <xdr:sp macro="" textlink="">
      <xdr:nvSpPr>
        <xdr:cNvPr id="819" name="Line 2">
          <a:extLst>
            <a:ext uri="{FF2B5EF4-FFF2-40B4-BE49-F238E27FC236}">
              <a16:creationId xmlns:a16="http://schemas.microsoft.com/office/drawing/2014/main" id="{00000000-0008-0000-0100-00003303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964</xdr:row>
      <xdr:rowOff>0</xdr:rowOff>
    </xdr:from>
    <xdr:to>
      <xdr:col>5</xdr:col>
      <xdr:colOff>1343025</xdr:colOff>
      <xdr:row>964</xdr:row>
      <xdr:rowOff>0</xdr:rowOff>
    </xdr:to>
    <xdr:sp macro="" textlink="">
      <xdr:nvSpPr>
        <xdr:cNvPr id="820" name="Line 3">
          <a:extLst>
            <a:ext uri="{FF2B5EF4-FFF2-40B4-BE49-F238E27FC236}">
              <a16:creationId xmlns:a16="http://schemas.microsoft.com/office/drawing/2014/main" id="{00000000-0008-0000-0100-00003403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964</xdr:row>
      <xdr:rowOff>0</xdr:rowOff>
    </xdr:from>
    <xdr:to>
      <xdr:col>5</xdr:col>
      <xdr:colOff>1343025</xdr:colOff>
      <xdr:row>964</xdr:row>
      <xdr:rowOff>0</xdr:rowOff>
    </xdr:to>
    <xdr:sp macro="" textlink="">
      <xdr:nvSpPr>
        <xdr:cNvPr id="821" name="Line 4">
          <a:extLst>
            <a:ext uri="{FF2B5EF4-FFF2-40B4-BE49-F238E27FC236}">
              <a16:creationId xmlns:a16="http://schemas.microsoft.com/office/drawing/2014/main" id="{00000000-0008-0000-0100-00003503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981</xdr:row>
      <xdr:rowOff>0</xdr:rowOff>
    </xdr:from>
    <xdr:to>
      <xdr:col>5</xdr:col>
      <xdr:colOff>1343025</xdr:colOff>
      <xdr:row>981</xdr:row>
      <xdr:rowOff>0</xdr:rowOff>
    </xdr:to>
    <xdr:sp macro="" textlink="">
      <xdr:nvSpPr>
        <xdr:cNvPr id="822" name="Line 1">
          <a:extLst>
            <a:ext uri="{FF2B5EF4-FFF2-40B4-BE49-F238E27FC236}">
              <a16:creationId xmlns:a16="http://schemas.microsoft.com/office/drawing/2014/main" id="{00000000-0008-0000-0100-000036030000}"/>
            </a:ext>
          </a:extLst>
        </xdr:cNvPr>
        <xdr:cNvSpPr>
          <a:spLocks noChangeShapeType="1"/>
        </xdr:cNvSpPr>
      </xdr:nvSpPr>
      <xdr:spPr bwMode="auto">
        <a:xfrm>
          <a:off x="5267325" y="598265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981</xdr:row>
      <xdr:rowOff>0</xdr:rowOff>
    </xdr:from>
    <xdr:to>
      <xdr:col>5</xdr:col>
      <xdr:colOff>1343025</xdr:colOff>
      <xdr:row>981</xdr:row>
      <xdr:rowOff>0</xdr:rowOff>
    </xdr:to>
    <xdr:sp macro="" textlink="">
      <xdr:nvSpPr>
        <xdr:cNvPr id="823" name="Line 2">
          <a:extLst>
            <a:ext uri="{FF2B5EF4-FFF2-40B4-BE49-F238E27FC236}">
              <a16:creationId xmlns:a16="http://schemas.microsoft.com/office/drawing/2014/main" id="{00000000-0008-0000-0100-00003703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981</xdr:row>
      <xdr:rowOff>0</xdr:rowOff>
    </xdr:from>
    <xdr:to>
      <xdr:col>5</xdr:col>
      <xdr:colOff>1343025</xdr:colOff>
      <xdr:row>981</xdr:row>
      <xdr:rowOff>0</xdr:rowOff>
    </xdr:to>
    <xdr:sp macro="" textlink="">
      <xdr:nvSpPr>
        <xdr:cNvPr id="824" name="Line 3">
          <a:extLst>
            <a:ext uri="{FF2B5EF4-FFF2-40B4-BE49-F238E27FC236}">
              <a16:creationId xmlns:a16="http://schemas.microsoft.com/office/drawing/2014/main" id="{00000000-0008-0000-0100-00003803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981</xdr:row>
      <xdr:rowOff>0</xdr:rowOff>
    </xdr:from>
    <xdr:to>
      <xdr:col>5</xdr:col>
      <xdr:colOff>1343025</xdr:colOff>
      <xdr:row>981</xdr:row>
      <xdr:rowOff>0</xdr:rowOff>
    </xdr:to>
    <xdr:sp macro="" textlink="">
      <xdr:nvSpPr>
        <xdr:cNvPr id="825" name="Line 4">
          <a:extLst>
            <a:ext uri="{FF2B5EF4-FFF2-40B4-BE49-F238E27FC236}">
              <a16:creationId xmlns:a16="http://schemas.microsoft.com/office/drawing/2014/main" id="{00000000-0008-0000-0100-00003903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998</xdr:row>
      <xdr:rowOff>0</xdr:rowOff>
    </xdr:from>
    <xdr:to>
      <xdr:col>5</xdr:col>
      <xdr:colOff>1343025</xdr:colOff>
      <xdr:row>998</xdr:row>
      <xdr:rowOff>0</xdr:rowOff>
    </xdr:to>
    <xdr:sp macro="" textlink="">
      <xdr:nvSpPr>
        <xdr:cNvPr id="826" name="Line 1">
          <a:extLst>
            <a:ext uri="{FF2B5EF4-FFF2-40B4-BE49-F238E27FC236}">
              <a16:creationId xmlns:a16="http://schemas.microsoft.com/office/drawing/2014/main" id="{00000000-0008-0000-0100-00003A030000}"/>
            </a:ext>
          </a:extLst>
        </xdr:cNvPr>
        <xdr:cNvSpPr>
          <a:spLocks noChangeShapeType="1"/>
        </xdr:cNvSpPr>
      </xdr:nvSpPr>
      <xdr:spPr bwMode="auto">
        <a:xfrm>
          <a:off x="5267325" y="651700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998</xdr:row>
      <xdr:rowOff>0</xdr:rowOff>
    </xdr:from>
    <xdr:to>
      <xdr:col>5</xdr:col>
      <xdr:colOff>1343025</xdr:colOff>
      <xdr:row>998</xdr:row>
      <xdr:rowOff>0</xdr:rowOff>
    </xdr:to>
    <xdr:sp macro="" textlink="">
      <xdr:nvSpPr>
        <xdr:cNvPr id="827" name="Line 2">
          <a:extLst>
            <a:ext uri="{FF2B5EF4-FFF2-40B4-BE49-F238E27FC236}">
              <a16:creationId xmlns:a16="http://schemas.microsoft.com/office/drawing/2014/main" id="{00000000-0008-0000-0100-00003B03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998</xdr:row>
      <xdr:rowOff>0</xdr:rowOff>
    </xdr:from>
    <xdr:to>
      <xdr:col>5</xdr:col>
      <xdr:colOff>1343025</xdr:colOff>
      <xdr:row>998</xdr:row>
      <xdr:rowOff>0</xdr:rowOff>
    </xdr:to>
    <xdr:sp macro="" textlink="">
      <xdr:nvSpPr>
        <xdr:cNvPr id="828" name="Line 3">
          <a:extLst>
            <a:ext uri="{FF2B5EF4-FFF2-40B4-BE49-F238E27FC236}">
              <a16:creationId xmlns:a16="http://schemas.microsoft.com/office/drawing/2014/main" id="{00000000-0008-0000-0100-00003C03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998</xdr:row>
      <xdr:rowOff>0</xdr:rowOff>
    </xdr:from>
    <xdr:to>
      <xdr:col>5</xdr:col>
      <xdr:colOff>1343025</xdr:colOff>
      <xdr:row>998</xdr:row>
      <xdr:rowOff>0</xdr:rowOff>
    </xdr:to>
    <xdr:sp macro="" textlink="">
      <xdr:nvSpPr>
        <xdr:cNvPr id="829" name="Line 4">
          <a:extLst>
            <a:ext uri="{FF2B5EF4-FFF2-40B4-BE49-F238E27FC236}">
              <a16:creationId xmlns:a16="http://schemas.microsoft.com/office/drawing/2014/main" id="{00000000-0008-0000-0100-00003D03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964</xdr:row>
      <xdr:rowOff>0</xdr:rowOff>
    </xdr:from>
    <xdr:to>
      <xdr:col>5</xdr:col>
      <xdr:colOff>1343025</xdr:colOff>
      <xdr:row>964</xdr:row>
      <xdr:rowOff>0</xdr:rowOff>
    </xdr:to>
    <xdr:sp macro="" textlink="">
      <xdr:nvSpPr>
        <xdr:cNvPr id="830" name="Line 1">
          <a:extLst>
            <a:ext uri="{FF2B5EF4-FFF2-40B4-BE49-F238E27FC236}">
              <a16:creationId xmlns:a16="http://schemas.microsoft.com/office/drawing/2014/main" id="{00000000-0008-0000-0100-00003E030000}"/>
            </a:ext>
          </a:extLst>
        </xdr:cNvPr>
        <xdr:cNvSpPr>
          <a:spLocks noChangeShapeType="1"/>
        </xdr:cNvSpPr>
      </xdr:nvSpPr>
      <xdr:spPr bwMode="auto">
        <a:xfrm>
          <a:off x="5267325" y="544830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964</xdr:row>
      <xdr:rowOff>0</xdr:rowOff>
    </xdr:from>
    <xdr:to>
      <xdr:col>5</xdr:col>
      <xdr:colOff>1343025</xdr:colOff>
      <xdr:row>964</xdr:row>
      <xdr:rowOff>0</xdr:rowOff>
    </xdr:to>
    <xdr:sp macro="" textlink="">
      <xdr:nvSpPr>
        <xdr:cNvPr id="831" name="Line 2">
          <a:extLst>
            <a:ext uri="{FF2B5EF4-FFF2-40B4-BE49-F238E27FC236}">
              <a16:creationId xmlns:a16="http://schemas.microsoft.com/office/drawing/2014/main" id="{00000000-0008-0000-0100-00003F03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964</xdr:row>
      <xdr:rowOff>0</xdr:rowOff>
    </xdr:from>
    <xdr:to>
      <xdr:col>5</xdr:col>
      <xdr:colOff>1343025</xdr:colOff>
      <xdr:row>964</xdr:row>
      <xdr:rowOff>0</xdr:rowOff>
    </xdr:to>
    <xdr:sp macro="" textlink="">
      <xdr:nvSpPr>
        <xdr:cNvPr id="832" name="Line 3">
          <a:extLst>
            <a:ext uri="{FF2B5EF4-FFF2-40B4-BE49-F238E27FC236}">
              <a16:creationId xmlns:a16="http://schemas.microsoft.com/office/drawing/2014/main" id="{00000000-0008-0000-0100-00004003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964</xdr:row>
      <xdr:rowOff>0</xdr:rowOff>
    </xdr:from>
    <xdr:to>
      <xdr:col>5</xdr:col>
      <xdr:colOff>1343025</xdr:colOff>
      <xdr:row>964</xdr:row>
      <xdr:rowOff>0</xdr:rowOff>
    </xdr:to>
    <xdr:sp macro="" textlink="">
      <xdr:nvSpPr>
        <xdr:cNvPr id="833" name="Line 4">
          <a:extLst>
            <a:ext uri="{FF2B5EF4-FFF2-40B4-BE49-F238E27FC236}">
              <a16:creationId xmlns:a16="http://schemas.microsoft.com/office/drawing/2014/main" id="{00000000-0008-0000-0100-00004103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981</xdr:row>
      <xdr:rowOff>0</xdr:rowOff>
    </xdr:from>
    <xdr:to>
      <xdr:col>5</xdr:col>
      <xdr:colOff>1343025</xdr:colOff>
      <xdr:row>981</xdr:row>
      <xdr:rowOff>0</xdr:rowOff>
    </xdr:to>
    <xdr:sp macro="" textlink="">
      <xdr:nvSpPr>
        <xdr:cNvPr id="834" name="Line 1">
          <a:extLst>
            <a:ext uri="{FF2B5EF4-FFF2-40B4-BE49-F238E27FC236}">
              <a16:creationId xmlns:a16="http://schemas.microsoft.com/office/drawing/2014/main" id="{00000000-0008-0000-0100-000042030000}"/>
            </a:ext>
          </a:extLst>
        </xdr:cNvPr>
        <xdr:cNvSpPr>
          <a:spLocks noChangeShapeType="1"/>
        </xdr:cNvSpPr>
      </xdr:nvSpPr>
      <xdr:spPr bwMode="auto">
        <a:xfrm>
          <a:off x="5267325" y="598265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981</xdr:row>
      <xdr:rowOff>0</xdr:rowOff>
    </xdr:from>
    <xdr:to>
      <xdr:col>5</xdr:col>
      <xdr:colOff>1343025</xdr:colOff>
      <xdr:row>981</xdr:row>
      <xdr:rowOff>0</xdr:rowOff>
    </xdr:to>
    <xdr:sp macro="" textlink="">
      <xdr:nvSpPr>
        <xdr:cNvPr id="835" name="Line 2">
          <a:extLst>
            <a:ext uri="{FF2B5EF4-FFF2-40B4-BE49-F238E27FC236}">
              <a16:creationId xmlns:a16="http://schemas.microsoft.com/office/drawing/2014/main" id="{00000000-0008-0000-0100-00004303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981</xdr:row>
      <xdr:rowOff>0</xdr:rowOff>
    </xdr:from>
    <xdr:to>
      <xdr:col>5</xdr:col>
      <xdr:colOff>1343025</xdr:colOff>
      <xdr:row>981</xdr:row>
      <xdr:rowOff>0</xdr:rowOff>
    </xdr:to>
    <xdr:sp macro="" textlink="">
      <xdr:nvSpPr>
        <xdr:cNvPr id="836" name="Line 3">
          <a:extLst>
            <a:ext uri="{FF2B5EF4-FFF2-40B4-BE49-F238E27FC236}">
              <a16:creationId xmlns:a16="http://schemas.microsoft.com/office/drawing/2014/main" id="{00000000-0008-0000-0100-00004403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981</xdr:row>
      <xdr:rowOff>0</xdr:rowOff>
    </xdr:from>
    <xdr:to>
      <xdr:col>5</xdr:col>
      <xdr:colOff>1343025</xdr:colOff>
      <xdr:row>981</xdr:row>
      <xdr:rowOff>0</xdr:rowOff>
    </xdr:to>
    <xdr:sp macro="" textlink="">
      <xdr:nvSpPr>
        <xdr:cNvPr id="837" name="Line 4">
          <a:extLst>
            <a:ext uri="{FF2B5EF4-FFF2-40B4-BE49-F238E27FC236}">
              <a16:creationId xmlns:a16="http://schemas.microsoft.com/office/drawing/2014/main" id="{00000000-0008-0000-0100-00004503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998</xdr:row>
      <xdr:rowOff>0</xdr:rowOff>
    </xdr:from>
    <xdr:to>
      <xdr:col>5</xdr:col>
      <xdr:colOff>1343025</xdr:colOff>
      <xdr:row>998</xdr:row>
      <xdr:rowOff>0</xdr:rowOff>
    </xdr:to>
    <xdr:sp macro="" textlink="">
      <xdr:nvSpPr>
        <xdr:cNvPr id="838" name="Line 1">
          <a:extLst>
            <a:ext uri="{FF2B5EF4-FFF2-40B4-BE49-F238E27FC236}">
              <a16:creationId xmlns:a16="http://schemas.microsoft.com/office/drawing/2014/main" id="{00000000-0008-0000-0100-000046030000}"/>
            </a:ext>
          </a:extLst>
        </xdr:cNvPr>
        <xdr:cNvSpPr>
          <a:spLocks noChangeShapeType="1"/>
        </xdr:cNvSpPr>
      </xdr:nvSpPr>
      <xdr:spPr bwMode="auto">
        <a:xfrm>
          <a:off x="5267325" y="651700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998</xdr:row>
      <xdr:rowOff>0</xdr:rowOff>
    </xdr:from>
    <xdr:to>
      <xdr:col>5</xdr:col>
      <xdr:colOff>1343025</xdr:colOff>
      <xdr:row>998</xdr:row>
      <xdr:rowOff>0</xdr:rowOff>
    </xdr:to>
    <xdr:sp macro="" textlink="">
      <xdr:nvSpPr>
        <xdr:cNvPr id="839" name="Line 2">
          <a:extLst>
            <a:ext uri="{FF2B5EF4-FFF2-40B4-BE49-F238E27FC236}">
              <a16:creationId xmlns:a16="http://schemas.microsoft.com/office/drawing/2014/main" id="{00000000-0008-0000-0100-00004703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998</xdr:row>
      <xdr:rowOff>0</xdr:rowOff>
    </xdr:from>
    <xdr:to>
      <xdr:col>5</xdr:col>
      <xdr:colOff>1343025</xdr:colOff>
      <xdr:row>998</xdr:row>
      <xdr:rowOff>0</xdr:rowOff>
    </xdr:to>
    <xdr:sp macro="" textlink="">
      <xdr:nvSpPr>
        <xdr:cNvPr id="840" name="Line 3">
          <a:extLst>
            <a:ext uri="{FF2B5EF4-FFF2-40B4-BE49-F238E27FC236}">
              <a16:creationId xmlns:a16="http://schemas.microsoft.com/office/drawing/2014/main" id="{00000000-0008-0000-0100-00004803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998</xdr:row>
      <xdr:rowOff>0</xdr:rowOff>
    </xdr:from>
    <xdr:to>
      <xdr:col>5</xdr:col>
      <xdr:colOff>1343025</xdr:colOff>
      <xdr:row>998</xdr:row>
      <xdr:rowOff>0</xdr:rowOff>
    </xdr:to>
    <xdr:sp macro="" textlink="">
      <xdr:nvSpPr>
        <xdr:cNvPr id="841" name="Line 4">
          <a:extLst>
            <a:ext uri="{FF2B5EF4-FFF2-40B4-BE49-F238E27FC236}">
              <a16:creationId xmlns:a16="http://schemas.microsoft.com/office/drawing/2014/main" id="{00000000-0008-0000-0100-00004903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964</xdr:row>
      <xdr:rowOff>0</xdr:rowOff>
    </xdr:from>
    <xdr:to>
      <xdr:col>5</xdr:col>
      <xdr:colOff>1343025</xdr:colOff>
      <xdr:row>964</xdr:row>
      <xdr:rowOff>0</xdr:rowOff>
    </xdr:to>
    <xdr:sp macro="" textlink="">
      <xdr:nvSpPr>
        <xdr:cNvPr id="842" name="Line 1">
          <a:extLst>
            <a:ext uri="{FF2B5EF4-FFF2-40B4-BE49-F238E27FC236}">
              <a16:creationId xmlns:a16="http://schemas.microsoft.com/office/drawing/2014/main" id="{00000000-0008-0000-0100-00004A030000}"/>
            </a:ext>
          </a:extLst>
        </xdr:cNvPr>
        <xdr:cNvSpPr>
          <a:spLocks noChangeShapeType="1"/>
        </xdr:cNvSpPr>
      </xdr:nvSpPr>
      <xdr:spPr bwMode="auto">
        <a:xfrm>
          <a:off x="5267325" y="544830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964</xdr:row>
      <xdr:rowOff>0</xdr:rowOff>
    </xdr:from>
    <xdr:to>
      <xdr:col>5</xdr:col>
      <xdr:colOff>1343025</xdr:colOff>
      <xdr:row>964</xdr:row>
      <xdr:rowOff>0</xdr:rowOff>
    </xdr:to>
    <xdr:sp macro="" textlink="">
      <xdr:nvSpPr>
        <xdr:cNvPr id="843" name="Line 2">
          <a:extLst>
            <a:ext uri="{FF2B5EF4-FFF2-40B4-BE49-F238E27FC236}">
              <a16:creationId xmlns:a16="http://schemas.microsoft.com/office/drawing/2014/main" id="{00000000-0008-0000-0100-00004B03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964</xdr:row>
      <xdr:rowOff>0</xdr:rowOff>
    </xdr:from>
    <xdr:to>
      <xdr:col>5</xdr:col>
      <xdr:colOff>1343025</xdr:colOff>
      <xdr:row>964</xdr:row>
      <xdr:rowOff>0</xdr:rowOff>
    </xdr:to>
    <xdr:sp macro="" textlink="">
      <xdr:nvSpPr>
        <xdr:cNvPr id="844" name="Line 3">
          <a:extLst>
            <a:ext uri="{FF2B5EF4-FFF2-40B4-BE49-F238E27FC236}">
              <a16:creationId xmlns:a16="http://schemas.microsoft.com/office/drawing/2014/main" id="{00000000-0008-0000-0100-00004C03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964</xdr:row>
      <xdr:rowOff>0</xdr:rowOff>
    </xdr:from>
    <xdr:to>
      <xdr:col>5</xdr:col>
      <xdr:colOff>1343025</xdr:colOff>
      <xdr:row>964</xdr:row>
      <xdr:rowOff>0</xdr:rowOff>
    </xdr:to>
    <xdr:sp macro="" textlink="">
      <xdr:nvSpPr>
        <xdr:cNvPr id="845" name="Line 4">
          <a:extLst>
            <a:ext uri="{FF2B5EF4-FFF2-40B4-BE49-F238E27FC236}">
              <a16:creationId xmlns:a16="http://schemas.microsoft.com/office/drawing/2014/main" id="{00000000-0008-0000-0100-00004D03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981</xdr:row>
      <xdr:rowOff>0</xdr:rowOff>
    </xdr:from>
    <xdr:to>
      <xdr:col>5</xdr:col>
      <xdr:colOff>1343025</xdr:colOff>
      <xdr:row>981</xdr:row>
      <xdr:rowOff>0</xdr:rowOff>
    </xdr:to>
    <xdr:sp macro="" textlink="">
      <xdr:nvSpPr>
        <xdr:cNvPr id="846" name="Line 1">
          <a:extLst>
            <a:ext uri="{FF2B5EF4-FFF2-40B4-BE49-F238E27FC236}">
              <a16:creationId xmlns:a16="http://schemas.microsoft.com/office/drawing/2014/main" id="{00000000-0008-0000-0100-00004E030000}"/>
            </a:ext>
          </a:extLst>
        </xdr:cNvPr>
        <xdr:cNvSpPr>
          <a:spLocks noChangeShapeType="1"/>
        </xdr:cNvSpPr>
      </xdr:nvSpPr>
      <xdr:spPr bwMode="auto">
        <a:xfrm>
          <a:off x="5267325" y="598265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981</xdr:row>
      <xdr:rowOff>0</xdr:rowOff>
    </xdr:from>
    <xdr:to>
      <xdr:col>5</xdr:col>
      <xdr:colOff>1343025</xdr:colOff>
      <xdr:row>981</xdr:row>
      <xdr:rowOff>0</xdr:rowOff>
    </xdr:to>
    <xdr:sp macro="" textlink="">
      <xdr:nvSpPr>
        <xdr:cNvPr id="847" name="Line 2">
          <a:extLst>
            <a:ext uri="{FF2B5EF4-FFF2-40B4-BE49-F238E27FC236}">
              <a16:creationId xmlns:a16="http://schemas.microsoft.com/office/drawing/2014/main" id="{00000000-0008-0000-0100-00004F03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981</xdr:row>
      <xdr:rowOff>0</xdr:rowOff>
    </xdr:from>
    <xdr:to>
      <xdr:col>5</xdr:col>
      <xdr:colOff>1343025</xdr:colOff>
      <xdr:row>981</xdr:row>
      <xdr:rowOff>0</xdr:rowOff>
    </xdr:to>
    <xdr:sp macro="" textlink="">
      <xdr:nvSpPr>
        <xdr:cNvPr id="848" name="Line 3">
          <a:extLst>
            <a:ext uri="{FF2B5EF4-FFF2-40B4-BE49-F238E27FC236}">
              <a16:creationId xmlns:a16="http://schemas.microsoft.com/office/drawing/2014/main" id="{00000000-0008-0000-0100-00005003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981</xdr:row>
      <xdr:rowOff>0</xdr:rowOff>
    </xdr:from>
    <xdr:to>
      <xdr:col>5</xdr:col>
      <xdr:colOff>1343025</xdr:colOff>
      <xdr:row>981</xdr:row>
      <xdr:rowOff>0</xdr:rowOff>
    </xdr:to>
    <xdr:sp macro="" textlink="">
      <xdr:nvSpPr>
        <xdr:cNvPr id="849" name="Line 4">
          <a:extLst>
            <a:ext uri="{FF2B5EF4-FFF2-40B4-BE49-F238E27FC236}">
              <a16:creationId xmlns:a16="http://schemas.microsoft.com/office/drawing/2014/main" id="{00000000-0008-0000-0100-00005103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998</xdr:row>
      <xdr:rowOff>0</xdr:rowOff>
    </xdr:from>
    <xdr:to>
      <xdr:col>5</xdr:col>
      <xdr:colOff>1343025</xdr:colOff>
      <xdr:row>998</xdr:row>
      <xdr:rowOff>0</xdr:rowOff>
    </xdr:to>
    <xdr:sp macro="" textlink="">
      <xdr:nvSpPr>
        <xdr:cNvPr id="850" name="Line 1">
          <a:extLst>
            <a:ext uri="{FF2B5EF4-FFF2-40B4-BE49-F238E27FC236}">
              <a16:creationId xmlns:a16="http://schemas.microsoft.com/office/drawing/2014/main" id="{00000000-0008-0000-0100-000052030000}"/>
            </a:ext>
          </a:extLst>
        </xdr:cNvPr>
        <xdr:cNvSpPr>
          <a:spLocks noChangeShapeType="1"/>
        </xdr:cNvSpPr>
      </xdr:nvSpPr>
      <xdr:spPr bwMode="auto">
        <a:xfrm>
          <a:off x="5267325" y="651700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998</xdr:row>
      <xdr:rowOff>0</xdr:rowOff>
    </xdr:from>
    <xdr:to>
      <xdr:col>5</xdr:col>
      <xdr:colOff>1343025</xdr:colOff>
      <xdr:row>998</xdr:row>
      <xdr:rowOff>0</xdr:rowOff>
    </xdr:to>
    <xdr:sp macro="" textlink="">
      <xdr:nvSpPr>
        <xdr:cNvPr id="851" name="Line 2">
          <a:extLst>
            <a:ext uri="{FF2B5EF4-FFF2-40B4-BE49-F238E27FC236}">
              <a16:creationId xmlns:a16="http://schemas.microsoft.com/office/drawing/2014/main" id="{00000000-0008-0000-0100-00005303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998</xdr:row>
      <xdr:rowOff>0</xdr:rowOff>
    </xdr:from>
    <xdr:to>
      <xdr:col>5</xdr:col>
      <xdr:colOff>1343025</xdr:colOff>
      <xdr:row>998</xdr:row>
      <xdr:rowOff>0</xdr:rowOff>
    </xdr:to>
    <xdr:sp macro="" textlink="">
      <xdr:nvSpPr>
        <xdr:cNvPr id="852" name="Line 3">
          <a:extLst>
            <a:ext uri="{FF2B5EF4-FFF2-40B4-BE49-F238E27FC236}">
              <a16:creationId xmlns:a16="http://schemas.microsoft.com/office/drawing/2014/main" id="{00000000-0008-0000-0100-00005403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998</xdr:row>
      <xdr:rowOff>0</xdr:rowOff>
    </xdr:from>
    <xdr:to>
      <xdr:col>5</xdr:col>
      <xdr:colOff>1343025</xdr:colOff>
      <xdr:row>998</xdr:row>
      <xdr:rowOff>0</xdr:rowOff>
    </xdr:to>
    <xdr:sp macro="" textlink="">
      <xdr:nvSpPr>
        <xdr:cNvPr id="853" name="Line 4">
          <a:extLst>
            <a:ext uri="{FF2B5EF4-FFF2-40B4-BE49-F238E27FC236}">
              <a16:creationId xmlns:a16="http://schemas.microsoft.com/office/drawing/2014/main" id="{00000000-0008-0000-0100-00005503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964</xdr:row>
      <xdr:rowOff>0</xdr:rowOff>
    </xdr:from>
    <xdr:to>
      <xdr:col>5</xdr:col>
      <xdr:colOff>1343025</xdr:colOff>
      <xdr:row>964</xdr:row>
      <xdr:rowOff>0</xdr:rowOff>
    </xdr:to>
    <xdr:sp macro="" textlink="">
      <xdr:nvSpPr>
        <xdr:cNvPr id="854" name="Line 1">
          <a:extLst>
            <a:ext uri="{FF2B5EF4-FFF2-40B4-BE49-F238E27FC236}">
              <a16:creationId xmlns:a16="http://schemas.microsoft.com/office/drawing/2014/main" id="{00000000-0008-0000-0100-000056030000}"/>
            </a:ext>
          </a:extLst>
        </xdr:cNvPr>
        <xdr:cNvSpPr>
          <a:spLocks noChangeShapeType="1"/>
        </xdr:cNvSpPr>
      </xdr:nvSpPr>
      <xdr:spPr bwMode="auto">
        <a:xfrm>
          <a:off x="5267325" y="544830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964</xdr:row>
      <xdr:rowOff>0</xdr:rowOff>
    </xdr:from>
    <xdr:to>
      <xdr:col>5</xdr:col>
      <xdr:colOff>1343025</xdr:colOff>
      <xdr:row>964</xdr:row>
      <xdr:rowOff>0</xdr:rowOff>
    </xdr:to>
    <xdr:sp macro="" textlink="">
      <xdr:nvSpPr>
        <xdr:cNvPr id="855" name="Line 2">
          <a:extLst>
            <a:ext uri="{FF2B5EF4-FFF2-40B4-BE49-F238E27FC236}">
              <a16:creationId xmlns:a16="http://schemas.microsoft.com/office/drawing/2014/main" id="{00000000-0008-0000-0100-00005703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964</xdr:row>
      <xdr:rowOff>0</xdr:rowOff>
    </xdr:from>
    <xdr:to>
      <xdr:col>5</xdr:col>
      <xdr:colOff>1343025</xdr:colOff>
      <xdr:row>964</xdr:row>
      <xdr:rowOff>0</xdr:rowOff>
    </xdr:to>
    <xdr:sp macro="" textlink="">
      <xdr:nvSpPr>
        <xdr:cNvPr id="856" name="Line 3">
          <a:extLst>
            <a:ext uri="{FF2B5EF4-FFF2-40B4-BE49-F238E27FC236}">
              <a16:creationId xmlns:a16="http://schemas.microsoft.com/office/drawing/2014/main" id="{00000000-0008-0000-0100-00005803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964</xdr:row>
      <xdr:rowOff>0</xdr:rowOff>
    </xdr:from>
    <xdr:to>
      <xdr:col>5</xdr:col>
      <xdr:colOff>1343025</xdr:colOff>
      <xdr:row>964</xdr:row>
      <xdr:rowOff>0</xdr:rowOff>
    </xdr:to>
    <xdr:sp macro="" textlink="">
      <xdr:nvSpPr>
        <xdr:cNvPr id="857" name="Line 4">
          <a:extLst>
            <a:ext uri="{FF2B5EF4-FFF2-40B4-BE49-F238E27FC236}">
              <a16:creationId xmlns:a16="http://schemas.microsoft.com/office/drawing/2014/main" id="{00000000-0008-0000-0100-00005903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981</xdr:row>
      <xdr:rowOff>0</xdr:rowOff>
    </xdr:from>
    <xdr:to>
      <xdr:col>5</xdr:col>
      <xdr:colOff>1343025</xdr:colOff>
      <xdr:row>981</xdr:row>
      <xdr:rowOff>0</xdr:rowOff>
    </xdr:to>
    <xdr:sp macro="" textlink="">
      <xdr:nvSpPr>
        <xdr:cNvPr id="858" name="Line 1">
          <a:extLst>
            <a:ext uri="{FF2B5EF4-FFF2-40B4-BE49-F238E27FC236}">
              <a16:creationId xmlns:a16="http://schemas.microsoft.com/office/drawing/2014/main" id="{00000000-0008-0000-0100-00005A030000}"/>
            </a:ext>
          </a:extLst>
        </xdr:cNvPr>
        <xdr:cNvSpPr>
          <a:spLocks noChangeShapeType="1"/>
        </xdr:cNvSpPr>
      </xdr:nvSpPr>
      <xdr:spPr bwMode="auto">
        <a:xfrm>
          <a:off x="5267325" y="598265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981</xdr:row>
      <xdr:rowOff>0</xdr:rowOff>
    </xdr:from>
    <xdr:to>
      <xdr:col>5</xdr:col>
      <xdr:colOff>1343025</xdr:colOff>
      <xdr:row>981</xdr:row>
      <xdr:rowOff>0</xdr:rowOff>
    </xdr:to>
    <xdr:sp macro="" textlink="">
      <xdr:nvSpPr>
        <xdr:cNvPr id="859" name="Line 2">
          <a:extLst>
            <a:ext uri="{FF2B5EF4-FFF2-40B4-BE49-F238E27FC236}">
              <a16:creationId xmlns:a16="http://schemas.microsoft.com/office/drawing/2014/main" id="{00000000-0008-0000-0100-00005B03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981</xdr:row>
      <xdr:rowOff>0</xdr:rowOff>
    </xdr:from>
    <xdr:to>
      <xdr:col>5</xdr:col>
      <xdr:colOff>1343025</xdr:colOff>
      <xdr:row>981</xdr:row>
      <xdr:rowOff>0</xdr:rowOff>
    </xdr:to>
    <xdr:sp macro="" textlink="">
      <xdr:nvSpPr>
        <xdr:cNvPr id="860" name="Line 3">
          <a:extLst>
            <a:ext uri="{FF2B5EF4-FFF2-40B4-BE49-F238E27FC236}">
              <a16:creationId xmlns:a16="http://schemas.microsoft.com/office/drawing/2014/main" id="{00000000-0008-0000-0100-00005C03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981</xdr:row>
      <xdr:rowOff>0</xdr:rowOff>
    </xdr:from>
    <xdr:to>
      <xdr:col>5</xdr:col>
      <xdr:colOff>1343025</xdr:colOff>
      <xdr:row>981</xdr:row>
      <xdr:rowOff>0</xdr:rowOff>
    </xdr:to>
    <xdr:sp macro="" textlink="">
      <xdr:nvSpPr>
        <xdr:cNvPr id="861" name="Line 4">
          <a:extLst>
            <a:ext uri="{FF2B5EF4-FFF2-40B4-BE49-F238E27FC236}">
              <a16:creationId xmlns:a16="http://schemas.microsoft.com/office/drawing/2014/main" id="{00000000-0008-0000-0100-00005D03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998</xdr:row>
      <xdr:rowOff>0</xdr:rowOff>
    </xdr:from>
    <xdr:to>
      <xdr:col>5</xdr:col>
      <xdr:colOff>1343025</xdr:colOff>
      <xdr:row>998</xdr:row>
      <xdr:rowOff>0</xdr:rowOff>
    </xdr:to>
    <xdr:sp macro="" textlink="">
      <xdr:nvSpPr>
        <xdr:cNvPr id="862" name="Line 1">
          <a:extLst>
            <a:ext uri="{FF2B5EF4-FFF2-40B4-BE49-F238E27FC236}">
              <a16:creationId xmlns:a16="http://schemas.microsoft.com/office/drawing/2014/main" id="{00000000-0008-0000-0100-00005E030000}"/>
            </a:ext>
          </a:extLst>
        </xdr:cNvPr>
        <xdr:cNvSpPr>
          <a:spLocks noChangeShapeType="1"/>
        </xdr:cNvSpPr>
      </xdr:nvSpPr>
      <xdr:spPr bwMode="auto">
        <a:xfrm>
          <a:off x="5267325" y="651700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998</xdr:row>
      <xdr:rowOff>0</xdr:rowOff>
    </xdr:from>
    <xdr:to>
      <xdr:col>5</xdr:col>
      <xdr:colOff>1343025</xdr:colOff>
      <xdr:row>998</xdr:row>
      <xdr:rowOff>0</xdr:rowOff>
    </xdr:to>
    <xdr:sp macro="" textlink="">
      <xdr:nvSpPr>
        <xdr:cNvPr id="863" name="Line 2">
          <a:extLst>
            <a:ext uri="{FF2B5EF4-FFF2-40B4-BE49-F238E27FC236}">
              <a16:creationId xmlns:a16="http://schemas.microsoft.com/office/drawing/2014/main" id="{00000000-0008-0000-0100-00005F03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998</xdr:row>
      <xdr:rowOff>0</xdr:rowOff>
    </xdr:from>
    <xdr:to>
      <xdr:col>5</xdr:col>
      <xdr:colOff>1343025</xdr:colOff>
      <xdr:row>998</xdr:row>
      <xdr:rowOff>0</xdr:rowOff>
    </xdr:to>
    <xdr:sp macro="" textlink="">
      <xdr:nvSpPr>
        <xdr:cNvPr id="864" name="Line 3">
          <a:extLst>
            <a:ext uri="{FF2B5EF4-FFF2-40B4-BE49-F238E27FC236}">
              <a16:creationId xmlns:a16="http://schemas.microsoft.com/office/drawing/2014/main" id="{00000000-0008-0000-0100-00006003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998</xdr:row>
      <xdr:rowOff>0</xdr:rowOff>
    </xdr:from>
    <xdr:to>
      <xdr:col>5</xdr:col>
      <xdr:colOff>1343025</xdr:colOff>
      <xdr:row>998</xdr:row>
      <xdr:rowOff>0</xdr:rowOff>
    </xdr:to>
    <xdr:sp macro="" textlink="">
      <xdr:nvSpPr>
        <xdr:cNvPr id="865" name="Line 4">
          <a:extLst>
            <a:ext uri="{FF2B5EF4-FFF2-40B4-BE49-F238E27FC236}">
              <a16:creationId xmlns:a16="http://schemas.microsoft.com/office/drawing/2014/main" id="{00000000-0008-0000-0100-00006103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964</xdr:row>
      <xdr:rowOff>0</xdr:rowOff>
    </xdr:from>
    <xdr:to>
      <xdr:col>5</xdr:col>
      <xdr:colOff>1343025</xdr:colOff>
      <xdr:row>964</xdr:row>
      <xdr:rowOff>0</xdr:rowOff>
    </xdr:to>
    <xdr:sp macro="" textlink="">
      <xdr:nvSpPr>
        <xdr:cNvPr id="866" name="Line 1">
          <a:extLst>
            <a:ext uri="{FF2B5EF4-FFF2-40B4-BE49-F238E27FC236}">
              <a16:creationId xmlns:a16="http://schemas.microsoft.com/office/drawing/2014/main" id="{00000000-0008-0000-0100-000062030000}"/>
            </a:ext>
          </a:extLst>
        </xdr:cNvPr>
        <xdr:cNvSpPr>
          <a:spLocks noChangeShapeType="1"/>
        </xdr:cNvSpPr>
      </xdr:nvSpPr>
      <xdr:spPr bwMode="auto">
        <a:xfrm>
          <a:off x="5267325" y="544830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964</xdr:row>
      <xdr:rowOff>0</xdr:rowOff>
    </xdr:from>
    <xdr:to>
      <xdr:col>5</xdr:col>
      <xdr:colOff>1343025</xdr:colOff>
      <xdr:row>964</xdr:row>
      <xdr:rowOff>0</xdr:rowOff>
    </xdr:to>
    <xdr:sp macro="" textlink="">
      <xdr:nvSpPr>
        <xdr:cNvPr id="867" name="Line 2">
          <a:extLst>
            <a:ext uri="{FF2B5EF4-FFF2-40B4-BE49-F238E27FC236}">
              <a16:creationId xmlns:a16="http://schemas.microsoft.com/office/drawing/2014/main" id="{00000000-0008-0000-0100-00006303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964</xdr:row>
      <xdr:rowOff>0</xdr:rowOff>
    </xdr:from>
    <xdr:to>
      <xdr:col>5</xdr:col>
      <xdr:colOff>1343025</xdr:colOff>
      <xdr:row>964</xdr:row>
      <xdr:rowOff>0</xdr:rowOff>
    </xdr:to>
    <xdr:sp macro="" textlink="">
      <xdr:nvSpPr>
        <xdr:cNvPr id="868" name="Line 3">
          <a:extLst>
            <a:ext uri="{FF2B5EF4-FFF2-40B4-BE49-F238E27FC236}">
              <a16:creationId xmlns:a16="http://schemas.microsoft.com/office/drawing/2014/main" id="{00000000-0008-0000-0100-00006403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964</xdr:row>
      <xdr:rowOff>0</xdr:rowOff>
    </xdr:from>
    <xdr:to>
      <xdr:col>5</xdr:col>
      <xdr:colOff>1343025</xdr:colOff>
      <xdr:row>964</xdr:row>
      <xdr:rowOff>0</xdr:rowOff>
    </xdr:to>
    <xdr:sp macro="" textlink="">
      <xdr:nvSpPr>
        <xdr:cNvPr id="869" name="Line 4">
          <a:extLst>
            <a:ext uri="{FF2B5EF4-FFF2-40B4-BE49-F238E27FC236}">
              <a16:creationId xmlns:a16="http://schemas.microsoft.com/office/drawing/2014/main" id="{00000000-0008-0000-0100-000065030000}"/>
            </a:ext>
          </a:extLst>
        </xdr:cNvPr>
        <xdr:cNvSpPr>
          <a:spLocks noChangeShapeType="1"/>
        </xdr:cNvSpPr>
      </xdr:nvSpPr>
      <xdr:spPr bwMode="auto">
        <a:xfrm>
          <a:off x="5276850" y="54483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981</xdr:row>
      <xdr:rowOff>0</xdr:rowOff>
    </xdr:from>
    <xdr:to>
      <xdr:col>5</xdr:col>
      <xdr:colOff>1343025</xdr:colOff>
      <xdr:row>981</xdr:row>
      <xdr:rowOff>0</xdr:rowOff>
    </xdr:to>
    <xdr:sp macro="" textlink="">
      <xdr:nvSpPr>
        <xdr:cNvPr id="870" name="Line 1">
          <a:extLst>
            <a:ext uri="{FF2B5EF4-FFF2-40B4-BE49-F238E27FC236}">
              <a16:creationId xmlns:a16="http://schemas.microsoft.com/office/drawing/2014/main" id="{00000000-0008-0000-0100-000066030000}"/>
            </a:ext>
          </a:extLst>
        </xdr:cNvPr>
        <xdr:cNvSpPr>
          <a:spLocks noChangeShapeType="1"/>
        </xdr:cNvSpPr>
      </xdr:nvSpPr>
      <xdr:spPr bwMode="auto">
        <a:xfrm>
          <a:off x="5267325" y="598265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981</xdr:row>
      <xdr:rowOff>0</xdr:rowOff>
    </xdr:from>
    <xdr:to>
      <xdr:col>5</xdr:col>
      <xdr:colOff>1343025</xdr:colOff>
      <xdr:row>981</xdr:row>
      <xdr:rowOff>0</xdr:rowOff>
    </xdr:to>
    <xdr:sp macro="" textlink="">
      <xdr:nvSpPr>
        <xdr:cNvPr id="871" name="Line 2">
          <a:extLst>
            <a:ext uri="{FF2B5EF4-FFF2-40B4-BE49-F238E27FC236}">
              <a16:creationId xmlns:a16="http://schemas.microsoft.com/office/drawing/2014/main" id="{00000000-0008-0000-0100-00006703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981</xdr:row>
      <xdr:rowOff>0</xdr:rowOff>
    </xdr:from>
    <xdr:to>
      <xdr:col>5</xdr:col>
      <xdr:colOff>1343025</xdr:colOff>
      <xdr:row>981</xdr:row>
      <xdr:rowOff>0</xdr:rowOff>
    </xdr:to>
    <xdr:sp macro="" textlink="">
      <xdr:nvSpPr>
        <xdr:cNvPr id="872" name="Line 3">
          <a:extLst>
            <a:ext uri="{FF2B5EF4-FFF2-40B4-BE49-F238E27FC236}">
              <a16:creationId xmlns:a16="http://schemas.microsoft.com/office/drawing/2014/main" id="{00000000-0008-0000-0100-00006803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981</xdr:row>
      <xdr:rowOff>0</xdr:rowOff>
    </xdr:from>
    <xdr:to>
      <xdr:col>5</xdr:col>
      <xdr:colOff>1343025</xdr:colOff>
      <xdr:row>981</xdr:row>
      <xdr:rowOff>0</xdr:rowOff>
    </xdr:to>
    <xdr:sp macro="" textlink="">
      <xdr:nvSpPr>
        <xdr:cNvPr id="873" name="Line 4">
          <a:extLst>
            <a:ext uri="{FF2B5EF4-FFF2-40B4-BE49-F238E27FC236}">
              <a16:creationId xmlns:a16="http://schemas.microsoft.com/office/drawing/2014/main" id="{00000000-0008-0000-0100-000069030000}"/>
            </a:ext>
          </a:extLst>
        </xdr:cNvPr>
        <xdr:cNvSpPr>
          <a:spLocks noChangeShapeType="1"/>
        </xdr:cNvSpPr>
      </xdr:nvSpPr>
      <xdr:spPr bwMode="auto">
        <a:xfrm>
          <a:off x="5276850" y="59826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998</xdr:row>
      <xdr:rowOff>0</xdr:rowOff>
    </xdr:from>
    <xdr:to>
      <xdr:col>5</xdr:col>
      <xdr:colOff>1343025</xdr:colOff>
      <xdr:row>998</xdr:row>
      <xdr:rowOff>0</xdr:rowOff>
    </xdr:to>
    <xdr:sp macro="" textlink="">
      <xdr:nvSpPr>
        <xdr:cNvPr id="874" name="Line 1">
          <a:extLst>
            <a:ext uri="{FF2B5EF4-FFF2-40B4-BE49-F238E27FC236}">
              <a16:creationId xmlns:a16="http://schemas.microsoft.com/office/drawing/2014/main" id="{00000000-0008-0000-0100-00006A030000}"/>
            </a:ext>
          </a:extLst>
        </xdr:cNvPr>
        <xdr:cNvSpPr>
          <a:spLocks noChangeShapeType="1"/>
        </xdr:cNvSpPr>
      </xdr:nvSpPr>
      <xdr:spPr bwMode="auto">
        <a:xfrm>
          <a:off x="5267325" y="651700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998</xdr:row>
      <xdr:rowOff>0</xdr:rowOff>
    </xdr:from>
    <xdr:to>
      <xdr:col>5</xdr:col>
      <xdr:colOff>1343025</xdr:colOff>
      <xdr:row>998</xdr:row>
      <xdr:rowOff>0</xdr:rowOff>
    </xdr:to>
    <xdr:sp macro="" textlink="">
      <xdr:nvSpPr>
        <xdr:cNvPr id="875" name="Line 2">
          <a:extLst>
            <a:ext uri="{FF2B5EF4-FFF2-40B4-BE49-F238E27FC236}">
              <a16:creationId xmlns:a16="http://schemas.microsoft.com/office/drawing/2014/main" id="{00000000-0008-0000-0100-00006B03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998</xdr:row>
      <xdr:rowOff>0</xdr:rowOff>
    </xdr:from>
    <xdr:to>
      <xdr:col>5</xdr:col>
      <xdr:colOff>1343025</xdr:colOff>
      <xdr:row>998</xdr:row>
      <xdr:rowOff>0</xdr:rowOff>
    </xdr:to>
    <xdr:sp macro="" textlink="">
      <xdr:nvSpPr>
        <xdr:cNvPr id="876" name="Line 3">
          <a:extLst>
            <a:ext uri="{FF2B5EF4-FFF2-40B4-BE49-F238E27FC236}">
              <a16:creationId xmlns:a16="http://schemas.microsoft.com/office/drawing/2014/main" id="{00000000-0008-0000-0100-00006C03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998</xdr:row>
      <xdr:rowOff>0</xdr:rowOff>
    </xdr:from>
    <xdr:to>
      <xdr:col>5</xdr:col>
      <xdr:colOff>1343025</xdr:colOff>
      <xdr:row>998</xdr:row>
      <xdr:rowOff>0</xdr:rowOff>
    </xdr:to>
    <xdr:sp macro="" textlink="">
      <xdr:nvSpPr>
        <xdr:cNvPr id="877" name="Line 4">
          <a:extLst>
            <a:ext uri="{FF2B5EF4-FFF2-40B4-BE49-F238E27FC236}">
              <a16:creationId xmlns:a16="http://schemas.microsoft.com/office/drawing/2014/main" id="{00000000-0008-0000-0100-00006D030000}"/>
            </a:ext>
          </a:extLst>
        </xdr:cNvPr>
        <xdr:cNvSpPr>
          <a:spLocks noChangeShapeType="1"/>
        </xdr:cNvSpPr>
      </xdr:nvSpPr>
      <xdr:spPr bwMode="auto">
        <a:xfrm>
          <a:off x="5276850" y="65170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23</xdr:row>
      <xdr:rowOff>0</xdr:rowOff>
    </xdr:from>
    <xdr:to>
      <xdr:col>21</xdr:col>
      <xdr:colOff>1343025</xdr:colOff>
      <xdr:row>23</xdr:row>
      <xdr:rowOff>0</xdr:rowOff>
    </xdr:to>
    <xdr:sp macro="" textlink="">
      <xdr:nvSpPr>
        <xdr:cNvPr id="878" name="Line 1">
          <a:extLst>
            <a:ext uri="{FF2B5EF4-FFF2-40B4-BE49-F238E27FC236}">
              <a16:creationId xmlns:a16="http://schemas.microsoft.com/office/drawing/2014/main" id="{00000000-0008-0000-0100-00006E030000}"/>
            </a:ext>
          </a:extLst>
        </xdr:cNvPr>
        <xdr:cNvSpPr>
          <a:spLocks noChangeShapeType="1"/>
        </xdr:cNvSpPr>
      </xdr:nvSpPr>
      <xdr:spPr bwMode="auto">
        <a:xfrm>
          <a:off x="5267325" y="65151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23</xdr:row>
      <xdr:rowOff>0</xdr:rowOff>
    </xdr:from>
    <xdr:to>
      <xdr:col>21</xdr:col>
      <xdr:colOff>1343025</xdr:colOff>
      <xdr:row>23</xdr:row>
      <xdr:rowOff>0</xdr:rowOff>
    </xdr:to>
    <xdr:sp macro="" textlink="">
      <xdr:nvSpPr>
        <xdr:cNvPr id="879" name="Line 2">
          <a:extLst>
            <a:ext uri="{FF2B5EF4-FFF2-40B4-BE49-F238E27FC236}">
              <a16:creationId xmlns:a16="http://schemas.microsoft.com/office/drawing/2014/main" id="{00000000-0008-0000-0100-00006F030000}"/>
            </a:ext>
          </a:extLst>
        </xdr:cNvPr>
        <xdr:cNvSpPr>
          <a:spLocks noChangeShapeType="1"/>
        </xdr:cNvSpPr>
      </xdr:nvSpPr>
      <xdr:spPr bwMode="auto">
        <a:xfrm>
          <a:off x="5276850" y="65151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23</xdr:row>
      <xdr:rowOff>0</xdr:rowOff>
    </xdr:from>
    <xdr:to>
      <xdr:col>21</xdr:col>
      <xdr:colOff>1343025</xdr:colOff>
      <xdr:row>23</xdr:row>
      <xdr:rowOff>0</xdr:rowOff>
    </xdr:to>
    <xdr:sp macro="" textlink="">
      <xdr:nvSpPr>
        <xdr:cNvPr id="880" name="Line 3">
          <a:extLst>
            <a:ext uri="{FF2B5EF4-FFF2-40B4-BE49-F238E27FC236}">
              <a16:creationId xmlns:a16="http://schemas.microsoft.com/office/drawing/2014/main" id="{00000000-0008-0000-0100-000070030000}"/>
            </a:ext>
          </a:extLst>
        </xdr:cNvPr>
        <xdr:cNvSpPr>
          <a:spLocks noChangeShapeType="1"/>
        </xdr:cNvSpPr>
      </xdr:nvSpPr>
      <xdr:spPr bwMode="auto">
        <a:xfrm>
          <a:off x="5276850" y="65151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23</xdr:row>
      <xdr:rowOff>0</xdr:rowOff>
    </xdr:from>
    <xdr:to>
      <xdr:col>21</xdr:col>
      <xdr:colOff>1343025</xdr:colOff>
      <xdr:row>23</xdr:row>
      <xdr:rowOff>0</xdr:rowOff>
    </xdr:to>
    <xdr:sp macro="" textlink="">
      <xdr:nvSpPr>
        <xdr:cNvPr id="881" name="Line 4">
          <a:extLst>
            <a:ext uri="{FF2B5EF4-FFF2-40B4-BE49-F238E27FC236}">
              <a16:creationId xmlns:a16="http://schemas.microsoft.com/office/drawing/2014/main" id="{00000000-0008-0000-0100-000071030000}"/>
            </a:ext>
          </a:extLst>
        </xdr:cNvPr>
        <xdr:cNvSpPr>
          <a:spLocks noChangeShapeType="1"/>
        </xdr:cNvSpPr>
      </xdr:nvSpPr>
      <xdr:spPr bwMode="auto">
        <a:xfrm>
          <a:off x="5276850" y="65151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40</xdr:row>
      <xdr:rowOff>0</xdr:rowOff>
    </xdr:from>
    <xdr:to>
      <xdr:col>21</xdr:col>
      <xdr:colOff>1343025</xdr:colOff>
      <xdr:row>40</xdr:row>
      <xdr:rowOff>0</xdr:rowOff>
    </xdr:to>
    <xdr:sp macro="" textlink="">
      <xdr:nvSpPr>
        <xdr:cNvPr id="882" name="Line 1">
          <a:extLst>
            <a:ext uri="{FF2B5EF4-FFF2-40B4-BE49-F238E27FC236}">
              <a16:creationId xmlns:a16="http://schemas.microsoft.com/office/drawing/2014/main" id="{00000000-0008-0000-0100-000072030000}"/>
            </a:ext>
          </a:extLst>
        </xdr:cNvPr>
        <xdr:cNvSpPr>
          <a:spLocks noChangeShapeType="1"/>
        </xdr:cNvSpPr>
      </xdr:nvSpPr>
      <xdr:spPr bwMode="auto">
        <a:xfrm>
          <a:off x="5267325" y="118586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40</xdr:row>
      <xdr:rowOff>0</xdr:rowOff>
    </xdr:from>
    <xdr:to>
      <xdr:col>21</xdr:col>
      <xdr:colOff>1343025</xdr:colOff>
      <xdr:row>40</xdr:row>
      <xdr:rowOff>0</xdr:rowOff>
    </xdr:to>
    <xdr:sp macro="" textlink="">
      <xdr:nvSpPr>
        <xdr:cNvPr id="883" name="Line 2">
          <a:extLst>
            <a:ext uri="{FF2B5EF4-FFF2-40B4-BE49-F238E27FC236}">
              <a16:creationId xmlns:a16="http://schemas.microsoft.com/office/drawing/2014/main" id="{00000000-0008-0000-0100-000073030000}"/>
            </a:ext>
          </a:extLst>
        </xdr:cNvPr>
        <xdr:cNvSpPr>
          <a:spLocks noChangeShapeType="1"/>
        </xdr:cNvSpPr>
      </xdr:nvSpPr>
      <xdr:spPr bwMode="auto">
        <a:xfrm>
          <a:off x="5276850" y="118586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40</xdr:row>
      <xdr:rowOff>0</xdr:rowOff>
    </xdr:from>
    <xdr:to>
      <xdr:col>21</xdr:col>
      <xdr:colOff>1343025</xdr:colOff>
      <xdr:row>40</xdr:row>
      <xdr:rowOff>0</xdr:rowOff>
    </xdr:to>
    <xdr:sp macro="" textlink="">
      <xdr:nvSpPr>
        <xdr:cNvPr id="884" name="Line 3">
          <a:extLst>
            <a:ext uri="{FF2B5EF4-FFF2-40B4-BE49-F238E27FC236}">
              <a16:creationId xmlns:a16="http://schemas.microsoft.com/office/drawing/2014/main" id="{00000000-0008-0000-0100-000074030000}"/>
            </a:ext>
          </a:extLst>
        </xdr:cNvPr>
        <xdr:cNvSpPr>
          <a:spLocks noChangeShapeType="1"/>
        </xdr:cNvSpPr>
      </xdr:nvSpPr>
      <xdr:spPr bwMode="auto">
        <a:xfrm>
          <a:off x="5276850" y="118586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40</xdr:row>
      <xdr:rowOff>0</xdr:rowOff>
    </xdr:from>
    <xdr:to>
      <xdr:col>21</xdr:col>
      <xdr:colOff>1343025</xdr:colOff>
      <xdr:row>40</xdr:row>
      <xdr:rowOff>0</xdr:rowOff>
    </xdr:to>
    <xdr:sp macro="" textlink="">
      <xdr:nvSpPr>
        <xdr:cNvPr id="885" name="Line 4">
          <a:extLst>
            <a:ext uri="{FF2B5EF4-FFF2-40B4-BE49-F238E27FC236}">
              <a16:creationId xmlns:a16="http://schemas.microsoft.com/office/drawing/2014/main" id="{00000000-0008-0000-0100-000075030000}"/>
            </a:ext>
          </a:extLst>
        </xdr:cNvPr>
        <xdr:cNvSpPr>
          <a:spLocks noChangeShapeType="1"/>
        </xdr:cNvSpPr>
      </xdr:nvSpPr>
      <xdr:spPr bwMode="auto">
        <a:xfrm>
          <a:off x="5276850" y="118586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57</xdr:row>
      <xdr:rowOff>0</xdr:rowOff>
    </xdr:from>
    <xdr:to>
      <xdr:col>21</xdr:col>
      <xdr:colOff>1343025</xdr:colOff>
      <xdr:row>57</xdr:row>
      <xdr:rowOff>0</xdr:rowOff>
    </xdr:to>
    <xdr:sp macro="" textlink="">
      <xdr:nvSpPr>
        <xdr:cNvPr id="886" name="Line 1">
          <a:extLst>
            <a:ext uri="{FF2B5EF4-FFF2-40B4-BE49-F238E27FC236}">
              <a16:creationId xmlns:a16="http://schemas.microsoft.com/office/drawing/2014/main" id="{00000000-0008-0000-0100-000076030000}"/>
            </a:ext>
          </a:extLst>
        </xdr:cNvPr>
        <xdr:cNvSpPr>
          <a:spLocks noChangeShapeType="1"/>
        </xdr:cNvSpPr>
      </xdr:nvSpPr>
      <xdr:spPr bwMode="auto">
        <a:xfrm>
          <a:off x="5267325" y="172021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57</xdr:row>
      <xdr:rowOff>0</xdr:rowOff>
    </xdr:from>
    <xdr:to>
      <xdr:col>21</xdr:col>
      <xdr:colOff>1343025</xdr:colOff>
      <xdr:row>57</xdr:row>
      <xdr:rowOff>0</xdr:rowOff>
    </xdr:to>
    <xdr:sp macro="" textlink="">
      <xdr:nvSpPr>
        <xdr:cNvPr id="887" name="Line 2">
          <a:extLst>
            <a:ext uri="{FF2B5EF4-FFF2-40B4-BE49-F238E27FC236}">
              <a16:creationId xmlns:a16="http://schemas.microsoft.com/office/drawing/2014/main" id="{00000000-0008-0000-0100-000077030000}"/>
            </a:ext>
          </a:extLst>
        </xdr:cNvPr>
        <xdr:cNvSpPr>
          <a:spLocks noChangeShapeType="1"/>
        </xdr:cNvSpPr>
      </xdr:nvSpPr>
      <xdr:spPr bwMode="auto">
        <a:xfrm>
          <a:off x="5276850" y="17202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57</xdr:row>
      <xdr:rowOff>0</xdr:rowOff>
    </xdr:from>
    <xdr:to>
      <xdr:col>21</xdr:col>
      <xdr:colOff>1343025</xdr:colOff>
      <xdr:row>57</xdr:row>
      <xdr:rowOff>0</xdr:rowOff>
    </xdr:to>
    <xdr:sp macro="" textlink="">
      <xdr:nvSpPr>
        <xdr:cNvPr id="888" name="Line 3">
          <a:extLst>
            <a:ext uri="{FF2B5EF4-FFF2-40B4-BE49-F238E27FC236}">
              <a16:creationId xmlns:a16="http://schemas.microsoft.com/office/drawing/2014/main" id="{00000000-0008-0000-0100-000078030000}"/>
            </a:ext>
          </a:extLst>
        </xdr:cNvPr>
        <xdr:cNvSpPr>
          <a:spLocks noChangeShapeType="1"/>
        </xdr:cNvSpPr>
      </xdr:nvSpPr>
      <xdr:spPr bwMode="auto">
        <a:xfrm>
          <a:off x="5276850" y="17202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57</xdr:row>
      <xdr:rowOff>0</xdr:rowOff>
    </xdr:from>
    <xdr:to>
      <xdr:col>21</xdr:col>
      <xdr:colOff>1343025</xdr:colOff>
      <xdr:row>57</xdr:row>
      <xdr:rowOff>0</xdr:rowOff>
    </xdr:to>
    <xdr:sp macro="" textlink="">
      <xdr:nvSpPr>
        <xdr:cNvPr id="889" name="Line 4">
          <a:extLst>
            <a:ext uri="{FF2B5EF4-FFF2-40B4-BE49-F238E27FC236}">
              <a16:creationId xmlns:a16="http://schemas.microsoft.com/office/drawing/2014/main" id="{00000000-0008-0000-0100-000079030000}"/>
            </a:ext>
          </a:extLst>
        </xdr:cNvPr>
        <xdr:cNvSpPr>
          <a:spLocks noChangeShapeType="1"/>
        </xdr:cNvSpPr>
      </xdr:nvSpPr>
      <xdr:spPr bwMode="auto">
        <a:xfrm>
          <a:off x="5276850" y="17202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74</xdr:row>
      <xdr:rowOff>0</xdr:rowOff>
    </xdr:from>
    <xdr:to>
      <xdr:col>21</xdr:col>
      <xdr:colOff>1343025</xdr:colOff>
      <xdr:row>74</xdr:row>
      <xdr:rowOff>0</xdr:rowOff>
    </xdr:to>
    <xdr:sp macro="" textlink="">
      <xdr:nvSpPr>
        <xdr:cNvPr id="890" name="Line 1">
          <a:extLst>
            <a:ext uri="{FF2B5EF4-FFF2-40B4-BE49-F238E27FC236}">
              <a16:creationId xmlns:a16="http://schemas.microsoft.com/office/drawing/2014/main" id="{00000000-0008-0000-0100-00007A030000}"/>
            </a:ext>
          </a:extLst>
        </xdr:cNvPr>
        <xdr:cNvSpPr>
          <a:spLocks noChangeShapeType="1"/>
        </xdr:cNvSpPr>
      </xdr:nvSpPr>
      <xdr:spPr bwMode="auto">
        <a:xfrm>
          <a:off x="5267325" y="225456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74</xdr:row>
      <xdr:rowOff>0</xdr:rowOff>
    </xdr:from>
    <xdr:to>
      <xdr:col>21</xdr:col>
      <xdr:colOff>1343025</xdr:colOff>
      <xdr:row>74</xdr:row>
      <xdr:rowOff>0</xdr:rowOff>
    </xdr:to>
    <xdr:sp macro="" textlink="">
      <xdr:nvSpPr>
        <xdr:cNvPr id="891" name="Line 2">
          <a:extLst>
            <a:ext uri="{FF2B5EF4-FFF2-40B4-BE49-F238E27FC236}">
              <a16:creationId xmlns:a16="http://schemas.microsoft.com/office/drawing/2014/main" id="{00000000-0008-0000-0100-00007B030000}"/>
            </a:ext>
          </a:extLst>
        </xdr:cNvPr>
        <xdr:cNvSpPr>
          <a:spLocks noChangeShapeType="1"/>
        </xdr:cNvSpPr>
      </xdr:nvSpPr>
      <xdr:spPr bwMode="auto">
        <a:xfrm>
          <a:off x="5276850" y="22545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74</xdr:row>
      <xdr:rowOff>0</xdr:rowOff>
    </xdr:from>
    <xdr:to>
      <xdr:col>21</xdr:col>
      <xdr:colOff>1343025</xdr:colOff>
      <xdr:row>74</xdr:row>
      <xdr:rowOff>0</xdr:rowOff>
    </xdr:to>
    <xdr:sp macro="" textlink="">
      <xdr:nvSpPr>
        <xdr:cNvPr id="892" name="Line 3">
          <a:extLst>
            <a:ext uri="{FF2B5EF4-FFF2-40B4-BE49-F238E27FC236}">
              <a16:creationId xmlns:a16="http://schemas.microsoft.com/office/drawing/2014/main" id="{00000000-0008-0000-0100-00007C030000}"/>
            </a:ext>
          </a:extLst>
        </xdr:cNvPr>
        <xdr:cNvSpPr>
          <a:spLocks noChangeShapeType="1"/>
        </xdr:cNvSpPr>
      </xdr:nvSpPr>
      <xdr:spPr bwMode="auto">
        <a:xfrm>
          <a:off x="5276850" y="22545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74</xdr:row>
      <xdr:rowOff>0</xdr:rowOff>
    </xdr:from>
    <xdr:to>
      <xdr:col>21</xdr:col>
      <xdr:colOff>1343025</xdr:colOff>
      <xdr:row>74</xdr:row>
      <xdr:rowOff>0</xdr:rowOff>
    </xdr:to>
    <xdr:sp macro="" textlink="">
      <xdr:nvSpPr>
        <xdr:cNvPr id="893" name="Line 4">
          <a:extLst>
            <a:ext uri="{FF2B5EF4-FFF2-40B4-BE49-F238E27FC236}">
              <a16:creationId xmlns:a16="http://schemas.microsoft.com/office/drawing/2014/main" id="{00000000-0008-0000-0100-00007D030000}"/>
            </a:ext>
          </a:extLst>
        </xdr:cNvPr>
        <xdr:cNvSpPr>
          <a:spLocks noChangeShapeType="1"/>
        </xdr:cNvSpPr>
      </xdr:nvSpPr>
      <xdr:spPr bwMode="auto">
        <a:xfrm>
          <a:off x="5276850" y="22545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91</xdr:row>
      <xdr:rowOff>0</xdr:rowOff>
    </xdr:from>
    <xdr:to>
      <xdr:col>21</xdr:col>
      <xdr:colOff>1343025</xdr:colOff>
      <xdr:row>91</xdr:row>
      <xdr:rowOff>0</xdr:rowOff>
    </xdr:to>
    <xdr:sp macro="" textlink="">
      <xdr:nvSpPr>
        <xdr:cNvPr id="894" name="Line 1">
          <a:extLst>
            <a:ext uri="{FF2B5EF4-FFF2-40B4-BE49-F238E27FC236}">
              <a16:creationId xmlns:a16="http://schemas.microsoft.com/office/drawing/2014/main" id="{00000000-0008-0000-0100-00007E030000}"/>
            </a:ext>
          </a:extLst>
        </xdr:cNvPr>
        <xdr:cNvSpPr>
          <a:spLocks noChangeShapeType="1"/>
        </xdr:cNvSpPr>
      </xdr:nvSpPr>
      <xdr:spPr bwMode="auto">
        <a:xfrm>
          <a:off x="5267325" y="278892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91</xdr:row>
      <xdr:rowOff>0</xdr:rowOff>
    </xdr:from>
    <xdr:to>
      <xdr:col>21</xdr:col>
      <xdr:colOff>1343025</xdr:colOff>
      <xdr:row>91</xdr:row>
      <xdr:rowOff>0</xdr:rowOff>
    </xdr:to>
    <xdr:sp macro="" textlink="">
      <xdr:nvSpPr>
        <xdr:cNvPr id="895" name="Line 2">
          <a:extLst>
            <a:ext uri="{FF2B5EF4-FFF2-40B4-BE49-F238E27FC236}">
              <a16:creationId xmlns:a16="http://schemas.microsoft.com/office/drawing/2014/main" id="{00000000-0008-0000-0100-00007F030000}"/>
            </a:ext>
          </a:extLst>
        </xdr:cNvPr>
        <xdr:cNvSpPr>
          <a:spLocks noChangeShapeType="1"/>
        </xdr:cNvSpPr>
      </xdr:nvSpPr>
      <xdr:spPr bwMode="auto">
        <a:xfrm>
          <a:off x="5276850" y="27889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91</xdr:row>
      <xdr:rowOff>0</xdr:rowOff>
    </xdr:from>
    <xdr:to>
      <xdr:col>21</xdr:col>
      <xdr:colOff>1343025</xdr:colOff>
      <xdr:row>91</xdr:row>
      <xdr:rowOff>0</xdr:rowOff>
    </xdr:to>
    <xdr:sp macro="" textlink="">
      <xdr:nvSpPr>
        <xdr:cNvPr id="896" name="Line 3">
          <a:extLst>
            <a:ext uri="{FF2B5EF4-FFF2-40B4-BE49-F238E27FC236}">
              <a16:creationId xmlns:a16="http://schemas.microsoft.com/office/drawing/2014/main" id="{00000000-0008-0000-0100-000080030000}"/>
            </a:ext>
          </a:extLst>
        </xdr:cNvPr>
        <xdr:cNvSpPr>
          <a:spLocks noChangeShapeType="1"/>
        </xdr:cNvSpPr>
      </xdr:nvSpPr>
      <xdr:spPr bwMode="auto">
        <a:xfrm>
          <a:off x="5276850" y="27889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91</xdr:row>
      <xdr:rowOff>0</xdr:rowOff>
    </xdr:from>
    <xdr:to>
      <xdr:col>21</xdr:col>
      <xdr:colOff>1343025</xdr:colOff>
      <xdr:row>91</xdr:row>
      <xdr:rowOff>0</xdr:rowOff>
    </xdr:to>
    <xdr:sp macro="" textlink="">
      <xdr:nvSpPr>
        <xdr:cNvPr id="897" name="Line 4">
          <a:extLst>
            <a:ext uri="{FF2B5EF4-FFF2-40B4-BE49-F238E27FC236}">
              <a16:creationId xmlns:a16="http://schemas.microsoft.com/office/drawing/2014/main" id="{00000000-0008-0000-0100-000081030000}"/>
            </a:ext>
          </a:extLst>
        </xdr:cNvPr>
        <xdr:cNvSpPr>
          <a:spLocks noChangeShapeType="1"/>
        </xdr:cNvSpPr>
      </xdr:nvSpPr>
      <xdr:spPr bwMode="auto">
        <a:xfrm>
          <a:off x="5276850" y="27889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108</xdr:row>
      <xdr:rowOff>0</xdr:rowOff>
    </xdr:from>
    <xdr:to>
      <xdr:col>21</xdr:col>
      <xdr:colOff>1343025</xdr:colOff>
      <xdr:row>108</xdr:row>
      <xdr:rowOff>0</xdr:rowOff>
    </xdr:to>
    <xdr:sp macro="" textlink="">
      <xdr:nvSpPr>
        <xdr:cNvPr id="898" name="Line 1">
          <a:extLst>
            <a:ext uri="{FF2B5EF4-FFF2-40B4-BE49-F238E27FC236}">
              <a16:creationId xmlns:a16="http://schemas.microsoft.com/office/drawing/2014/main" id="{00000000-0008-0000-0100-000082030000}"/>
            </a:ext>
          </a:extLst>
        </xdr:cNvPr>
        <xdr:cNvSpPr>
          <a:spLocks noChangeShapeType="1"/>
        </xdr:cNvSpPr>
      </xdr:nvSpPr>
      <xdr:spPr bwMode="auto">
        <a:xfrm>
          <a:off x="5267325" y="332327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108</xdr:row>
      <xdr:rowOff>0</xdr:rowOff>
    </xdr:from>
    <xdr:to>
      <xdr:col>21</xdr:col>
      <xdr:colOff>1343025</xdr:colOff>
      <xdr:row>108</xdr:row>
      <xdr:rowOff>0</xdr:rowOff>
    </xdr:to>
    <xdr:sp macro="" textlink="">
      <xdr:nvSpPr>
        <xdr:cNvPr id="899" name="Line 2">
          <a:extLst>
            <a:ext uri="{FF2B5EF4-FFF2-40B4-BE49-F238E27FC236}">
              <a16:creationId xmlns:a16="http://schemas.microsoft.com/office/drawing/2014/main" id="{00000000-0008-0000-0100-000083030000}"/>
            </a:ext>
          </a:extLst>
        </xdr:cNvPr>
        <xdr:cNvSpPr>
          <a:spLocks noChangeShapeType="1"/>
        </xdr:cNvSpPr>
      </xdr:nvSpPr>
      <xdr:spPr bwMode="auto">
        <a:xfrm>
          <a:off x="5276850" y="33232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108</xdr:row>
      <xdr:rowOff>0</xdr:rowOff>
    </xdr:from>
    <xdr:to>
      <xdr:col>21</xdr:col>
      <xdr:colOff>1343025</xdr:colOff>
      <xdr:row>108</xdr:row>
      <xdr:rowOff>0</xdr:rowOff>
    </xdr:to>
    <xdr:sp macro="" textlink="">
      <xdr:nvSpPr>
        <xdr:cNvPr id="900" name="Line 3">
          <a:extLst>
            <a:ext uri="{FF2B5EF4-FFF2-40B4-BE49-F238E27FC236}">
              <a16:creationId xmlns:a16="http://schemas.microsoft.com/office/drawing/2014/main" id="{00000000-0008-0000-0100-000084030000}"/>
            </a:ext>
          </a:extLst>
        </xdr:cNvPr>
        <xdr:cNvSpPr>
          <a:spLocks noChangeShapeType="1"/>
        </xdr:cNvSpPr>
      </xdr:nvSpPr>
      <xdr:spPr bwMode="auto">
        <a:xfrm>
          <a:off x="5276850" y="33232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108</xdr:row>
      <xdr:rowOff>0</xdr:rowOff>
    </xdr:from>
    <xdr:to>
      <xdr:col>21</xdr:col>
      <xdr:colOff>1343025</xdr:colOff>
      <xdr:row>108</xdr:row>
      <xdr:rowOff>0</xdr:rowOff>
    </xdr:to>
    <xdr:sp macro="" textlink="">
      <xdr:nvSpPr>
        <xdr:cNvPr id="901" name="Line 4">
          <a:extLst>
            <a:ext uri="{FF2B5EF4-FFF2-40B4-BE49-F238E27FC236}">
              <a16:creationId xmlns:a16="http://schemas.microsoft.com/office/drawing/2014/main" id="{00000000-0008-0000-0100-000085030000}"/>
            </a:ext>
          </a:extLst>
        </xdr:cNvPr>
        <xdr:cNvSpPr>
          <a:spLocks noChangeShapeType="1"/>
        </xdr:cNvSpPr>
      </xdr:nvSpPr>
      <xdr:spPr bwMode="auto">
        <a:xfrm>
          <a:off x="5276850" y="33232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74</xdr:row>
      <xdr:rowOff>0</xdr:rowOff>
    </xdr:from>
    <xdr:to>
      <xdr:col>21</xdr:col>
      <xdr:colOff>1343025</xdr:colOff>
      <xdr:row>74</xdr:row>
      <xdr:rowOff>0</xdr:rowOff>
    </xdr:to>
    <xdr:sp macro="" textlink="">
      <xdr:nvSpPr>
        <xdr:cNvPr id="902" name="Line 1">
          <a:extLst>
            <a:ext uri="{FF2B5EF4-FFF2-40B4-BE49-F238E27FC236}">
              <a16:creationId xmlns:a16="http://schemas.microsoft.com/office/drawing/2014/main" id="{00000000-0008-0000-0100-000086030000}"/>
            </a:ext>
          </a:extLst>
        </xdr:cNvPr>
        <xdr:cNvSpPr>
          <a:spLocks noChangeShapeType="1"/>
        </xdr:cNvSpPr>
      </xdr:nvSpPr>
      <xdr:spPr bwMode="auto">
        <a:xfrm>
          <a:off x="5267325" y="225456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74</xdr:row>
      <xdr:rowOff>0</xdr:rowOff>
    </xdr:from>
    <xdr:to>
      <xdr:col>21</xdr:col>
      <xdr:colOff>1343025</xdr:colOff>
      <xdr:row>74</xdr:row>
      <xdr:rowOff>0</xdr:rowOff>
    </xdr:to>
    <xdr:sp macro="" textlink="">
      <xdr:nvSpPr>
        <xdr:cNvPr id="903" name="Line 2">
          <a:extLst>
            <a:ext uri="{FF2B5EF4-FFF2-40B4-BE49-F238E27FC236}">
              <a16:creationId xmlns:a16="http://schemas.microsoft.com/office/drawing/2014/main" id="{00000000-0008-0000-0100-000087030000}"/>
            </a:ext>
          </a:extLst>
        </xdr:cNvPr>
        <xdr:cNvSpPr>
          <a:spLocks noChangeShapeType="1"/>
        </xdr:cNvSpPr>
      </xdr:nvSpPr>
      <xdr:spPr bwMode="auto">
        <a:xfrm>
          <a:off x="5276850" y="22545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74</xdr:row>
      <xdr:rowOff>0</xdr:rowOff>
    </xdr:from>
    <xdr:to>
      <xdr:col>21</xdr:col>
      <xdr:colOff>1343025</xdr:colOff>
      <xdr:row>74</xdr:row>
      <xdr:rowOff>0</xdr:rowOff>
    </xdr:to>
    <xdr:sp macro="" textlink="">
      <xdr:nvSpPr>
        <xdr:cNvPr id="904" name="Line 3">
          <a:extLst>
            <a:ext uri="{FF2B5EF4-FFF2-40B4-BE49-F238E27FC236}">
              <a16:creationId xmlns:a16="http://schemas.microsoft.com/office/drawing/2014/main" id="{00000000-0008-0000-0100-000088030000}"/>
            </a:ext>
          </a:extLst>
        </xdr:cNvPr>
        <xdr:cNvSpPr>
          <a:spLocks noChangeShapeType="1"/>
        </xdr:cNvSpPr>
      </xdr:nvSpPr>
      <xdr:spPr bwMode="auto">
        <a:xfrm>
          <a:off x="5276850" y="22545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74</xdr:row>
      <xdr:rowOff>0</xdr:rowOff>
    </xdr:from>
    <xdr:to>
      <xdr:col>21</xdr:col>
      <xdr:colOff>1343025</xdr:colOff>
      <xdr:row>74</xdr:row>
      <xdr:rowOff>0</xdr:rowOff>
    </xdr:to>
    <xdr:sp macro="" textlink="">
      <xdr:nvSpPr>
        <xdr:cNvPr id="905" name="Line 4">
          <a:extLst>
            <a:ext uri="{FF2B5EF4-FFF2-40B4-BE49-F238E27FC236}">
              <a16:creationId xmlns:a16="http://schemas.microsoft.com/office/drawing/2014/main" id="{00000000-0008-0000-0100-000089030000}"/>
            </a:ext>
          </a:extLst>
        </xdr:cNvPr>
        <xdr:cNvSpPr>
          <a:spLocks noChangeShapeType="1"/>
        </xdr:cNvSpPr>
      </xdr:nvSpPr>
      <xdr:spPr bwMode="auto">
        <a:xfrm>
          <a:off x="5276850" y="22545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91</xdr:row>
      <xdr:rowOff>0</xdr:rowOff>
    </xdr:from>
    <xdr:to>
      <xdr:col>21</xdr:col>
      <xdr:colOff>1343025</xdr:colOff>
      <xdr:row>91</xdr:row>
      <xdr:rowOff>0</xdr:rowOff>
    </xdr:to>
    <xdr:sp macro="" textlink="">
      <xdr:nvSpPr>
        <xdr:cNvPr id="906" name="Line 1">
          <a:extLst>
            <a:ext uri="{FF2B5EF4-FFF2-40B4-BE49-F238E27FC236}">
              <a16:creationId xmlns:a16="http://schemas.microsoft.com/office/drawing/2014/main" id="{00000000-0008-0000-0100-00008A030000}"/>
            </a:ext>
          </a:extLst>
        </xdr:cNvPr>
        <xdr:cNvSpPr>
          <a:spLocks noChangeShapeType="1"/>
        </xdr:cNvSpPr>
      </xdr:nvSpPr>
      <xdr:spPr bwMode="auto">
        <a:xfrm>
          <a:off x="5267325" y="278892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91</xdr:row>
      <xdr:rowOff>0</xdr:rowOff>
    </xdr:from>
    <xdr:to>
      <xdr:col>21</xdr:col>
      <xdr:colOff>1343025</xdr:colOff>
      <xdr:row>91</xdr:row>
      <xdr:rowOff>0</xdr:rowOff>
    </xdr:to>
    <xdr:sp macro="" textlink="">
      <xdr:nvSpPr>
        <xdr:cNvPr id="907" name="Line 2">
          <a:extLst>
            <a:ext uri="{FF2B5EF4-FFF2-40B4-BE49-F238E27FC236}">
              <a16:creationId xmlns:a16="http://schemas.microsoft.com/office/drawing/2014/main" id="{00000000-0008-0000-0100-00008B030000}"/>
            </a:ext>
          </a:extLst>
        </xdr:cNvPr>
        <xdr:cNvSpPr>
          <a:spLocks noChangeShapeType="1"/>
        </xdr:cNvSpPr>
      </xdr:nvSpPr>
      <xdr:spPr bwMode="auto">
        <a:xfrm>
          <a:off x="5276850" y="27889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91</xdr:row>
      <xdr:rowOff>0</xdr:rowOff>
    </xdr:from>
    <xdr:to>
      <xdr:col>21</xdr:col>
      <xdr:colOff>1343025</xdr:colOff>
      <xdr:row>91</xdr:row>
      <xdr:rowOff>0</xdr:rowOff>
    </xdr:to>
    <xdr:sp macro="" textlink="">
      <xdr:nvSpPr>
        <xdr:cNvPr id="908" name="Line 3">
          <a:extLst>
            <a:ext uri="{FF2B5EF4-FFF2-40B4-BE49-F238E27FC236}">
              <a16:creationId xmlns:a16="http://schemas.microsoft.com/office/drawing/2014/main" id="{00000000-0008-0000-0100-00008C030000}"/>
            </a:ext>
          </a:extLst>
        </xdr:cNvPr>
        <xdr:cNvSpPr>
          <a:spLocks noChangeShapeType="1"/>
        </xdr:cNvSpPr>
      </xdr:nvSpPr>
      <xdr:spPr bwMode="auto">
        <a:xfrm>
          <a:off x="5276850" y="27889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91</xdr:row>
      <xdr:rowOff>0</xdr:rowOff>
    </xdr:from>
    <xdr:to>
      <xdr:col>21</xdr:col>
      <xdr:colOff>1343025</xdr:colOff>
      <xdr:row>91</xdr:row>
      <xdr:rowOff>0</xdr:rowOff>
    </xdr:to>
    <xdr:sp macro="" textlink="">
      <xdr:nvSpPr>
        <xdr:cNvPr id="909" name="Line 4">
          <a:extLst>
            <a:ext uri="{FF2B5EF4-FFF2-40B4-BE49-F238E27FC236}">
              <a16:creationId xmlns:a16="http://schemas.microsoft.com/office/drawing/2014/main" id="{00000000-0008-0000-0100-00008D030000}"/>
            </a:ext>
          </a:extLst>
        </xdr:cNvPr>
        <xdr:cNvSpPr>
          <a:spLocks noChangeShapeType="1"/>
        </xdr:cNvSpPr>
      </xdr:nvSpPr>
      <xdr:spPr bwMode="auto">
        <a:xfrm>
          <a:off x="5276850" y="27889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108</xdr:row>
      <xdr:rowOff>0</xdr:rowOff>
    </xdr:from>
    <xdr:to>
      <xdr:col>21</xdr:col>
      <xdr:colOff>1343025</xdr:colOff>
      <xdr:row>108</xdr:row>
      <xdr:rowOff>0</xdr:rowOff>
    </xdr:to>
    <xdr:sp macro="" textlink="">
      <xdr:nvSpPr>
        <xdr:cNvPr id="910" name="Line 1">
          <a:extLst>
            <a:ext uri="{FF2B5EF4-FFF2-40B4-BE49-F238E27FC236}">
              <a16:creationId xmlns:a16="http://schemas.microsoft.com/office/drawing/2014/main" id="{00000000-0008-0000-0100-00008E030000}"/>
            </a:ext>
          </a:extLst>
        </xdr:cNvPr>
        <xdr:cNvSpPr>
          <a:spLocks noChangeShapeType="1"/>
        </xdr:cNvSpPr>
      </xdr:nvSpPr>
      <xdr:spPr bwMode="auto">
        <a:xfrm>
          <a:off x="5267325" y="332327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108</xdr:row>
      <xdr:rowOff>0</xdr:rowOff>
    </xdr:from>
    <xdr:to>
      <xdr:col>21</xdr:col>
      <xdr:colOff>1343025</xdr:colOff>
      <xdr:row>108</xdr:row>
      <xdr:rowOff>0</xdr:rowOff>
    </xdr:to>
    <xdr:sp macro="" textlink="">
      <xdr:nvSpPr>
        <xdr:cNvPr id="911" name="Line 2">
          <a:extLst>
            <a:ext uri="{FF2B5EF4-FFF2-40B4-BE49-F238E27FC236}">
              <a16:creationId xmlns:a16="http://schemas.microsoft.com/office/drawing/2014/main" id="{00000000-0008-0000-0100-00008F030000}"/>
            </a:ext>
          </a:extLst>
        </xdr:cNvPr>
        <xdr:cNvSpPr>
          <a:spLocks noChangeShapeType="1"/>
        </xdr:cNvSpPr>
      </xdr:nvSpPr>
      <xdr:spPr bwMode="auto">
        <a:xfrm>
          <a:off x="5276850" y="33232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108</xdr:row>
      <xdr:rowOff>0</xdr:rowOff>
    </xdr:from>
    <xdr:to>
      <xdr:col>21</xdr:col>
      <xdr:colOff>1343025</xdr:colOff>
      <xdr:row>108</xdr:row>
      <xdr:rowOff>0</xdr:rowOff>
    </xdr:to>
    <xdr:sp macro="" textlink="">
      <xdr:nvSpPr>
        <xdr:cNvPr id="912" name="Line 3">
          <a:extLst>
            <a:ext uri="{FF2B5EF4-FFF2-40B4-BE49-F238E27FC236}">
              <a16:creationId xmlns:a16="http://schemas.microsoft.com/office/drawing/2014/main" id="{00000000-0008-0000-0100-000090030000}"/>
            </a:ext>
          </a:extLst>
        </xdr:cNvPr>
        <xdr:cNvSpPr>
          <a:spLocks noChangeShapeType="1"/>
        </xdr:cNvSpPr>
      </xdr:nvSpPr>
      <xdr:spPr bwMode="auto">
        <a:xfrm>
          <a:off x="5276850" y="33232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108</xdr:row>
      <xdr:rowOff>0</xdr:rowOff>
    </xdr:from>
    <xdr:to>
      <xdr:col>21</xdr:col>
      <xdr:colOff>1343025</xdr:colOff>
      <xdr:row>108</xdr:row>
      <xdr:rowOff>0</xdr:rowOff>
    </xdr:to>
    <xdr:sp macro="" textlink="">
      <xdr:nvSpPr>
        <xdr:cNvPr id="913" name="Line 4">
          <a:extLst>
            <a:ext uri="{FF2B5EF4-FFF2-40B4-BE49-F238E27FC236}">
              <a16:creationId xmlns:a16="http://schemas.microsoft.com/office/drawing/2014/main" id="{00000000-0008-0000-0100-000091030000}"/>
            </a:ext>
          </a:extLst>
        </xdr:cNvPr>
        <xdr:cNvSpPr>
          <a:spLocks noChangeShapeType="1"/>
        </xdr:cNvSpPr>
      </xdr:nvSpPr>
      <xdr:spPr bwMode="auto">
        <a:xfrm>
          <a:off x="5276850" y="33232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74</xdr:row>
      <xdr:rowOff>0</xdr:rowOff>
    </xdr:from>
    <xdr:to>
      <xdr:col>21</xdr:col>
      <xdr:colOff>1343025</xdr:colOff>
      <xdr:row>74</xdr:row>
      <xdr:rowOff>0</xdr:rowOff>
    </xdr:to>
    <xdr:sp macro="" textlink="">
      <xdr:nvSpPr>
        <xdr:cNvPr id="914" name="Line 1">
          <a:extLst>
            <a:ext uri="{FF2B5EF4-FFF2-40B4-BE49-F238E27FC236}">
              <a16:creationId xmlns:a16="http://schemas.microsoft.com/office/drawing/2014/main" id="{00000000-0008-0000-0100-000092030000}"/>
            </a:ext>
          </a:extLst>
        </xdr:cNvPr>
        <xdr:cNvSpPr>
          <a:spLocks noChangeShapeType="1"/>
        </xdr:cNvSpPr>
      </xdr:nvSpPr>
      <xdr:spPr bwMode="auto">
        <a:xfrm>
          <a:off x="5267325" y="225456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74</xdr:row>
      <xdr:rowOff>0</xdr:rowOff>
    </xdr:from>
    <xdr:to>
      <xdr:col>21</xdr:col>
      <xdr:colOff>1343025</xdr:colOff>
      <xdr:row>74</xdr:row>
      <xdr:rowOff>0</xdr:rowOff>
    </xdr:to>
    <xdr:sp macro="" textlink="">
      <xdr:nvSpPr>
        <xdr:cNvPr id="915" name="Line 2">
          <a:extLst>
            <a:ext uri="{FF2B5EF4-FFF2-40B4-BE49-F238E27FC236}">
              <a16:creationId xmlns:a16="http://schemas.microsoft.com/office/drawing/2014/main" id="{00000000-0008-0000-0100-000093030000}"/>
            </a:ext>
          </a:extLst>
        </xdr:cNvPr>
        <xdr:cNvSpPr>
          <a:spLocks noChangeShapeType="1"/>
        </xdr:cNvSpPr>
      </xdr:nvSpPr>
      <xdr:spPr bwMode="auto">
        <a:xfrm>
          <a:off x="5276850" y="22545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74</xdr:row>
      <xdr:rowOff>0</xdr:rowOff>
    </xdr:from>
    <xdr:to>
      <xdr:col>21</xdr:col>
      <xdr:colOff>1343025</xdr:colOff>
      <xdr:row>74</xdr:row>
      <xdr:rowOff>0</xdr:rowOff>
    </xdr:to>
    <xdr:sp macro="" textlink="">
      <xdr:nvSpPr>
        <xdr:cNvPr id="916" name="Line 3">
          <a:extLst>
            <a:ext uri="{FF2B5EF4-FFF2-40B4-BE49-F238E27FC236}">
              <a16:creationId xmlns:a16="http://schemas.microsoft.com/office/drawing/2014/main" id="{00000000-0008-0000-0100-000094030000}"/>
            </a:ext>
          </a:extLst>
        </xdr:cNvPr>
        <xdr:cNvSpPr>
          <a:spLocks noChangeShapeType="1"/>
        </xdr:cNvSpPr>
      </xdr:nvSpPr>
      <xdr:spPr bwMode="auto">
        <a:xfrm>
          <a:off x="5276850" y="22545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74</xdr:row>
      <xdr:rowOff>0</xdr:rowOff>
    </xdr:from>
    <xdr:to>
      <xdr:col>21</xdr:col>
      <xdr:colOff>1343025</xdr:colOff>
      <xdr:row>74</xdr:row>
      <xdr:rowOff>0</xdr:rowOff>
    </xdr:to>
    <xdr:sp macro="" textlink="">
      <xdr:nvSpPr>
        <xdr:cNvPr id="917" name="Line 4">
          <a:extLst>
            <a:ext uri="{FF2B5EF4-FFF2-40B4-BE49-F238E27FC236}">
              <a16:creationId xmlns:a16="http://schemas.microsoft.com/office/drawing/2014/main" id="{00000000-0008-0000-0100-000095030000}"/>
            </a:ext>
          </a:extLst>
        </xdr:cNvPr>
        <xdr:cNvSpPr>
          <a:spLocks noChangeShapeType="1"/>
        </xdr:cNvSpPr>
      </xdr:nvSpPr>
      <xdr:spPr bwMode="auto">
        <a:xfrm>
          <a:off x="5276850" y="22545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91</xdr:row>
      <xdr:rowOff>0</xdr:rowOff>
    </xdr:from>
    <xdr:to>
      <xdr:col>21</xdr:col>
      <xdr:colOff>1343025</xdr:colOff>
      <xdr:row>91</xdr:row>
      <xdr:rowOff>0</xdr:rowOff>
    </xdr:to>
    <xdr:sp macro="" textlink="">
      <xdr:nvSpPr>
        <xdr:cNvPr id="918" name="Line 1">
          <a:extLst>
            <a:ext uri="{FF2B5EF4-FFF2-40B4-BE49-F238E27FC236}">
              <a16:creationId xmlns:a16="http://schemas.microsoft.com/office/drawing/2014/main" id="{00000000-0008-0000-0100-000096030000}"/>
            </a:ext>
          </a:extLst>
        </xdr:cNvPr>
        <xdr:cNvSpPr>
          <a:spLocks noChangeShapeType="1"/>
        </xdr:cNvSpPr>
      </xdr:nvSpPr>
      <xdr:spPr bwMode="auto">
        <a:xfrm>
          <a:off x="5267325" y="278892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91</xdr:row>
      <xdr:rowOff>0</xdr:rowOff>
    </xdr:from>
    <xdr:to>
      <xdr:col>21</xdr:col>
      <xdr:colOff>1343025</xdr:colOff>
      <xdr:row>91</xdr:row>
      <xdr:rowOff>0</xdr:rowOff>
    </xdr:to>
    <xdr:sp macro="" textlink="">
      <xdr:nvSpPr>
        <xdr:cNvPr id="919" name="Line 2">
          <a:extLst>
            <a:ext uri="{FF2B5EF4-FFF2-40B4-BE49-F238E27FC236}">
              <a16:creationId xmlns:a16="http://schemas.microsoft.com/office/drawing/2014/main" id="{00000000-0008-0000-0100-000097030000}"/>
            </a:ext>
          </a:extLst>
        </xdr:cNvPr>
        <xdr:cNvSpPr>
          <a:spLocks noChangeShapeType="1"/>
        </xdr:cNvSpPr>
      </xdr:nvSpPr>
      <xdr:spPr bwMode="auto">
        <a:xfrm>
          <a:off x="5276850" y="27889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91</xdr:row>
      <xdr:rowOff>0</xdr:rowOff>
    </xdr:from>
    <xdr:to>
      <xdr:col>21</xdr:col>
      <xdr:colOff>1343025</xdr:colOff>
      <xdr:row>91</xdr:row>
      <xdr:rowOff>0</xdr:rowOff>
    </xdr:to>
    <xdr:sp macro="" textlink="">
      <xdr:nvSpPr>
        <xdr:cNvPr id="920" name="Line 3">
          <a:extLst>
            <a:ext uri="{FF2B5EF4-FFF2-40B4-BE49-F238E27FC236}">
              <a16:creationId xmlns:a16="http://schemas.microsoft.com/office/drawing/2014/main" id="{00000000-0008-0000-0100-000098030000}"/>
            </a:ext>
          </a:extLst>
        </xdr:cNvPr>
        <xdr:cNvSpPr>
          <a:spLocks noChangeShapeType="1"/>
        </xdr:cNvSpPr>
      </xdr:nvSpPr>
      <xdr:spPr bwMode="auto">
        <a:xfrm>
          <a:off x="5276850" y="27889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91</xdr:row>
      <xdr:rowOff>0</xdr:rowOff>
    </xdr:from>
    <xdr:to>
      <xdr:col>21</xdr:col>
      <xdr:colOff>1343025</xdr:colOff>
      <xdr:row>91</xdr:row>
      <xdr:rowOff>0</xdr:rowOff>
    </xdr:to>
    <xdr:sp macro="" textlink="">
      <xdr:nvSpPr>
        <xdr:cNvPr id="921" name="Line 4">
          <a:extLst>
            <a:ext uri="{FF2B5EF4-FFF2-40B4-BE49-F238E27FC236}">
              <a16:creationId xmlns:a16="http://schemas.microsoft.com/office/drawing/2014/main" id="{00000000-0008-0000-0100-000099030000}"/>
            </a:ext>
          </a:extLst>
        </xdr:cNvPr>
        <xdr:cNvSpPr>
          <a:spLocks noChangeShapeType="1"/>
        </xdr:cNvSpPr>
      </xdr:nvSpPr>
      <xdr:spPr bwMode="auto">
        <a:xfrm>
          <a:off x="5276850" y="27889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108</xdr:row>
      <xdr:rowOff>0</xdr:rowOff>
    </xdr:from>
    <xdr:to>
      <xdr:col>21</xdr:col>
      <xdr:colOff>1343025</xdr:colOff>
      <xdr:row>108</xdr:row>
      <xdr:rowOff>0</xdr:rowOff>
    </xdr:to>
    <xdr:sp macro="" textlink="">
      <xdr:nvSpPr>
        <xdr:cNvPr id="922" name="Line 1">
          <a:extLst>
            <a:ext uri="{FF2B5EF4-FFF2-40B4-BE49-F238E27FC236}">
              <a16:creationId xmlns:a16="http://schemas.microsoft.com/office/drawing/2014/main" id="{00000000-0008-0000-0100-00009A030000}"/>
            </a:ext>
          </a:extLst>
        </xdr:cNvPr>
        <xdr:cNvSpPr>
          <a:spLocks noChangeShapeType="1"/>
        </xdr:cNvSpPr>
      </xdr:nvSpPr>
      <xdr:spPr bwMode="auto">
        <a:xfrm>
          <a:off x="5267325" y="332327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108</xdr:row>
      <xdr:rowOff>0</xdr:rowOff>
    </xdr:from>
    <xdr:to>
      <xdr:col>21</xdr:col>
      <xdr:colOff>1343025</xdr:colOff>
      <xdr:row>108</xdr:row>
      <xdr:rowOff>0</xdr:rowOff>
    </xdr:to>
    <xdr:sp macro="" textlink="">
      <xdr:nvSpPr>
        <xdr:cNvPr id="923" name="Line 2">
          <a:extLst>
            <a:ext uri="{FF2B5EF4-FFF2-40B4-BE49-F238E27FC236}">
              <a16:creationId xmlns:a16="http://schemas.microsoft.com/office/drawing/2014/main" id="{00000000-0008-0000-0100-00009B030000}"/>
            </a:ext>
          </a:extLst>
        </xdr:cNvPr>
        <xdr:cNvSpPr>
          <a:spLocks noChangeShapeType="1"/>
        </xdr:cNvSpPr>
      </xdr:nvSpPr>
      <xdr:spPr bwMode="auto">
        <a:xfrm>
          <a:off x="5276850" y="33232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108</xdr:row>
      <xdr:rowOff>0</xdr:rowOff>
    </xdr:from>
    <xdr:to>
      <xdr:col>21</xdr:col>
      <xdr:colOff>1343025</xdr:colOff>
      <xdr:row>108</xdr:row>
      <xdr:rowOff>0</xdr:rowOff>
    </xdr:to>
    <xdr:sp macro="" textlink="">
      <xdr:nvSpPr>
        <xdr:cNvPr id="924" name="Line 3">
          <a:extLst>
            <a:ext uri="{FF2B5EF4-FFF2-40B4-BE49-F238E27FC236}">
              <a16:creationId xmlns:a16="http://schemas.microsoft.com/office/drawing/2014/main" id="{00000000-0008-0000-0100-00009C030000}"/>
            </a:ext>
          </a:extLst>
        </xdr:cNvPr>
        <xdr:cNvSpPr>
          <a:spLocks noChangeShapeType="1"/>
        </xdr:cNvSpPr>
      </xdr:nvSpPr>
      <xdr:spPr bwMode="auto">
        <a:xfrm>
          <a:off x="5276850" y="33232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108</xdr:row>
      <xdr:rowOff>0</xdr:rowOff>
    </xdr:from>
    <xdr:to>
      <xdr:col>21</xdr:col>
      <xdr:colOff>1343025</xdr:colOff>
      <xdr:row>108</xdr:row>
      <xdr:rowOff>0</xdr:rowOff>
    </xdr:to>
    <xdr:sp macro="" textlink="">
      <xdr:nvSpPr>
        <xdr:cNvPr id="925" name="Line 4">
          <a:extLst>
            <a:ext uri="{FF2B5EF4-FFF2-40B4-BE49-F238E27FC236}">
              <a16:creationId xmlns:a16="http://schemas.microsoft.com/office/drawing/2014/main" id="{00000000-0008-0000-0100-00009D030000}"/>
            </a:ext>
          </a:extLst>
        </xdr:cNvPr>
        <xdr:cNvSpPr>
          <a:spLocks noChangeShapeType="1"/>
        </xdr:cNvSpPr>
      </xdr:nvSpPr>
      <xdr:spPr bwMode="auto">
        <a:xfrm>
          <a:off x="5276850" y="33232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74</xdr:row>
      <xdr:rowOff>0</xdr:rowOff>
    </xdr:from>
    <xdr:to>
      <xdr:col>21</xdr:col>
      <xdr:colOff>1343025</xdr:colOff>
      <xdr:row>74</xdr:row>
      <xdr:rowOff>0</xdr:rowOff>
    </xdr:to>
    <xdr:sp macro="" textlink="">
      <xdr:nvSpPr>
        <xdr:cNvPr id="926" name="Line 1">
          <a:extLst>
            <a:ext uri="{FF2B5EF4-FFF2-40B4-BE49-F238E27FC236}">
              <a16:creationId xmlns:a16="http://schemas.microsoft.com/office/drawing/2014/main" id="{00000000-0008-0000-0100-00009E030000}"/>
            </a:ext>
          </a:extLst>
        </xdr:cNvPr>
        <xdr:cNvSpPr>
          <a:spLocks noChangeShapeType="1"/>
        </xdr:cNvSpPr>
      </xdr:nvSpPr>
      <xdr:spPr bwMode="auto">
        <a:xfrm>
          <a:off x="5267325" y="225456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74</xdr:row>
      <xdr:rowOff>0</xdr:rowOff>
    </xdr:from>
    <xdr:to>
      <xdr:col>21</xdr:col>
      <xdr:colOff>1343025</xdr:colOff>
      <xdr:row>74</xdr:row>
      <xdr:rowOff>0</xdr:rowOff>
    </xdr:to>
    <xdr:sp macro="" textlink="">
      <xdr:nvSpPr>
        <xdr:cNvPr id="927" name="Line 2">
          <a:extLst>
            <a:ext uri="{FF2B5EF4-FFF2-40B4-BE49-F238E27FC236}">
              <a16:creationId xmlns:a16="http://schemas.microsoft.com/office/drawing/2014/main" id="{00000000-0008-0000-0100-00009F030000}"/>
            </a:ext>
          </a:extLst>
        </xdr:cNvPr>
        <xdr:cNvSpPr>
          <a:spLocks noChangeShapeType="1"/>
        </xdr:cNvSpPr>
      </xdr:nvSpPr>
      <xdr:spPr bwMode="auto">
        <a:xfrm>
          <a:off x="5276850" y="22545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74</xdr:row>
      <xdr:rowOff>0</xdr:rowOff>
    </xdr:from>
    <xdr:to>
      <xdr:col>21</xdr:col>
      <xdr:colOff>1343025</xdr:colOff>
      <xdr:row>74</xdr:row>
      <xdr:rowOff>0</xdr:rowOff>
    </xdr:to>
    <xdr:sp macro="" textlink="">
      <xdr:nvSpPr>
        <xdr:cNvPr id="928" name="Line 3">
          <a:extLst>
            <a:ext uri="{FF2B5EF4-FFF2-40B4-BE49-F238E27FC236}">
              <a16:creationId xmlns:a16="http://schemas.microsoft.com/office/drawing/2014/main" id="{00000000-0008-0000-0100-0000A0030000}"/>
            </a:ext>
          </a:extLst>
        </xdr:cNvPr>
        <xdr:cNvSpPr>
          <a:spLocks noChangeShapeType="1"/>
        </xdr:cNvSpPr>
      </xdr:nvSpPr>
      <xdr:spPr bwMode="auto">
        <a:xfrm>
          <a:off x="5276850" y="22545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74</xdr:row>
      <xdr:rowOff>0</xdr:rowOff>
    </xdr:from>
    <xdr:to>
      <xdr:col>21</xdr:col>
      <xdr:colOff>1343025</xdr:colOff>
      <xdr:row>74</xdr:row>
      <xdr:rowOff>0</xdr:rowOff>
    </xdr:to>
    <xdr:sp macro="" textlink="">
      <xdr:nvSpPr>
        <xdr:cNvPr id="929" name="Line 4">
          <a:extLst>
            <a:ext uri="{FF2B5EF4-FFF2-40B4-BE49-F238E27FC236}">
              <a16:creationId xmlns:a16="http://schemas.microsoft.com/office/drawing/2014/main" id="{00000000-0008-0000-0100-0000A1030000}"/>
            </a:ext>
          </a:extLst>
        </xdr:cNvPr>
        <xdr:cNvSpPr>
          <a:spLocks noChangeShapeType="1"/>
        </xdr:cNvSpPr>
      </xdr:nvSpPr>
      <xdr:spPr bwMode="auto">
        <a:xfrm>
          <a:off x="5276850" y="22545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91</xdr:row>
      <xdr:rowOff>0</xdr:rowOff>
    </xdr:from>
    <xdr:to>
      <xdr:col>21</xdr:col>
      <xdr:colOff>1343025</xdr:colOff>
      <xdr:row>91</xdr:row>
      <xdr:rowOff>0</xdr:rowOff>
    </xdr:to>
    <xdr:sp macro="" textlink="">
      <xdr:nvSpPr>
        <xdr:cNvPr id="930" name="Line 1">
          <a:extLst>
            <a:ext uri="{FF2B5EF4-FFF2-40B4-BE49-F238E27FC236}">
              <a16:creationId xmlns:a16="http://schemas.microsoft.com/office/drawing/2014/main" id="{00000000-0008-0000-0100-0000A2030000}"/>
            </a:ext>
          </a:extLst>
        </xdr:cNvPr>
        <xdr:cNvSpPr>
          <a:spLocks noChangeShapeType="1"/>
        </xdr:cNvSpPr>
      </xdr:nvSpPr>
      <xdr:spPr bwMode="auto">
        <a:xfrm>
          <a:off x="5267325" y="278892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91</xdr:row>
      <xdr:rowOff>0</xdr:rowOff>
    </xdr:from>
    <xdr:to>
      <xdr:col>21</xdr:col>
      <xdr:colOff>1343025</xdr:colOff>
      <xdr:row>91</xdr:row>
      <xdr:rowOff>0</xdr:rowOff>
    </xdr:to>
    <xdr:sp macro="" textlink="">
      <xdr:nvSpPr>
        <xdr:cNvPr id="931" name="Line 2">
          <a:extLst>
            <a:ext uri="{FF2B5EF4-FFF2-40B4-BE49-F238E27FC236}">
              <a16:creationId xmlns:a16="http://schemas.microsoft.com/office/drawing/2014/main" id="{00000000-0008-0000-0100-0000A3030000}"/>
            </a:ext>
          </a:extLst>
        </xdr:cNvPr>
        <xdr:cNvSpPr>
          <a:spLocks noChangeShapeType="1"/>
        </xdr:cNvSpPr>
      </xdr:nvSpPr>
      <xdr:spPr bwMode="auto">
        <a:xfrm>
          <a:off x="5276850" y="27889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91</xdr:row>
      <xdr:rowOff>0</xdr:rowOff>
    </xdr:from>
    <xdr:to>
      <xdr:col>21</xdr:col>
      <xdr:colOff>1343025</xdr:colOff>
      <xdr:row>91</xdr:row>
      <xdr:rowOff>0</xdr:rowOff>
    </xdr:to>
    <xdr:sp macro="" textlink="">
      <xdr:nvSpPr>
        <xdr:cNvPr id="932" name="Line 3">
          <a:extLst>
            <a:ext uri="{FF2B5EF4-FFF2-40B4-BE49-F238E27FC236}">
              <a16:creationId xmlns:a16="http://schemas.microsoft.com/office/drawing/2014/main" id="{00000000-0008-0000-0100-0000A4030000}"/>
            </a:ext>
          </a:extLst>
        </xdr:cNvPr>
        <xdr:cNvSpPr>
          <a:spLocks noChangeShapeType="1"/>
        </xdr:cNvSpPr>
      </xdr:nvSpPr>
      <xdr:spPr bwMode="auto">
        <a:xfrm>
          <a:off x="5276850" y="27889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91</xdr:row>
      <xdr:rowOff>0</xdr:rowOff>
    </xdr:from>
    <xdr:to>
      <xdr:col>21</xdr:col>
      <xdr:colOff>1343025</xdr:colOff>
      <xdr:row>91</xdr:row>
      <xdr:rowOff>0</xdr:rowOff>
    </xdr:to>
    <xdr:sp macro="" textlink="">
      <xdr:nvSpPr>
        <xdr:cNvPr id="933" name="Line 4">
          <a:extLst>
            <a:ext uri="{FF2B5EF4-FFF2-40B4-BE49-F238E27FC236}">
              <a16:creationId xmlns:a16="http://schemas.microsoft.com/office/drawing/2014/main" id="{00000000-0008-0000-0100-0000A5030000}"/>
            </a:ext>
          </a:extLst>
        </xdr:cNvPr>
        <xdr:cNvSpPr>
          <a:spLocks noChangeShapeType="1"/>
        </xdr:cNvSpPr>
      </xdr:nvSpPr>
      <xdr:spPr bwMode="auto">
        <a:xfrm>
          <a:off x="5276850" y="27889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108</xdr:row>
      <xdr:rowOff>0</xdr:rowOff>
    </xdr:from>
    <xdr:to>
      <xdr:col>21</xdr:col>
      <xdr:colOff>1343025</xdr:colOff>
      <xdr:row>108</xdr:row>
      <xdr:rowOff>0</xdr:rowOff>
    </xdr:to>
    <xdr:sp macro="" textlink="">
      <xdr:nvSpPr>
        <xdr:cNvPr id="934" name="Line 1">
          <a:extLst>
            <a:ext uri="{FF2B5EF4-FFF2-40B4-BE49-F238E27FC236}">
              <a16:creationId xmlns:a16="http://schemas.microsoft.com/office/drawing/2014/main" id="{00000000-0008-0000-0100-0000A6030000}"/>
            </a:ext>
          </a:extLst>
        </xdr:cNvPr>
        <xdr:cNvSpPr>
          <a:spLocks noChangeShapeType="1"/>
        </xdr:cNvSpPr>
      </xdr:nvSpPr>
      <xdr:spPr bwMode="auto">
        <a:xfrm>
          <a:off x="5267325" y="332327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108</xdr:row>
      <xdr:rowOff>0</xdr:rowOff>
    </xdr:from>
    <xdr:to>
      <xdr:col>21</xdr:col>
      <xdr:colOff>1343025</xdr:colOff>
      <xdr:row>108</xdr:row>
      <xdr:rowOff>0</xdr:rowOff>
    </xdr:to>
    <xdr:sp macro="" textlink="">
      <xdr:nvSpPr>
        <xdr:cNvPr id="935" name="Line 2">
          <a:extLst>
            <a:ext uri="{FF2B5EF4-FFF2-40B4-BE49-F238E27FC236}">
              <a16:creationId xmlns:a16="http://schemas.microsoft.com/office/drawing/2014/main" id="{00000000-0008-0000-0100-0000A7030000}"/>
            </a:ext>
          </a:extLst>
        </xdr:cNvPr>
        <xdr:cNvSpPr>
          <a:spLocks noChangeShapeType="1"/>
        </xdr:cNvSpPr>
      </xdr:nvSpPr>
      <xdr:spPr bwMode="auto">
        <a:xfrm>
          <a:off x="5276850" y="33232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108</xdr:row>
      <xdr:rowOff>0</xdr:rowOff>
    </xdr:from>
    <xdr:to>
      <xdr:col>21</xdr:col>
      <xdr:colOff>1343025</xdr:colOff>
      <xdr:row>108</xdr:row>
      <xdr:rowOff>0</xdr:rowOff>
    </xdr:to>
    <xdr:sp macro="" textlink="">
      <xdr:nvSpPr>
        <xdr:cNvPr id="936" name="Line 3">
          <a:extLst>
            <a:ext uri="{FF2B5EF4-FFF2-40B4-BE49-F238E27FC236}">
              <a16:creationId xmlns:a16="http://schemas.microsoft.com/office/drawing/2014/main" id="{00000000-0008-0000-0100-0000A8030000}"/>
            </a:ext>
          </a:extLst>
        </xdr:cNvPr>
        <xdr:cNvSpPr>
          <a:spLocks noChangeShapeType="1"/>
        </xdr:cNvSpPr>
      </xdr:nvSpPr>
      <xdr:spPr bwMode="auto">
        <a:xfrm>
          <a:off x="5276850" y="33232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108</xdr:row>
      <xdr:rowOff>0</xdr:rowOff>
    </xdr:from>
    <xdr:to>
      <xdr:col>21</xdr:col>
      <xdr:colOff>1343025</xdr:colOff>
      <xdr:row>108</xdr:row>
      <xdr:rowOff>0</xdr:rowOff>
    </xdr:to>
    <xdr:sp macro="" textlink="">
      <xdr:nvSpPr>
        <xdr:cNvPr id="937" name="Line 4">
          <a:extLst>
            <a:ext uri="{FF2B5EF4-FFF2-40B4-BE49-F238E27FC236}">
              <a16:creationId xmlns:a16="http://schemas.microsoft.com/office/drawing/2014/main" id="{00000000-0008-0000-0100-0000A9030000}"/>
            </a:ext>
          </a:extLst>
        </xdr:cNvPr>
        <xdr:cNvSpPr>
          <a:spLocks noChangeShapeType="1"/>
        </xdr:cNvSpPr>
      </xdr:nvSpPr>
      <xdr:spPr bwMode="auto">
        <a:xfrm>
          <a:off x="5276850" y="33232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74</xdr:row>
      <xdr:rowOff>0</xdr:rowOff>
    </xdr:from>
    <xdr:to>
      <xdr:col>21</xdr:col>
      <xdr:colOff>1343025</xdr:colOff>
      <xdr:row>74</xdr:row>
      <xdr:rowOff>0</xdr:rowOff>
    </xdr:to>
    <xdr:sp macro="" textlink="">
      <xdr:nvSpPr>
        <xdr:cNvPr id="938" name="Line 1">
          <a:extLst>
            <a:ext uri="{FF2B5EF4-FFF2-40B4-BE49-F238E27FC236}">
              <a16:creationId xmlns:a16="http://schemas.microsoft.com/office/drawing/2014/main" id="{00000000-0008-0000-0100-0000AA030000}"/>
            </a:ext>
          </a:extLst>
        </xdr:cNvPr>
        <xdr:cNvSpPr>
          <a:spLocks noChangeShapeType="1"/>
        </xdr:cNvSpPr>
      </xdr:nvSpPr>
      <xdr:spPr bwMode="auto">
        <a:xfrm>
          <a:off x="5267325" y="225456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74</xdr:row>
      <xdr:rowOff>0</xdr:rowOff>
    </xdr:from>
    <xdr:to>
      <xdr:col>21</xdr:col>
      <xdr:colOff>1343025</xdr:colOff>
      <xdr:row>74</xdr:row>
      <xdr:rowOff>0</xdr:rowOff>
    </xdr:to>
    <xdr:sp macro="" textlink="">
      <xdr:nvSpPr>
        <xdr:cNvPr id="939" name="Line 2">
          <a:extLst>
            <a:ext uri="{FF2B5EF4-FFF2-40B4-BE49-F238E27FC236}">
              <a16:creationId xmlns:a16="http://schemas.microsoft.com/office/drawing/2014/main" id="{00000000-0008-0000-0100-0000AB030000}"/>
            </a:ext>
          </a:extLst>
        </xdr:cNvPr>
        <xdr:cNvSpPr>
          <a:spLocks noChangeShapeType="1"/>
        </xdr:cNvSpPr>
      </xdr:nvSpPr>
      <xdr:spPr bwMode="auto">
        <a:xfrm>
          <a:off x="5276850" y="22545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74</xdr:row>
      <xdr:rowOff>0</xdr:rowOff>
    </xdr:from>
    <xdr:to>
      <xdr:col>21</xdr:col>
      <xdr:colOff>1343025</xdr:colOff>
      <xdr:row>74</xdr:row>
      <xdr:rowOff>0</xdr:rowOff>
    </xdr:to>
    <xdr:sp macro="" textlink="">
      <xdr:nvSpPr>
        <xdr:cNvPr id="940" name="Line 3">
          <a:extLst>
            <a:ext uri="{FF2B5EF4-FFF2-40B4-BE49-F238E27FC236}">
              <a16:creationId xmlns:a16="http://schemas.microsoft.com/office/drawing/2014/main" id="{00000000-0008-0000-0100-0000AC030000}"/>
            </a:ext>
          </a:extLst>
        </xdr:cNvPr>
        <xdr:cNvSpPr>
          <a:spLocks noChangeShapeType="1"/>
        </xdr:cNvSpPr>
      </xdr:nvSpPr>
      <xdr:spPr bwMode="auto">
        <a:xfrm>
          <a:off x="5276850" y="22545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74</xdr:row>
      <xdr:rowOff>0</xdr:rowOff>
    </xdr:from>
    <xdr:to>
      <xdr:col>21</xdr:col>
      <xdr:colOff>1343025</xdr:colOff>
      <xdr:row>74</xdr:row>
      <xdr:rowOff>0</xdr:rowOff>
    </xdr:to>
    <xdr:sp macro="" textlink="">
      <xdr:nvSpPr>
        <xdr:cNvPr id="941" name="Line 4">
          <a:extLst>
            <a:ext uri="{FF2B5EF4-FFF2-40B4-BE49-F238E27FC236}">
              <a16:creationId xmlns:a16="http://schemas.microsoft.com/office/drawing/2014/main" id="{00000000-0008-0000-0100-0000AD030000}"/>
            </a:ext>
          </a:extLst>
        </xdr:cNvPr>
        <xdr:cNvSpPr>
          <a:spLocks noChangeShapeType="1"/>
        </xdr:cNvSpPr>
      </xdr:nvSpPr>
      <xdr:spPr bwMode="auto">
        <a:xfrm>
          <a:off x="5276850" y="22545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91</xdr:row>
      <xdr:rowOff>0</xdr:rowOff>
    </xdr:from>
    <xdr:to>
      <xdr:col>21</xdr:col>
      <xdr:colOff>1343025</xdr:colOff>
      <xdr:row>91</xdr:row>
      <xdr:rowOff>0</xdr:rowOff>
    </xdr:to>
    <xdr:sp macro="" textlink="">
      <xdr:nvSpPr>
        <xdr:cNvPr id="942" name="Line 1">
          <a:extLst>
            <a:ext uri="{FF2B5EF4-FFF2-40B4-BE49-F238E27FC236}">
              <a16:creationId xmlns:a16="http://schemas.microsoft.com/office/drawing/2014/main" id="{00000000-0008-0000-0100-0000AE030000}"/>
            </a:ext>
          </a:extLst>
        </xdr:cNvPr>
        <xdr:cNvSpPr>
          <a:spLocks noChangeShapeType="1"/>
        </xdr:cNvSpPr>
      </xdr:nvSpPr>
      <xdr:spPr bwMode="auto">
        <a:xfrm>
          <a:off x="5267325" y="278892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91</xdr:row>
      <xdr:rowOff>0</xdr:rowOff>
    </xdr:from>
    <xdr:to>
      <xdr:col>21</xdr:col>
      <xdr:colOff>1343025</xdr:colOff>
      <xdr:row>91</xdr:row>
      <xdr:rowOff>0</xdr:rowOff>
    </xdr:to>
    <xdr:sp macro="" textlink="">
      <xdr:nvSpPr>
        <xdr:cNvPr id="943" name="Line 2">
          <a:extLst>
            <a:ext uri="{FF2B5EF4-FFF2-40B4-BE49-F238E27FC236}">
              <a16:creationId xmlns:a16="http://schemas.microsoft.com/office/drawing/2014/main" id="{00000000-0008-0000-0100-0000AF030000}"/>
            </a:ext>
          </a:extLst>
        </xdr:cNvPr>
        <xdr:cNvSpPr>
          <a:spLocks noChangeShapeType="1"/>
        </xdr:cNvSpPr>
      </xdr:nvSpPr>
      <xdr:spPr bwMode="auto">
        <a:xfrm>
          <a:off x="5276850" y="27889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91</xdr:row>
      <xdr:rowOff>0</xdr:rowOff>
    </xdr:from>
    <xdr:to>
      <xdr:col>21</xdr:col>
      <xdr:colOff>1343025</xdr:colOff>
      <xdr:row>91</xdr:row>
      <xdr:rowOff>0</xdr:rowOff>
    </xdr:to>
    <xdr:sp macro="" textlink="">
      <xdr:nvSpPr>
        <xdr:cNvPr id="944" name="Line 3">
          <a:extLst>
            <a:ext uri="{FF2B5EF4-FFF2-40B4-BE49-F238E27FC236}">
              <a16:creationId xmlns:a16="http://schemas.microsoft.com/office/drawing/2014/main" id="{00000000-0008-0000-0100-0000B0030000}"/>
            </a:ext>
          </a:extLst>
        </xdr:cNvPr>
        <xdr:cNvSpPr>
          <a:spLocks noChangeShapeType="1"/>
        </xdr:cNvSpPr>
      </xdr:nvSpPr>
      <xdr:spPr bwMode="auto">
        <a:xfrm>
          <a:off x="5276850" y="27889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91</xdr:row>
      <xdr:rowOff>0</xdr:rowOff>
    </xdr:from>
    <xdr:to>
      <xdr:col>21</xdr:col>
      <xdr:colOff>1343025</xdr:colOff>
      <xdr:row>91</xdr:row>
      <xdr:rowOff>0</xdr:rowOff>
    </xdr:to>
    <xdr:sp macro="" textlink="">
      <xdr:nvSpPr>
        <xdr:cNvPr id="945" name="Line 4">
          <a:extLst>
            <a:ext uri="{FF2B5EF4-FFF2-40B4-BE49-F238E27FC236}">
              <a16:creationId xmlns:a16="http://schemas.microsoft.com/office/drawing/2014/main" id="{00000000-0008-0000-0100-0000B1030000}"/>
            </a:ext>
          </a:extLst>
        </xdr:cNvPr>
        <xdr:cNvSpPr>
          <a:spLocks noChangeShapeType="1"/>
        </xdr:cNvSpPr>
      </xdr:nvSpPr>
      <xdr:spPr bwMode="auto">
        <a:xfrm>
          <a:off x="5276850" y="27889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108</xdr:row>
      <xdr:rowOff>0</xdr:rowOff>
    </xdr:from>
    <xdr:to>
      <xdr:col>21</xdr:col>
      <xdr:colOff>1343025</xdr:colOff>
      <xdr:row>108</xdr:row>
      <xdr:rowOff>0</xdr:rowOff>
    </xdr:to>
    <xdr:sp macro="" textlink="">
      <xdr:nvSpPr>
        <xdr:cNvPr id="946" name="Line 1">
          <a:extLst>
            <a:ext uri="{FF2B5EF4-FFF2-40B4-BE49-F238E27FC236}">
              <a16:creationId xmlns:a16="http://schemas.microsoft.com/office/drawing/2014/main" id="{00000000-0008-0000-0100-0000B2030000}"/>
            </a:ext>
          </a:extLst>
        </xdr:cNvPr>
        <xdr:cNvSpPr>
          <a:spLocks noChangeShapeType="1"/>
        </xdr:cNvSpPr>
      </xdr:nvSpPr>
      <xdr:spPr bwMode="auto">
        <a:xfrm>
          <a:off x="5267325" y="332327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108</xdr:row>
      <xdr:rowOff>0</xdr:rowOff>
    </xdr:from>
    <xdr:to>
      <xdr:col>21</xdr:col>
      <xdr:colOff>1343025</xdr:colOff>
      <xdr:row>108</xdr:row>
      <xdr:rowOff>0</xdr:rowOff>
    </xdr:to>
    <xdr:sp macro="" textlink="">
      <xdr:nvSpPr>
        <xdr:cNvPr id="947" name="Line 2">
          <a:extLst>
            <a:ext uri="{FF2B5EF4-FFF2-40B4-BE49-F238E27FC236}">
              <a16:creationId xmlns:a16="http://schemas.microsoft.com/office/drawing/2014/main" id="{00000000-0008-0000-0100-0000B3030000}"/>
            </a:ext>
          </a:extLst>
        </xdr:cNvPr>
        <xdr:cNvSpPr>
          <a:spLocks noChangeShapeType="1"/>
        </xdr:cNvSpPr>
      </xdr:nvSpPr>
      <xdr:spPr bwMode="auto">
        <a:xfrm>
          <a:off x="5276850" y="33232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108</xdr:row>
      <xdr:rowOff>0</xdr:rowOff>
    </xdr:from>
    <xdr:to>
      <xdr:col>21</xdr:col>
      <xdr:colOff>1343025</xdr:colOff>
      <xdr:row>108</xdr:row>
      <xdr:rowOff>0</xdr:rowOff>
    </xdr:to>
    <xdr:sp macro="" textlink="">
      <xdr:nvSpPr>
        <xdr:cNvPr id="948" name="Line 3">
          <a:extLst>
            <a:ext uri="{FF2B5EF4-FFF2-40B4-BE49-F238E27FC236}">
              <a16:creationId xmlns:a16="http://schemas.microsoft.com/office/drawing/2014/main" id="{00000000-0008-0000-0100-0000B4030000}"/>
            </a:ext>
          </a:extLst>
        </xdr:cNvPr>
        <xdr:cNvSpPr>
          <a:spLocks noChangeShapeType="1"/>
        </xdr:cNvSpPr>
      </xdr:nvSpPr>
      <xdr:spPr bwMode="auto">
        <a:xfrm>
          <a:off x="5276850" y="33232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108</xdr:row>
      <xdr:rowOff>0</xdr:rowOff>
    </xdr:from>
    <xdr:to>
      <xdr:col>21</xdr:col>
      <xdr:colOff>1343025</xdr:colOff>
      <xdr:row>108</xdr:row>
      <xdr:rowOff>0</xdr:rowOff>
    </xdr:to>
    <xdr:sp macro="" textlink="">
      <xdr:nvSpPr>
        <xdr:cNvPr id="949" name="Line 4">
          <a:extLst>
            <a:ext uri="{FF2B5EF4-FFF2-40B4-BE49-F238E27FC236}">
              <a16:creationId xmlns:a16="http://schemas.microsoft.com/office/drawing/2014/main" id="{00000000-0008-0000-0100-0000B5030000}"/>
            </a:ext>
          </a:extLst>
        </xdr:cNvPr>
        <xdr:cNvSpPr>
          <a:spLocks noChangeShapeType="1"/>
        </xdr:cNvSpPr>
      </xdr:nvSpPr>
      <xdr:spPr bwMode="auto">
        <a:xfrm>
          <a:off x="5276850" y="33232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125</xdr:row>
      <xdr:rowOff>0</xdr:rowOff>
    </xdr:from>
    <xdr:to>
      <xdr:col>21</xdr:col>
      <xdr:colOff>1343025</xdr:colOff>
      <xdr:row>125</xdr:row>
      <xdr:rowOff>0</xdr:rowOff>
    </xdr:to>
    <xdr:sp macro="" textlink="">
      <xdr:nvSpPr>
        <xdr:cNvPr id="950" name="Line 1">
          <a:extLst>
            <a:ext uri="{FF2B5EF4-FFF2-40B4-BE49-F238E27FC236}">
              <a16:creationId xmlns:a16="http://schemas.microsoft.com/office/drawing/2014/main" id="{00000000-0008-0000-0100-0000B6030000}"/>
            </a:ext>
          </a:extLst>
        </xdr:cNvPr>
        <xdr:cNvSpPr>
          <a:spLocks noChangeShapeType="1"/>
        </xdr:cNvSpPr>
      </xdr:nvSpPr>
      <xdr:spPr bwMode="auto">
        <a:xfrm>
          <a:off x="5267325" y="385762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125</xdr:row>
      <xdr:rowOff>0</xdr:rowOff>
    </xdr:from>
    <xdr:to>
      <xdr:col>21</xdr:col>
      <xdr:colOff>1343025</xdr:colOff>
      <xdr:row>125</xdr:row>
      <xdr:rowOff>0</xdr:rowOff>
    </xdr:to>
    <xdr:sp macro="" textlink="">
      <xdr:nvSpPr>
        <xdr:cNvPr id="951" name="Line 2">
          <a:extLst>
            <a:ext uri="{FF2B5EF4-FFF2-40B4-BE49-F238E27FC236}">
              <a16:creationId xmlns:a16="http://schemas.microsoft.com/office/drawing/2014/main" id="{00000000-0008-0000-0100-0000B7030000}"/>
            </a:ext>
          </a:extLst>
        </xdr:cNvPr>
        <xdr:cNvSpPr>
          <a:spLocks noChangeShapeType="1"/>
        </xdr:cNvSpPr>
      </xdr:nvSpPr>
      <xdr:spPr bwMode="auto">
        <a:xfrm>
          <a:off x="5276850" y="385762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125</xdr:row>
      <xdr:rowOff>0</xdr:rowOff>
    </xdr:from>
    <xdr:to>
      <xdr:col>21</xdr:col>
      <xdr:colOff>1343025</xdr:colOff>
      <xdr:row>125</xdr:row>
      <xdr:rowOff>0</xdr:rowOff>
    </xdr:to>
    <xdr:sp macro="" textlink="">
      <xdr:nvSpPr>
        <xdr:cNvPr id="952" name="Line 3">
          <a:extLst>
            <a:ext uri="{FF2B5EF4-FFF2-40B4-BE49-F238E27FC236}">
              <a16:creationId xmlns:a16="http://schemas.microsoft.com/office/drawing/2014/main" id="{00000000-0008-0000-0100-0000B8030000}"/>
            </a:ext>
          </a:extLst>
        </xdr:cNvPr>
        <xdr:cNvSpPr>
          <a:spLocks noChangeShapeType="1"/>
        </xdr:cNvSpPr>
      </xdr:nvSpPr>
      <xdr:spPr bwMode="auto">
        <a:xfrm>
          <a:off x="5276850" y="385762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125</xdr:row>
      <xdr:rowOff>0</xdr:rowOff>
    </xdr:from>
    <xdr:to>
      <xdr:col>21</xdr:col>
      <xdr:colOff>1343025</xdr:colOff>
      <xdr:row>125</xdr:row>
      <xdr:rowOff>0</xdr:rowOff>
    </xdr:to>
    <xdr:sp macro="" textlink="">
      <xdr:nvSpPr>
        <xdr:cNvPr id="953" name="Line 4">
          <a:extLst>
            <a:ext uri="{FF2B5EF4-FFF2-40B4-BE49-F238E27FC236}">
              <a16:creationId xmlns:a16="http://schemas.microsoft.com/office/drawing/2014/main" id="{00000000-0008-0000-0100-0000B9030000}"/>
            </a:ext>
          </a:extLst>
        </xdr:cNvPr>
        <xdr:cNvSpPr>
          <a:spLocks noChangeShapeType="1"/>
        </xdr:cNvSpPr>
      </xdr:nvSpPr>
      <xdr:spPr bwMode="auto">
        <a:xfrm>
          <a:off x="5276850" y="385762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142</xdr:row>
      <xdr:rowOff>0</xdr:rowOff>
    </xdr:from>
    <xdr:to>
      <xdr:col>21</xdr:col>
      <xdr:colOff>1343025</xdr:colOff>
      <xdr:row>142</xdr:row>
      <xdr:rowOff>0</xdr:rowOff>
    </xdr:to>
    <xdr:sp macro="" textlink="">
      <xdr:nvSpPr>
        <xdr:cNvPr id="954" name="Line 1">
          <a:extLst>
            <a:ext uri="{FF2B5EF4-FFF2-40B4-BE49-F238E27FC236}">
              <a16:creationId xmlns:a16="http://schemas.microsoft.com/office/drawing/2014/main" id="{00000000-0008-0000-0100-0000BA030000}"/>
            </a:ext>
          </a:extLst>
        </xdr:cNvPr>
        <xdr:cNvSpPr>
          <a:spLocks noChangeShapeType="1"/>
        </xdr:cNvSpPr>
      </xdr:nvSpPr>
      <xdr:spPr bwMode="auto">
        <a:xfrm>
          <a:off x="5267325" y="439197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142</xdr:row>
      <xdr:rowOff>0</xdr:rowOff>
    </xdr:from>
    <xdr:to>
      <xdr:col>21</xdr:col>
      <xdr:colOff>1343025</xdr:colOff>
      <xdr:row>142</xdr:row>
      <xdr:rowOff>0</xdr:rowOff>
    </xdr:to>
    <xdr:sp macro="" textlink="">
      <xdr:nvSpPr>
        <xdr:cNvPr id="955" name="Line 2">
          <a:extLst>
            <a:ext uri="{FF2B5EF4-FFF2-40B4-BE49-F238E27FC236}">
              <a16:creationId xmlns:a16="http://schemas.microsoft.com/office/drawing/2014/main" id="{00000000-0008-0000-0100-0000BB030000}"/>
            </a:ext>
          </a:extLst>
        </xdr:cNvPr>
        <xdr:cNvSpPr>
          <a:spLocks noChangeShapeType="1"/>
        </xdr:cNvSpPr>
      </xdr:nvSpPr>
      <xdr:spPr bwMode="auto">
        <a:xfrm>
          <a:off x="5276850" y="43919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142</xdr:row>
      <xdr:rowOff>0</xdr:rowOff>
    </xdr:from>
    <xdr:to>
      <xdr:col>21</xdr:col>
      <xdr:colOff>1343025</xdr:colOff>
      <xdr:row>142</xdr:row>
      <xdr:rowOff>0</xdr:rowOff>
    </xdr:to>
    <xdr:sp macro="" textlink="">
      <xdr:nvSpPr>
        <xdr:cNvPr id="956" name="Line 3">
          <a:extLst>
            <a:ext uri="{FF2B5EF4-FFF2-40B4-BE49-F238E27FC236}">
              <a16:creationId xmlns:a16="http://schemas.microsoft.com/office/drawing/2014/main" id="{00000000-0008-0000-0100-0000BC030000}"/>
            </a:ext>
          </a:extLst>
        </xdr:cNvPr>
        <xdr:cNvSpPr>
          <a:spLocks noChangeShapeType="1"/>
        </xdr:cNvSpPr>
      </xdr:nvSpPr>
      <xdr:spPr bwMode="auto">
        <a:xfrm>
          <a:off x="5276850" y="43919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142</xdr:row>
      <xdr:rowOff>0</xdr:rowOff>
    </xdr:from>
    <xdr:to>
      <xdr:col>21</xdr:col>
      <xdr:colOff>1343025</xdr:colOff>
      <xdr:row>142</xdr:row>
      <xdr:rowOff>0</xdr:rowOff>
    </xdr:to>
    <xdr:sp macro="" textlink="">
      <xdr:nvSpPr>
        <xdr:cNvPr id="957" name="Line 4">
          <a:extLst>
            <a:ext uri="{FF2B5EF4-FFF2-40B4-BE49-F238E27FC236}">
              <a16:creationId xmlns:a16="http://schemas.microsoft.com/office/drawing/2014/main" id="{00000000-0008-0000-0100-0000BD030000}"/>
            </a:ext>
          </a:extLst>
        </xdr:cNvPr>
        <xdr:cNvSpPr>
          <a:spLocks noChangeShapeType="1"/>
        </xdr:cNvSpPr>
      </xdr:nvSpPr>
      <xdr:spPr bwMode="auto">
        <a:xfrm>
          <a:off x="5276850" y="43919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159</xdr:row>
      <xdr:rowOff>0</xdr:rowOff>
    </xdr:from>
    <xdr:to>
      <xdr:col>21</xdr:col>
      <xdr:colOff>1343025</xdr:colOff>
      <xdr:row>159</xdr:row>
      <xdr:rowOff>0</xdr:rowOff>
    </xdr:to>
    <xdr:sp macro="" textlink="">
      <xdr:nvSpPr>
        <xdr:cNvPr id="958" name="Line 1">
          <a:extLst>
            <a:ext uri="{FF2B5EF4-FFF2-40B4-BE49-F238E27FC236}">
              <a16:creationId xmlns:a16="http://schemas.microsoft.com/office/drawing/2014/main" id="{00000000-0008-0000-0100-0000BE030000}"/>
            </a:ext>
          </a:extLst>
        </xdr:cNvPr>
        <xdr:cNvSpPr>
          <a:spLocks noChangeShapeType="1"/>
        </xdr:cNvSpPr>
      </xdr:nvSpPr>
      <xdr:spPr bwMode="auto">
        <a:xfrm>
          <a:off x="5267325" y="492633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159</xdr:row>
      <xdr:rowOff>0</xdr:rowOff>
    </xdr:from>
    <xdr:to>
      <xdr:col>21</xdr:col>
      <xdr:colOff>1343025</xdr:colOff>
      <xdr:row>159</xdr:row>
      <xdr:rowOff>0</xdr:rowOff>
    </xdr:to>
    <xdr:sp macro="" textlink="">
      <xdr:nvSpPr>
        <xdr:cNvPr id="959" name="Line 2">
          <a:extLst>
            <a:ext uri="{FF2B5EF4-FFF2-40B4-BE49-F238E27FC236}">
              <a16:creationId xmlns:a16="http://schemas.microsoft.com/office/drawing/2014/main" id="{00000000-0008-0000-0100-0000BF030000}"/>
            </a:ext>
          </a:extLst>
        </xdr:cNvPr>
        <xdr:cNvSpPr>
          <a:spLocks noChangeShapeType="1"/>
        </xdr:cNvSpPr>
      </xdr:nvSpPr>
      <xdr:spPr bwMode="auto">
        <a:xfrm>
          <a:off x="5276850" y="492633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159</xdr:row>
      <xdr:rowOff>0</xdr:rowOff>
    </xdr:from>
    <xdr:to>
      <xdr:col>21</xdr:col>
      <xdr:colOff>1343025</xdr:colOff>
      <xdr:row>159</xdr:row>
      <xdr:rowOff>0</xdr:rowOff>
    </xdr:to>
    <xdr:sp macro="" textlink="">
      <xdr:nvSpPr>
        <xdr:cNvPr id="960" name="Line 3">
          <a:extLst>
            <a:ext uri="{FF2B5EF4-FFF2-40B4-BE49-F238E27FC236}">
              <a16:creationId xmlns:a16="http://schemas.microsoft.com/office/drawing/2014/main" id="{00000000-0008-0000-0100-0000C0030000}"/>
            </a:ext>
          </a:extLst>
        </xdr:cNvPr>
        <xdr:cNvSpPr>
          <a:spLocks noChangeShapeType="1"/>
        </xdr:cNvSpPr>
      </xdr:nvSpPr>
      <xdr:spPr bwMode="auto">
        <a:xfrm>
          <a:off x="5276850" y="492633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159</xdr:row>
      <xdr:rowOff>0</xdr:rowOff>
    </xdr:from>
    <xdr:to>
      <xdr:col>21</xdr:col>
      <xdr:colOff>1343025</xdr:colOff>
      <xdr:row>159</xdr:row>
      <xdr:rowOff>0</xdr:rowOff>
    </xdr:to>
    <xdr:sp macro="" textlink="">
      <xdr:nvSpPr>
        <xdr:cNvPr id="961" name="Line 4">
          <a:extLst>
            <a:ext uri="{FF2B5EF4-FFF2-40B4-BE49-F238E27FC236}">
              <a16:creationId xmlns:a16="http://schemas.microsoft.com/office/drawing/2014/main" id="{00000000-0008-0000-0100-0000C1030000}"/>
            </a:ext>
          </a:extLst>
        </xdr:cNvPr>
        <xdr:cNvSpPr>
          <a:spLocks noChangeShapeType="1"/>
        </xdr:cNvSpPr>
      </xdr:nvSpPr>
      <xdr:spPr bwMode="auto">
        <a:xfrm>
          <a:off x="5276850" y="492633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176</xdr:row>
      <xdr:rowOff>0</xdr:rowOff>
    </xdr:from>
    <xdr:to>
      <xdr:col>21</xdr:col>
      <xdr:colOff>1343025</xdr:colOff>
      <xdr:row>176</xdr:row>
      <xdr:rowOff>0</xdr:rowOff>
    </xdr:to>
    <xdr:sp macro="" textlink="">
      <xdr:nvSpPr>
        <xdr:cNvPr id="962" name="Line 1">
          <a:extLst>
            <a:ext uri="{FF2B5EF4-FFF2-40B4-BE49-F238E27FC236}">
              <a16:creationId xmlns:a16="http://schemas.microsoft.com/office/drawing/2014/main" id="{00000000-0008-0000-0100-0000C2030000}"/>
            </a:ext>
          </a:extLst>
        </xdr:cNvPr>
        <xdr:cNvSpPr>
          <a:spLocks noChangeShapeType="1"/>
        </xdr:cNvSpPr>
      </xdr:nvSpPr>
      <xdr:spPr bwMode="auto">
        <a:xfrm>
          <a:off x="5267325" y="546068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176</xdr:row>
      <xdr:rowOff>0</xdr:rowOff>
    </xdr:from>
    <xdr:to>
      <xdr:col>21</xdr:col>
      <xdr:colOff>1343025</xdr:colOff>
      <xdr:row>176</xdr:row>
      <xdr:rowOff>0</xdr:rowOff>
    </xdr:to>
    <xdr:sp macro="" textlink="">
      <xdr:nvSpPr>
        <xdr:cNvPr id="963" name="Line 2">
          <a:extLst>
            <a:ext uri="{FF2B5EF4-FFF2-40B4-BE49-F238E27FC236}">
              <a16:creationId xmlns:a16="http://schemas.microsoft.com/office/drawing/2014/main" id="{00000000-0008-0000-0100-0000C3030000}"/>
            </a:ext>
          </a:extLst>
        </xdr:cNvPr>
        <xdr:cNvSpPr>
          <a:spLocks noChangeShapeType="1"/>
        </xdr:cNvSpPr>
      </xdr:nvSpPr>
      <xdr:spPr bwMode="auto">
        <a:xfrm>
          <a:off x="5276850" y="54606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176</xdr:row>
      <xdr:rowOff>0</xdr:rowOff>
    </xdr:from>
    <xdr:to>
      <xdr:col>21</xdr:col>
      <xdr:colOff>1343025</xdr:colOff>
      <xdr:row>176</xdr:row>
      <xdr:rowOff>0</xdr:rowOff>
    </xdr:to>
    <xdr:sp macro="" textlink="">
      <xdr:nvSpPr>
        <xdr:cNvPr id="964" name="Line 3">
          <a:extLst>
            <a:ext uri="{FF2B5EF4-FFF2-40B4-BE49-F238E27FC236}">
              <a16:creationId xmlns:a16="http://schemas.microsoft.com/office/drawing/2014/main" id="{00000000-0008-0000-0100-0000C4030000}"/>
            </a:ext>
          </a:extLst>
        </xdr:cNvPr>
        <xdr:cNvSpPr>
          <a:spLocks noChangeShapeType="1"/>
        </xdr:cNvSpPr>
      </xdr:nvSpPr>
      <xdr:spPr bwMode="auto">
        <a:xfrm>
          <a:off x="5276850" y="54606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176</xdr:row>
      <xdr:rowOff>0</xdr:rowOff>
    </xdr:from>
    <xdr:to>
      <xdr:col>21</xdr:col>
      <xdr:colOff>1343025</xdr:colOff>
      <xdr:row>176</xdr:row>
      <xdr:rowOff>0</xdr:rowOff>
    </xdr:to>
    <xdr:sp macro="" textlink="">
      <xdr:nvSpPr>
        <xdr:cNvPr id="965" name="Line 4">
          <a:extLst>
            <a:ext uri="{FF2B5EF4-FFF2-40B4-BE49-F238E27FC236}">
              <a16:creationId xmlns:a16="http://schemas.microsoft.com/office/drawing/2014/main" id="{00000000-0008-0000-0100-0000C5030000}"/>
            </a:ext>
          </a:extLst>
        </xdr:cNvPr>
        <xdr:cNvSpPr>
          <a:spLocks noChangeShapeType="1"/>
        </xdr:cNvSpPr>
      </xdr:nvSpPr>
      <xdr:spPr bwMode="auto">
        <a:xfrm>
          <a:off x="5276850" y="54606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193</xdr:row>
      <xdr:rowOff>0</xdr:rowOff>
    </xdr:from>
    <xdr:to>
      <xdr:col>21</xdr:col>
      <xdr:colOff>1343025</xdr:colOff>
      <xdr:row>193</xdr:row>
      <xdr:rowOff>0</xdr:rowOff>
    </xdr:to>
    <xdr:sp macro="" textlink="">
      <xdr:nvSpPr>
        <xdr:cNvPr id="966" name="Line 1">
          <a:extLst>
            <a:ext uri="{FF2B5EF4-FFF2-40B4-BE49-F238E27FC236}">
              <a16:creationId xmlns:a16="http://schemas.microsoft.com/office/drawing/2014/main" id="{00000000-0008-0000-0100-0000C6030000}"/>
            </a:ext>
          </a:extLst>
        </xdr:cNvPr>
        <xdr:cNvSpPr>
          <a:spLocks noChangeShapeType="1"/>
        </xdr:cNvSpPr>
      </xdr:nvSpPr>
      <xdr:spPr bwMode="auto">
        <a:xfrm>
          <a:off x="5267325" y="599503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193</xdr:row>
      <xdr:rowOff>0</xdr:rowOff>
    </xdr:from>
    <xdr:to>
      <xdr:col>21</xdr:col>
      <xdr:colOff>1343025</xdr:colOff>
      <xdr:row>193</xdr:row>
      <xdr:rowOff>0</xdr:rowOff>
    </xdr:to>
    <xdr:sp macro="" textlink="">
      <xdr:nvSpPr>
        <xdr:cNvPr id="967" name="Line 2">
          <a:extLst>
            <a:ext uri="{FF2B5EF4-FFF2-40B4-BE49-F238E27FC236}">
              <a16:creationId xmlns:a16="http://schemas.microsoft.com/office/drawing/2014/main" id="{00000000-0008-0000-0100-0000C7030000}"/>
            </a:ext>
          </a:extLst>
        </xdr:cNvPr>
        <xdr:cNvSpPr>
          <a:spLocks noChangeShapeType="1"/>
        </xdr:cNvSpPr>
      </xdr:nvSpPr>
      <xdr:spPr bwMode="auto">
        <a:xfrm>
          <a:off x="5276850" y="599503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193</xdr:row>
      <xdr:rowOff>0</xdr:rowOff>
    </xdr:from>
    <xdr:to>
      <xdr:col>21</xdr:col>
      <xdr:colOff>1343025</xdr:colOff>
      <xdr:row>193</xdr:row>
      <xdr:rowOff>0</xdr:rowOff>
    </xdr:to>
    <xdr:sp macro="" textlink="">
      <xdr:nvSpPr>
        <xdr:cNvPr id="968" name="Line 3">
          <a:extLst>
            <a:ext uri="{FF2B5EF4-FFF2-40B4-BE49-F238E27FC236}">
              <a16:creationId xmlns:a16="http://schemas.microsoft.com/office/drawing/2014/main" id="{00000000-0008-0000-0100-0000C8030000}"/>
            </a:ext>
          </a:extLst>
        </xdr:cNvPr>
        <xdr:cNvSpPr>
          <a:spLocks noChangeShapeType="1"/>
        </xdr:cNvSpPr>
      </xdr:nvSpPr>
      <xdr:spPr bwMode="auto">
        <a:xfrm>
          <a:off x="5276850" y="599503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193</xdr:row>
      <xdr:rowOff>0</xdr:rowOff>
    </xdr:from>
    <xdr:to>
      <xdr:col>21</xdr:col>
      <xdr:colOff>1343025</xdr:colOff>
      <xdr:row>193</xdr:row>
      <xdr:rowOff>0</xdr:rowOff>
    </xdr:to>
    <xdr:sp macro="" textlink="">
      <xdr:nvSpPr>
        <xdr:cNvPr id="969" name="Line 4">
          <a:extLst>
            <a:ext uri="{FF2B5EF4-FFF2-40B4-BE49-F238E27FC236}">
              <a16:creationId xmlns:a16="http://schemas.microsoft.com/office/drawing/2014/main" id="{00000000-0008-0000-0100-0000C9030000}"/>
            </a:ext>
          </a:extLst>
        </xdr:cNvPr>
        <xdr:cNvSpPr>
          <a:spLocks noChangeShapeType="1"/>
        </xdr:cNvSpPr>
      </xdr:nvSpPr>
      <xdr:spPr bwMode="auto">
        <a:xfrm>
          <a:off x="5276850" y="599503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210</xdr:row>
      <xdr:rowOff>0</xdr:rowOff>
    </xdr:from>
    <xdr:to>
      <xdr:col>21</xdr:col>
      <xdr:colOff>1343025</xdr:colOff>
      <xdr:row>210</xdr:row>
      <xdr:rowOff>0</xdr:rowOff>
    </xdr:to>
    <xdr:sp macro="" textlink="">
      <xdr:nvSpPr>
        <xdr:cNvPr id="970" name="Line 1">
          <a:extLst>
            <a:ext uri="{FF2B5EF4-FFF2-40B4-BE49-F238E27FC236}">
              <a16:creationId xmlns:a16="http://schemas.microsoft.com/office/drawing/2014/main" id="{00000000-0008-0000-0100-0000CA030000}"/>
            </a:ext>
          </a:extLst>
        </xdr:cNvPr>
        <xdr:cNvSpPr>
          <a:spLocks noChangeShapeType="1"/>
        </xdr:cNvSpPr>
      </xdr:nvSpPr>
      <xdr:spPr bwMode="auto">
        <a:xfrm>
          <a:off x="5267325" y="652938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210</xdr:row>
      <xdr:rowOff>0</xdr:rowOff>
    </xdr:from>
    <xdr:to>
      <xdr:col>21</xdr:col>
      <xdr:colOff>1343025</xdr:colOff>
      <xdr:row>210</xdr:row>
      <xdr:rowOff>0</xdr:rowOff>
    </xdr:to>
    <xdr:sp macro="" textlink="">
      <xdr:nvSpPr>
        <xdr:cNvPr id="971" name="Line 2">
          <a:extLst>
            <a:ext uri="{FF2B5EF4-FFF2-40B4-BE49-F238E27FC236}">
              <a16:creationId xmlns:a16="http://schemas.microsoft.com/office/drawing/2014/main" id="{00000000-0008-0000-0100-0000CB030000}"/>
            </a:ext>
          </a:extLst>
        </xdr:cNvPr>
        <xdr:cNvSpPr>
          <a:spLocks noChangeShapeType="1"/>
        </xdr:cNvSpPr>
      </xdr:nvSpPr>
      <xdr:spPr bwMode="auto">
        <a:xfrm>
          <a:off x="5276850" y="6529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210</xdr:row>
      <xdr:rowOff>0</xdr:rowOff>
    </xdr:from>
    <xdr:to>
      <xdr:col>21</xdr:col>
      <xdr:colOff>1343025</xdr:colOff>
      <xdr:row>210</xdr:row>
      <xdr:rowOff>0</xdr:rowOff>
    </xdr:to>
    <xdr:sp macro="" textlink="">
      <xdr:nvSpPr>
        <xdr:cNvPr id="972" name="Line 3">
          <a:extLst>
            <a:ext uri="{FF2B5EF4-FFF2-40B4-BE49-F238E27FC236}">
              <a16:creationId xmlns:a16="http://schemas.microsoft.com/office/drawing/2014/main" id="{00000000-0008-0000-0100-0000CC030000}"/>
            </a:ext>
          </a:extLst>
        </xdr:cNvPr>
        <xdr:cNvSpPr>
          <a:spLocks noChangeShapeType="1"/>
        </xdr:cNvSpPr>
      </xdr:nvSpPr>
      <xdr:spPr bwMode="auto">
        <a:xfrm>
          <a:off x="5276850" y="6529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210</xdr:row>
      <xdr:rowOff>0</xdr:rowOff>
    </xdr:from>
    <xdr:to>
      <xdr:col>21</xdr:col>
      <xdr:colOff>1343025</xdr:colOff>
      <xdr:row>210</xdr:row>
      <xdr:rowOff>0</xdr:rowOff>
    </xdr:to>
    <xdr:sp macro="" textlink="">
      <xdr:nvSpPr>
        <xdr:cNvPr id="973" name="Line 4">
          <a:extLst>
            <a:ext uri="{FF2B5EF4-FFF2-40B4-BE49-F238E27FC236}">
              <a16:creationId xmlns:a16="http://schemas.microsoft.com/office/drawing/2014/main" id="{00000000-0008-0000-0100-0000CD030000}"/>
            </a:ext>
          </a:extLst>
        </xdr:cNvPr>
        <xdr:cNvSpPr>
          <a:spLocks noChangeShapeType="1"/>
        </xdr:cNvSpPr>
      </xdr:nvSpPr>
      <xdr:spPr bwMode="auto">
        <a:xfrm>
          <a:off x="5276850" y="6529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176</xdr:row>
      <xdr:rowOff>0</xdr:rowOff>
    </xdr:from>
    <xdr:to>
      <xdr:col>21</xdr:col>
      <xdr:colOff>1343025</xdr:colOff>
      <xdr:row>176</xdr:row>
      <xdr:rowOff>0</xdr:rowOff>
    </xdr:to>
    <xdr:sp macro="" textlink="">
      <xdr:nvSpPr>
        <xdr:cNvPr id="974" name="Line 1">
          <a:extLst>
            <a:ext uri="{FF2B5EF4-FFF2-40B4-BE49-F238E27FC236}">
              <a16:creationId xmlns:a16="http://schemas.microsoft.com/office/drawing/2014/main" id="{00000000-0008-0000-0100-0000CE030000}"/>
            </a:ext>
          </a:extLst>
        </xdr:cNvPr>
        <xdr:cNvSpPr>
          <a:spLocks noChangeShapeType="1"/>
        </xdr:cNvSpPr>
      </xdr:nvSpPr>
      <xdr:spPr bwMode="auto">
        <a:xfrm>
          <a:off x="5267325" y="546068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176</xdr:row>
      <xdr:rowOff>0</xdr:rowOff>
    </xdr:from>
    <xdr:to>
      <xdr:col>21</xdr:col>
      <xdr:colOff>1343025</xdr:colOff>
      <xdr:row>176</xdr:row>
      <xdr:rowOff>0</xdr:rowOff>
    </xdr:to>
    <xdr:sp macro="" textlink="">
      <xdr:nvSpPr>
        <xdr:cNvPr id="975" name="Line 2">
          <a:extLst>
            <a:ext uri="{FF2B5EF4-FFF2-40B4-BE49-F238E27FC236}">
              <a16:creationId xmlns:a16="http://schemas.microsoft.com/office/drawing/2014/main" id="{00000000-0008-0000-0100-0000CF030000}"/>
            </a:ext>
          </a:extLst>
        </xdr:cNvPr>
        <xdr:cNvSpPr>
          <a:spLocks noChangeShapeType="1"/>
        </xdr:cNvSpPr>
      </xdr:nvSpPr>
      <xdr:spPr bwMode="auto">
        <a:xfrm>
          <a:off x="5276850" y="54606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176</xdr:row>
      <xdr:rowOff>0</xdr:rowOff>
    </xdr:from>
    <xdr:to>
      <xdr:col>21</xdr:col>
      <xdr:colOff>1343025</xdr:colOff>
      <xdr:row>176</xdr:row>
      <xdr:rowOff>0</xdr:rowOff>
    </xdr:to>
    <xdr:sp macro="" textlink="">
      <xdr:nvSpPr>
        <xdr:cNvPr id="976" name="Line 3">
          <a:extLst>
            <a:ext uri="{FF2B5EF4-FFF2-40B4-BE49-F238E27FC236}">
              <a16:creationId xmlns:a16="http://schemas.microsoft.com/office/drawing/2014/main" id="{00000000-0008-0000-0100-0000D0030000}"/>
            </a:ext>
          </a:extLst>
        </xdr:cNvPr>
        <xdr:cNvSpPr>
          <a:spLocks noChangeShapeType="1"/>
        </xdr:cNvSpPr>
      </xdr:nvSpPr>
      <xdr:spPr bwMode="auto">
        <a:xfrm>
          <a:off x="5276850" y="54606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176</xdr:row>
      <xdr:rowOff>0</xdr:rowOff>
    </xdr:from>
    <xdr:to>
      <xdr:col>21</xdr:col>
      <xdr:colOff>1343025</xdr:colOff>
      <xdr:row>176</xdr:row>
      <xdr:rowOff>0</xdr:rowOff>
    </xdr:to>
    <xdr:sp macro="" textlink="">
      <xdr:nvSpPr>
        <xdr:cNvPr id="977" name="Line 4">
          <a:extLst>
            <a:ext uri="{FF2B5EF4-FFF2-40B4-BE49-F238E27FC236}">
              <a16:creationId xmlns:a16="http://schemas.microsoft.com/office/drawing/2014/main" id="{00000000-0008-0000-0100-0000D1030000}"/>
            </a:ext>
          </a:extLst>
        </xdr:cNvPr>
        <xdr:cNvSpPr>
          <a:spLocks noChangeShapeType="1"/>
        </xdr:cNvSpPr>
      </xdr:nvSpPr>
      <xdr:spPr bwMode="auto">
        <a:xfrm>
          <a:off x="5276850" y="54606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193</xdr:row>
      <xdr:rowOff>0</xdr:rowOff>
    </xdr:from>
    <xdr:to>
      <xdr:col>21</xdr:col>
      <xdr:colOff>1343025</xdr:colOff>
      <xdr:row>193</xdr:row>
      <xdr:rowOff>0</xdr:rowOff>
    </xdr:to>
    <xdr:sp macro="" textlink="">
      <xdr:nvSpPr>
        <xdr:cNvPr id="978" name="Line 1">
          <a:extLst>
            <a:ext uri="{FF2B5EF4-FFF2-40B4-BE49-F238E27FC236}">
              <a16:creationId xmlns:a16="http://schemas.microsoft.com/office/drawing/2014/main" id="{00000000-0008-0000-0100-0000D2030000}"/>
            </a:ext>
          </a:extLst>
        </xdr:cNvPr>
        <xdr:cNvSpPr>
          <a:spLocks noChangeShapeType="1"/>
        </xdr:cNvSpPr>
      </xdr:nvSpPr>
      <xdr:spPr bwMode="auto">
        <a:xfrm>
          <a:off x="5267325" y="599503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193</xdr:row>
      <xdr:rowOff>0</xdr:rowOff>
    </xdr:from>
    <xdr:to>
      <xdr:col>21</xdr:col>
      <xdr:colOff>1343025</xdr:colOff>
      <xdr:row>193</xdr:row>
      <xdr:rowOff>0</xdr:rowOff>
    </xdr:to>
    <xdr:sp macro="" textlink="">
      <xdr:nvSpPr>
        <xdr:cNvPr id="979" name="Line 2">
          <a:extLst>
            <a:ext uri="{FF2B5EF4-FFF2-40B4-BE49-F238E27FC236}">
              <a16:creationId xmlns:a16="http://schemas.microsoft.com/office/drawing/2014/main" id="{00000000-0008-0000-0100-0000D3030000}"/>
            </a:ext>
          </a:extLst>
        </xdr:cNvPr>
        <xdr:cNvSpPr>
          <a:spLocks noChangeShapeType="1"/>
        </xdr:cNvSpPr>
      </xdr:nvSpPr>
      <xdr:spPr bwMode="auto">
        <a:xfrm>
          <a:off x="5276850" y="599503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193</xdr:row>
      <xdr:rowOff>0</xdr:rowOff>
    </xdr:from>
    <xdr:to>
      <xdr:col>21</xdr:col>
      <xdr:colOff>1343025</xdr:colOff>
      <xdr:row>193</xdr:row>
      <xdr:rowOff>0</xdr:rowOff>
    </xdr:to>
    <xdr:sp macro="" textlink="">
      <xdr:nvSpPr>
        <xdr:cNvPr id="980" name="Line 3">
          <a:extLst>
            <a:ext uri="{FF2B5EF4-FFF2-40B4-BE49-F238E27FC236}">
              <a16:creationId xmlns:a16="http://schemas.microsoft.com/office/drawing/2014/main" id="{00000000-0008-0000-0100-0000D4030000}"/>
            </a:ext>
          </a:extLst>
        </xdr:cNvPr>
        <xdr:cNvSpPr>
          <a:spLocks noChangeShapeType="1"/>
        </xdr:cNvSpPr>
      </xdr:nvSpPr>
      <xdr:spPr bwMode="auto">
        <a:xfrm>
          <a:off x="5276850" y="599503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193</xdr:row>
      <xdr:rowOff>0</xdr:rowOff>
    </xdr:from>
    <xdr:to>
      <xdr:col>21</xdr:col>
      <xdr:colOff>1343025</xdr:colOff>
      <xdr:row>193</xdr:row>
      <xdr:rowOff>0</xdr:rowOff>
    </xdr:to>
    <xdr:sp macro="" textlink="">
      <xdr:nvSpPr>
        <xdr:cNvPr id="981" name="Line 4">
          <a:extLst>
            <a:ext uri="{FF2B5EF4-FFF2-40B4-BE49-F238E27FC236}">
              <a16:creationId xmlns:a16="http://schemas.microsoft.com/office/drawing/2014/main" id="{00000000-0008-0000-0100-0000D5030000}"/>
            </a:ext>
          </a:extLst>
        </xdr:cNvPr>
        <xdr:cNvSpPr>
          <a:spLocks noChangeShapeType="1"/>
        </xdr:cNvSpPr>
      </xdr:nvSpPr>
      <xdr:spPr bwMode="auto">
        <a:xfrm>
          <a:off x="5276850" y="599503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210</xdr:row>
      <xdr:rowOff>0</xdr:rowOff>
    </xdr:from>
    <xdr:to>
      <xdr:col>21</xdr:col>
      <xdr:colOff>1343025</xdr:colOff>
      <xdr:row>210</xdr:row>
      <xdr:rowOff>0</xdr:rowOff>
    </xdr:to>
    <xdr:sp macro="" textlink="">
      <xdr:nvSpPr>
        <xdr:cNvPr id="982" name="Line 1">
          <a:extLst>
            <a:ext uri="{FF2B5EF4-FFF2-40B4-BE49-F238E27FC236}">
              <a16:creationId xmlns:a16="http://schemas.microsoft.com/office/drawing/2014/main" id="{00000000-0008-0000-0100-0000D6030000}"/>
            </a:ext>
          </a:extLst>
        </xdr:cNvPr>
        <xdr:cNvSpPr>
          <a:spLocks noChangeShapeType="1"/>
        </xdr:cNvSpPr>
      </xdr:nvSpPr>
      <xdr:spPr bwMode="auto">
        <a:xfrm>
          <a:off x="5267325" y="652938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210</xdr:row>
      <xdr:rowOff>0</xdr:rowOff>
    </xdr:from>
    <xdr:to>
      <xdr:col>21</xdr:col>
      <xdr:colOff>1343025</xdr:colOff>
      <xdr:row>210</xdr:row>
      <xdr:rowOff>0</xdr:rowOff>
    </xdr:to>
    <xdr:sp macro="" textlink="">
      <xdr:nvSpPr>
        <xdr:cNvPr id="983" name="Line 2">
          <a:extLst>
            <a:ext uri="{FF2B5EF4-FFF2-40B4-BE49-F238E27FC236}">
              <a16:creationId xmlns:a16="http://schemas.microsoft.com/office/drawing/2014/main" id="{00000000-0008-0000-0100-0000D7030000}"/>
            </a:ext>
          </a:extLst>
        </xdr:cNvPr>
        <xdr:cNvSpPr>
          <a:spLocks noChangeShapeType="1"/>
        </xdr:cNvSpPr>
      </xdr:nvSpPr>
      <xdr:spPr bwMode="auto">
        <a:xfrm>
          <a:off x="5276850" y="6529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210</xdr:row>
      <xdr:rowOff>0</xdr:rowOff>
    </xdr:from>
    <xdr:to>
      <xdr:col>21</xdr:col>
      <xdr:colOff>1343025</xdr:colOff>
      <xdr:row>210</xdr:row>
      <xdr:rowOff>0</xdr:rowOff>
    </xdr:to>
    <xdr:sp macro="" textlink="">
      <xdr:nvSpPr>
        <xdr:cNvPr id="984" name="Line 3">
          <a:extLst>
            <a:ext uri="{FF2B5EF4-FFF2-40B4-BE49-F238E27FC236}">
              <a16:creationId xmlns:a16="http://schemas.microsoft.com/office/drawing/2014/main" id="{00000000-0008-0000-0100-0000D8030000}"/>
            </a:ext>
          </a:extLst>
        </xdr:cNvPr>
        <xdr:cNvSpPr>
          <a:spLocks noChangeShapeType="1"/>
        </xdr:cNvSpPr>
      </xdr:nvSpPr>
      <xdr:spPr bwMode="auto">
        <a:xfrm>
          <a:off x="5276850" y="6529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210</xdr:row>
      <xdr:rowOff>0</xdr:rowOff>
    </xdr:from>
    <xdr:to>
      <xdr:col>21</xdr:col>
      <xdr:colOff>1343025</xdr:colOff>
      <xdr:row>210</xdr:row>
      <xdr:rowOff>0</xdr:rowOff>
    </xdr:to>
    <xdr:sp macro="" textlink="">
      <xdr:nvSpPr>
        <xdr:cNvPr id="985" name="Line 4">
          <a:extLst>
            <a:ext uri="{FF2B5EF4-FFF2-40B4-BE49-F238E27FC236}">
              <a16:creationId xmlns:a16="http://schemas.microsoft.com/office/drawing/2014/main" id="{00000000-0008-0000-0100-0000D9030000}"/>
            </a:ext>
          </a:extLst>
        </xdr:cNvPr>
        <xdr:cNvSpPr>
          <a:spLocks noChangeShapeType="1"/>
        </xdr:cNvSpPr>
      </xdr:nvSpPr>
      <xdr:spPr bwMode="auto">
        <a:xfrm>
          <a:off x="5276850" y="6529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176</xdr:row>
      <xdr:rowOff>0</xdr:rowOff>
    </xdr:from>
    <xdr:to>
      <xdr:col>21</xdr:col>
      <xdr:colOff>1343025</xdr:colOff>
      <xdr:row>176</xdr:row>
      <xdr:rowOff>0</xdr:rowOff>
    </xdr:to>
    <xdr:sp macro="" textlink="">
      <xdr:nvSpPr>
        <xdr:cNvPr id="986" name="Line 1">
          <a:extLst>
            <a:ext uri="{FF2B5EF4-FFF2-40B4-BE49-F238E27FC236}">
              <a16:creationId xmlns:a16="http://schemas.microsoft.com/office/drawing/2014/main" id="{00000000-0008-0000-0100-0000DA030000}"/>
            </a:ext>
          </a:extLst>
        </xdr:cNvPr>
        <xdr:cNvSpPr>
          <a:spLocks noChangeShapeType="1"/>
        </xdr:cNvSpPr>
      </xdr:nvSpPr>
      <xdr:spPr bwMode="auto">
        <a:xfrm>
          <a:off x="5267325" y="546068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176</xdr:row>
      <xdr:rowOff>0</xdr:rowOff>
    </xdr:from>
    <xdr:to>
      <xdr:col>21</xdr:col>
      <xdr:colOff>1343025</xdr:colOff>
      <xdr:row>176</xdr:row>
      <xdr:rowOff>0</xdr:rowOff>
    </xdr:to>
    <xdr:sp macro="" textlink="">
      <xdr:nvSpPr>
        <xdr:cNvPr id="987" name="Line 2">
          <a:extLst>
            <a:ext uri="{FF2B5EF4-FFF2-40B4-BE49-F238E27FC236}">
              <a16:creationId xmlns:a16="http://schemas.microsoft.com/office/drawing/2014/main" id="{00000000-0008-0000-0100-0000DB030000}"/>
            </a:ext>
          </a:extLst>
        </xdr:cNvPr>
        <xdr:cNvSpPr>
          <a:spLocks noChangeShapeType="1"/>
        </xdr:cNvSpPr>
      </xdr:nvSpPr>
      <xdr:spPr bwMode="auto">
        <a:xfrm>
          <a:off x="5276850" y="54606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176</xdr:row>
      <xdr:rowOff>0</xdr:rowOff>
    </xdr:from>
    <xdr:to>
      <xdr:col>21</xdr:col>
      <xdr:colOff>1343025</xdr:colOff>
      <xdr:row>176</xdr:row>
      <xdr:rowOff>0</xdr:rowOff>
    </xdr:to>
    <xdr:sp macro="" textlink="">
      <xdr:nvSpPr>
        <xdr:cNvPr id="988" name="Line 3">
          <a:extLst>
            <a:ext uri="{FF2B5EF4-FFF2-40B4-BE49-F238E27FC236}">
              <a16:creationId xmlns:a16="http://schemas.microsoft.com/office/drawing/2014/main" id="{00000000-0008-0000-0100-0000DC030000}"/>
            </a:ext>
          </a:extLst>
        </xdr:cNvPr>
        <xdr:cNvSpPr>
          <a:spLocks noChangeShapeType="1"/>
        </xdr:cNvSpPr>
      </xdr:nvSpPr>
      <xdr:spPr bwMode="auto">
        <a:xfrm>
          <a:off x="5276850" y="54606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176</xdr:row>
      <xdr:rowOff>0</xdr:rowOff>
    </xdr:from>
    <xdr:to>
      <xdr:col>21</xdr:col>
      <xdr:colOff>1343025</xdr:colOff>
      <xdr:row>176</xdr:row>
      <xdr:rowOff>0</xdr:rowOff>
    </xdr:to>
    <xdr:sp macro="" textlink="">
      <xdr:nvSpPr>
        <xdr:cNvPr id="989" name="Line 4">
          <a:extLst>
            <a:ext uri="{FF2B5EF4-FFF2-40B4-BE49-F238E27FC236}">
              <a16:creationId xmlns:a16="http://schemas.microsoft.com/office/drawing/2014/main" id="{00000000-0008-0000-0100-0000DD030000}"/>
            </a:ext>
          </a:extLst>
        </xdr:cNvPr>
        <xdr:cNvSpPr>
          <a:spLocks noChangeShapeType="1"/>
        </xdr:cNvSpPr>
      </xdr:nvSpPr>
      <xdr:spPr bwMode="auto">
        <a:xfrm>
          <a:off x="5276850" y="54606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193</xdr:row>
      <xdr:rowOff>0</xdr:rowOff>
    </xdr:from>
    <xdr:to>
      <xdr:col>21</xdr:col>
      <xdr:colOff>1343025</xdr:colOff>
      <xdr:row>193</xdr:row>
      <xdr:rowOff>0</xdr:rowOff>
    </xdr:to>
    <xdr:sp macro="" textlink="">
      <xdr:nvSpPr>
        <xdr:cNvPr id="990" name="Line 1">
          <a:extLst>
            <a:ext uri="{FF2B5EF4-FFF2-40B4-BE49-F238E27FC236}">
              <a16:creationId xmlns:a16="http://schemas.microsoft.com/office/drawing/2014/main" id="{00000000-0008-0000-0100-0000DE030000}"/>
            </a:ext>
          </a:extLst>
        </xdr:cNvPr>
        <xdr:cNvSpPr>
          <a:spLocks noChangeShapeType="1"/>
        </xdr:cNvSpPr>
      </xdr:nvSpPr>
      <xdr:spPr bwMode="auto">
        <a:xfrm>
          <a:off x="5267325" y="599503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193</xdr:row>
      <xdr:rowOff>0</xdr:rowOff>
    </xdr:from>
    <xdr:to>
      <xdr:col>21</xdr:col>
      <xdr:colOff>1343025</xdr:colOff>
      <xdr:row>193</xdr:row>
      <xdr:rowOff>0</xdr:rowOff>
    </xdr:to>
    <xdr:sp macro="" textlink="">
      <xdr:nvSpPr>
        <xdr:cNvPr id="991" name="Line 2">
          <a:extLst>
            <a:ext uri="{FF2B5EF4-FFF2-40B4-BE49-F238E27FC236}">
              <a16:creationId xmlns:a16="http://schemas.microsoft.com/office/drawing/2014/main" id="{00000000-0008-0000-0100-0000DF030000}"/>
            </a:ext>
          </a:extLst>
        </xdr:cNvPr>
        <xdr:cNvSpPr>
          <a:spLocks noChangeShapeType="1"/>
        </xdr:cNvSpPr>
      </xdr:nvSpPr>
      <xdr:spPr bwMode="auto">
        <a:xfrm>
          <a:off x="5276850" y="599503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193</xdr:row>
      <xdr:rowOff>0</xdr:rowOff>
    </xdr:from>
    <xdr:to>
      <xdr:col>21</xdr:col>
      <xdr:colOff>1343025</xdr:colOff>
      <xdr:row>193</xdr:row>
      <xdr:rowOff>0</xdr:rowOff>
    </xdr:to>
    <xdr:sp macro="" textlink="">
      <xdr:nvSpPr>
        <xdr:cNvPr id="992" name="Line 3">
          <a:extLst>
            <a:ext uri="{FF2B5EF4-FFF2-40B4-BE49-F238E27FC236}">
              <a16:creationId xmlns:a16="http://schemas.microsoft.com/office/drawing/2014/main" id="{00000000-0008-0000-0100-0000E0030000}"/>
            </a:ext>
          </a:extLst>
        </xdr:cNvPr>
        <xdr:cNvSpPr>
          <a:spLocks noChangeShapeType="1"/>
        </xdr:cNvSpPr>
      </xdr:nvSpPr>
      <xdr:spPr bwMode="auto">
        <a:xfrm>
          <a:off x="5276850" y="599503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193</xdr:row>
      <xdr:rowOff>0</xdr:rowOff>
    </xdr:from>
    <xdr:to>
      <xdr:col>21</xdr:col>
      <xdr:colOff>1343025</xdr:colOff>
      <xdr:row>193</xdr:row>
      <xdr:rowOff>0</xdr:rowOff>
    </xdr:to>
    <xdr:sp macro="" textlink="">
      <xdr:nvSpPr>
        <xdr:cNvPr id="993" name="Line 4">
          <a:extLst>
            <a:ext uri="{FF2B5EF4-FFF2-40B4-BE49-F238E27FC236}">
              <a16:creationId xmlns:a16="http://schemas.microsoft.com/office/drawing/2014/main" id="{00000000-0008-0000-0100-0000E1030000}"/>
            </a:ext>
          </a:extLst>
        </xdr:cNvPr>
        <xdr:cNvSpPr>
          <a:spLocks noChangeShapeType="1"/>
        </xdr:cNvSpPr>
      </xdr:nvSpPr>
      <xdr:spPr bwMode="auto">
        <a:xfrm>
          <a:off x="5276850" y="599503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210</xdr:row>
      <xdr:rowOff>0</xdr:rowOff>
    </xdr:from>
    <xdr:to>
      <xdr:col>21</xdr:col>
      <xdr:colOff>1343025</xdr:colOff>
      <xdr:row>210</xdr:row>
      <xdr:rowOff>0</xdr:rowOff>
    </xdr:to>
    <xdr:sp macro="" textlink="">
      <xdr:nvSpPr>
        <xdr:cNvPr id="994" name="Line 1">
          <a:extLst>
            <a:ext uri="{FF2B5EF4-FFF2-40B4-BE49-F238E27FC236}">
              <a16:creationId xmlns:a16="http://schemas.microsoft.com/office/drawing/2014/main" id="{00000000-0008-0000-0100-0000E2030000}"/>
            </a:ext>
          </a:extLst>
        </xdr:cNvPr>
        <xdr:cNvSpPr>
          <a:spLocks noChangeShapeType="1"/>
        </xdr:cNvSpPr>
      </xdr:nvSpPr>
      <xdr:spPr bwMode="auto">
        <a:xfrm>
          <a:off x="5267325" y="652938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210</xdr:row>
      <xdr:rowOff>0</xdr:rowOff>
    </xdr:from>
    <xdr:to>
      <xdr:col>21</xdr:col>
      <xdr:colOff>1343025</xdr:colOff>
      <xdr:row>210</xdr:row>
      <xdr:rowOff>0</xdr:rowOff>
    </xdr:to>
    <xdr:sp macro="" textlink="">
      <xdr:nvSpPr>
        <xdr:cNvPr id="995" name="Line 2">
          <a:extLst>
            <a:ext uri="{FF2B5EF4-FFF2-40B4-BE49-F238E27FC236}">
              <a16:creationId xmlns:a16="http://schemas.microsoft.com/office/drawing/2014/main" id="{00000000-0008-0000-0100-0000E3030000}"/>
            </a:ext>
          </a:extLst>
        </xdr:cNvPr>
        <xdr:cNvSpPr>
          <a:spLocks noChangeShapeType="1"/>
        </xdr:cNvSpPr>
      </xdr:nvSpPr>
      <xdr:spPr bwMode="auto">
        <a:xfrm>
          <a:off x="5276850" y="6529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210</xdr:row>
      <xdr:rowOff>0</xdr:rowOff>
    </xdr:from>
    <xdr:to>
      <xdr:col>21</xdr:col>
      <xdr:colOff>1343025</xdr:colOff>
      <xdr:row>210</xdr:row>
      <xdr:rowOff>0</xdr:rowOff>
    </xdr:to>
    <xdr:sp macro="" textlink="">
      <xdr:nvSpPr>
        <xdr:cNvPr id="996" name="Line 3">
          <a:extLst>
            <a:ext uri="{FF2B5EF4-FFF2-40B4-BE49-F238E27FC236}">
              <a16:creationId xmlns:a16="http://schemas.microsoft.com/office/drawing/2014/main" id="{00000000-0008-0000-0100-0000E4030000}"/>
            </a:ext>
          </a:extLst>
        </xdr:cNvPr>
        <xdr:cNvSpPr>
          <a:spLocks noChangeShapeType="1"/>
        </xdr:cNvSpPr>
      </xdr:nvSpPr>
      <xdr:spPr bwMode="auto">
        <a:xfrm>
          <a:off x="5276850" y="6529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210</xdr:row>
      <xdr:rowOff>0</xdr:rowOff>
    </xdr:from>
    <xdr:to>
      <xdr:col>21</xdr:col>
      <xdr:colOff>1343025</xdr:colOff>
      <xdr:row>210</xdr:row>
      <xdr:rowOff>0</xdr:rowOff>
    </xdr:to>
    <xdr:sp macro="" textlink="">
      <xdr:nvSpPr>
        <xdr:cNvPr id="997" name="Line 4">
          <a:extLst>
            <a:ext uri="{FF2B5EF4-FFF2-40B4-BE49-F238E27FC236}">
              <a16:creationId xmlns:a16="http://schemas.microsoft.com/office/drawing/2014/main" id="{00000000-0008-0000-0100-0000E5030000}"/>
            </a:ext>
          </a:extLst>
        </xdr:cNvPr>
        <xdr:cNvSpPr>
          <a:spLocks noChangeShapeType="1"/>
        </xdr:cNvSpPr>
      </xdr:nvSpPr>
      <xdr:spPr bwMode="auto">
        <a:xfrm>
          <a:off x="5276850" y="6529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176</xdr:row>
      <xdr:rowOff>0</xdr:rowOff>
    </xdr:from>
    <xdr:to>
      <xdr:col>21</xdr:col>
      <xdr:colOff>1343025</xdr:colOff>
      <xdr:row>176</xdr:row>
      <xdr:rowOff>0</xdr:rowOff>
    </xdr:to>
    <xdr:sp macro="" textlink="">
      <xdr:nvSpPr>
        <xdr:cNvPr id="998" name="Line 1">
          <a:extLst>
            <a:ext uri="{FF2B5EF4-FFF2-40B4-BE49-F238E27FC236}">
              <a16:creationId xmlns:a16="http://schemas.microsoft.com/office/drawing/2014/main" id="{00000000-0008-0000-0100-0000E6030000}"/>
            </a:ext>
          </a:extLst>
        </xdr:cNvPr>
        <xdr:cNvSpPr>
          <a:spLocks noChangeShapeType="1"/>
        </xdr:cNvSpPr>
      </xdr:nvSpPr>
      <xdr:spPr bwMode="auto">
        <a:xfrm>
          <a:off x="5267325" y="546068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176</xdr:row>
      <xdr:rowOff>0</xdr:rowOff>
    </xdr:from>
    <xdr:to>
      <xdr:col>21</xdr:col>
      <xdr:colOff>1343025</xdr:colOff>
      <xdr:row>176</xdr:row>
      <xdr:rowOff>0</xdr:rowOff>
    </xdr:to>
    <xdr:sp macro="" textlink="">
      <xdr:nvSpPr>
        <xdr:cNvPr id="999" name="Line 2">
          <a:extLst>
            <a:ext uri="{FF2B5EF4-FFF2-40B4-BE49-F238E27FC236}">
              <a16:creationId xmlns:a16="http://schemas.microsoft.com/office/drawing/2014/main" id="{00000000-0008-0000-0100-0000E7030000}"/>
            </a:ext>
          </a:extLst>
        </xdr:cNvPr>
        <xdr:cNvSpPr>
          <a:spLocks noChangeShapeType="1"/>
        </xdr:cNvSpPr>
      </xdr:nvSpPr>
      <xdr:spPr bwMode="auto">
        <a:xfrm>
          <a:off x="5276850" y="54606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176</xdr:row>
      <xdr:rowOff>0</xdr:rowOff>
    </xdr:from>
    <xdr:to>
      <xdr:col>21</xdr:col>
      <xdr:colOff>1343025</xdr:colOff>
      <xdr:row>176</xdr:row>
      <xdr:rowOff>0</xdr:rowOff>
    </xdr:to>
    <xdr:sp macro="" textlink="">
      <xdr:nvSpPr>
        <xdr:cNvPr id="1000" name="Line 3">
          <a:extLst>
            <a:ext uri="{FF2B5EF4-FFF2-40B4-BE49-F238E27FC236}">
              <a16:creationId xmlns:a16="http://schemas.microsoft.com/office/drawing/2014/main" id="{00000000-0008-0000-0100-0000E8030000}"/>
            </a:ext>
          </a:extLst>
        </xdr:cNvPr>
        <xdr:cNvSpPr>
          <a:spLocks noChangeShapeType="1"/>
        </xdr:cNvSpPr>
      </xdr:nvSpPr>
      <xdr:spPr bwMode="auto">
        <a:xfrm>
          <a:off x="5276850" y="54606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176</xdr:row>
      <xdr:rowOff>0</xdr:rowOff>
    </xdr:from>
    <xdr:to>
      <xdr:col>21</xdr:col>
      <xdr:colOff>1343025</xdr:colOff>
      <xdr:row>176</xdr:row>
      <xdr:rowOff>0</xdr:rowOff>
    </xdr:to>
    <xdr:sp macro="" textlink="">
      <xdr:nvSpPr>
        <xdr:cNvPr id="1001" name="Line 4">
          <a:extLst>
            <a:ext uri="{FF2B5EF4-FFF2-40B4-BE49-F238E27FC236}">
              <a16:creationId xmlns:a16="http://schemas.microsoft.com/office/drawing/2014/main" id="{00000000-0008-0000-0100-0000E9030000}"/>
            </a:ext>
          </a:extLst>
        </xdr:cNvPr>
        <xdr:cNvSpPr>
          <a:spLocks noChangeShapeType="1"/>
        </xdr:cNvSpPr>
      </xdr:nvSpPr>
      <xdr:spPr bwMode="auto">
        <a:xfrm>
          <a:off x="5276850" y="54606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193</xdr:row>
      <xdr:rowOff>0</xdr:rowOff>
    </xdr:from>
    <xdr:to>
      <xdr:col>21</xdr:col>
      <xdr:colOff>1343025</xdr:colOff>
      <xdr:row>193</xdr:row>
      <xdr:rowOff>0</xdr:rowOff>
    </xdr:to>
    <xdr:sp macro="" textlink="">
      <xdr:nvSpPr>
        <xdr:cNvPr id="1002" name="Line 1">
          <a:extLst>
            <a:ext uri="{FF2B5EF4-FFF2-40B4-BE49-F238E27FC236}">
              <a16:creationId xmlns:a16="http://schemas.microsoft.com/office/drawing/2014/main" id="{00000000-0008-0000-0100-0000EA030000}"/>
            </a:ext>
          </a:extLst>
        </xdr:cNvPr>
        <xdr:cNvSpPr>
          <a:spLocks noChangeShapeType="1"/>
        </xdr:cNvSpPr>
      </xdr:nvSpPr>
      <xdr:spPr bwMode="auto">
        <a:xfrm>
          <a:off x="5267325" y="599503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193</xdr:row>
      <xdr:rowOff>0</xdr:rowOff>
    </xdr:from>
    <xdr:to>
      <xdr:col>21</xdr:col>
      <xdr:colOff>1343025</xdr:colOff>
      <xdr:row>193</xdr:row>
      <xdr:rowOff>0</xdr:rowOff>
    </xdr:to>
    <xdr:sp macro="" textlink="">
      <xdr:nvSpPr>
        <xdr:cNvPr id="1003" name="Line 2">
          <a:extLst>
            <a:ext uri="{FF2B5EF4-FFF2-40B4-BE49-F238E27FC236}">
              <a16:creationId xmlns:a16="http://schemas.microsoft.com/office/drawing/2014/main" id="{00000000-0008-0000-0100-0000EB030000}"/>
            </a:ext>
          </a:extLst>
        </xdr:cNvPr>
        <xdr:cNvSpPr>
          <a:spLocks noChangeShapeType="1"/>
        </xdr:cNvSpPr>
      </xdr:nvSpPr>
      <xdr:spPr bwMode="auto">
        <a:xfrm>
          <a:off x="5276850" y="599503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193</xdr:row>
      <xdr:rowOff>0</xdr:rowOff>
    </xdr:from>
    <xdr:to>
      <xdr:col>21</xdr:col>
      <xdr:colOff>1343025</xdr:colOff>
      <xdr:row>193</xdr:row>
      <xdr:rowOff>0</xdr:rowOff>
    </xdr:to>
    <xdr:sp macro="" textlink="">
      <xdr:nvSpPr>
        <xdr:cNvPr id="1004" name="Line 3">
          <a:extLst>
            <a:ext uri="{FF2B5EF4-FFF2-40B4-BE49-F238E27FC236}">
              <a16:creationId xmlns:a16="http://schemas.microsoft.com/office/drawing/2014/main" id="{00000000-0008-0000-0100-0000EC030000}"/>
            </a:ext>
          </a:extLst>
        </xdr:cNvPr>
        <xdr:cNvSpPr>
          <a:spLocks noChangeShapeType="1"/>
        </xdr:cNvSpPr>
      </xdr:nvSpPr>
      <xdr:spPr bwMode="auto">
        <a:xfrm>
          <a:off x="5276850" y="599503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193</xdr:row>
      <xdr:rowOff>0</xdr:rowOff>
    </xdr:from>
    <xdr:to>
      <xdr:col>21</xdr:col>
      <xdr:colOff>1343025</xdr:colOff>
      <xdr:row>193</xdr:row>
      <xdr:rowOff>0</xdr:rowOff>
    </xdr:to>
    <xdr:sp macro="" textlink="">
      <xdr:nvSpPr>
        <xdr:cNvPr id="1005" name="Line 4">
          <a:extLst>
            <a:ext uri="{FF2B5EF4-FFF2-40B4-BE49-F238E27FC236}">
              <a16:creationId xmlns:a16="http://schemas.microsoft.com/office/drawing/2014/main" id="{00000000-0008-0000-0100-0000ED030000}"/>
            </a:ext>
          </a:extLst>
        </xdr:cNvPr>
        <xdr:cNvSpPr>
          <a:spLocks noChangeShapeType="1"/>
        </xdr:cNvSpPr>
      </xdr:nvSpPr>
      <xdr:spPr bwMode="auto">
        <a:xfrm>
          <a:off x="5276850" y="599503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210</xdr:row>
      <xdr:rowOff>0</xdr:rowOff>
    </xdr:from>
    <xdr:to>
      <xdr:col>21</xdr:col>
      <xdr:colOff>1343025</xdr:colOff>
      <xdr:row>210</xdr:row>
      <xdr:rowOff>0</xdr:rowOff>
    </xdr:to>
    <xdr:sp macro="" textlink="">
      <xdr:nvSpPr>
        <xdr:cNvPr id="1006" name="Line 1">
          <a:extLst>
            <a:ext uri="{FF2B5EF4-FFF2-40B4-BE49-F238E27FC236}">
              <a16:creationId xmlns:a16="http://schemas.microsoft.com/office/drawing/2014/main" id="{00000000-0008-0000-0100-0000EE030000}"/>
            </a:ext>
          </a:extLst>
        </xdr:cNvPr>
        <xdr:cNvSpPr>
          <a:spLocks noChangeShapeType="1"/>
        </xdr:cNvSpPr>
      </xdr:nvSpPr>
      <xdr:spPr bwMode="auto">
        <a:xfrm>
          <a:off x="5267325" y="652938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210</xdr:row>
      <xdr:rowOff>0</xdr:rowOff>
    </xdr:from>
    <xdr:to>
      <xdr:col>21</xdr:col>
      <xdr:colOff>1343025</xdr:colOff>
      <xdr:row>210</xdr:row>
      <xdr:rowOff>0</xdr:rowOff>
    </xdr:to>
    <xdr:sp macro="" textlink="">
      <xdr:nvSpPr>
        <xdr:cNvPr id="1007" name="Line 2">
          <a:extLst>
            <a:ext uri="{FF2B5EF4-FFF2-40B4-BE49-F238E27FC236}">
              <a16:creationId xmlns:a16="http://schemas.microsoft.com/office/drawing/2014/main" id="{00000000-0008-0000-0100-0000EF030000}"/>
            </a:ext>
          </a:extLst>
        </xdr:cNvPr>
        <xdr:cNvSpPr>
          <a:spLocks noChangeShapeType="1"/>
        </xdr:cNvSpPr>
      </xdr:nvSpPr>
      <xdr:spPr bwMode="auto">
        <a:xfrm>
          <a:off x="5276850" y="6529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210</xdr:row>
      <xdr:rowOff>0</xdr:rowOff>
    </xdr:from>
    <xdr:to>
      <xdr:col>21</xdr:col>
      <xdr:colOff>1343025</xdr:colOff>
      <xdr:row>210</xdr:row>
      <xdr:rowOff>0</xdr:rowOff>
    </xdr:to>
    <xdr:sp macro="" textlink="">
      <xdr:nvSpPr>
        <xdr:cNvPr id="1008" name="Line 3">
          <a:extLst>
            <a:ext uri="{FF2B5EF4-FFF2-40B4-BE49-F238E27FC236}">
              <a16:creationId xmlns:a16="http://schemas.microsoft.com/office/drawing/2014/main" id="{00000000-0008-0000-0100-0000F0030000}"/>
            </a:ext>
          </a:extLst>
        </xdr:cNvPr>
        <xdr:cNvSpPr>
          <a:spLocks noChangeShapeType="1"/>
        </xdr:cNvSpPr>
      </xdr:nvSpPr>
      <xdr:spPr bwMode="auto">
        <a:xfrm>
          <a:off x="5276850" y="6529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210</xdr:row>
      <xdr:rowOff>0</xdr:rowOff>
    </xdr:from>
    <xdr:to>
      <xdr:col>21</xdr:col>
      <xdr:colOff>1343025</xdr:colOff>
      <xdr:row>210</xdr:row>
      <xdr:rowOff>0</xdr:rowOff>
    </xdr:to>
    <xdr:sp macro="" textlink="">
      <xdr:nvSpPr>
        <xdr:cNvPr id="1009" name="Line 4">
          <a:extLst>
            <a:ext uri="{FF2B5EF4-FFF2-40B4-BE49-F238E27FC236}">
              <a16:creationId xmlns:a16="http://schemas.microsoft.com/office/drawing/2014/main" id="{00000000-0008-0000-0100-0000F1030000}"/>
            </a:ext>
          </a:extLst>
        </xdr:cNvPr>
        <xdr:cNvSpPr>
          <a:spLocks noChangeShapeType="1"/>
        </xdr:cNvSpPr>
      </xdr:nvSpPr>
      <xdr:spPr bwMode="auto">
        <a:xfrm>
          <a:off x="5276850" y="6529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176</xdr:row>
      <xdr:rowOff>0</xdr:rowOff>
    </xdr:from>
    <xdr:to>
      <xdr:col>21</xdr:col>
      <xdr:colOff>1343025</xdr:colOff>
      <xdr:row>176</xdr:row>
      <xdr:rowOff>0</xdr:rowOff>
    </xdr:to>
    <xdr:sp macro="" textlink="">
      <xdr:nvSpPr>
        <xdr:cNvPr id="1010" name="Line 1">
          <a:extLst>
            <a:ext uri="{FF2B5EF4-FFF2-40B4-BE49-F238E27FC236}">
              <a16:creationId xmlns:a16="http://schemas.microsoft.com/office/drawing/2014/main" id="{00000000-0008-0000-0100-0000F2030000}"/>
            </a:ext>
          </a:extLst>
        </xdr:cNvPr>
        <xdr:cNvSpPr>
          <a:spLocks noChangeShapeType="1"/>
        </xdr:cNvSpPr>
      </xdr:nvSpPr>
      <xdr:spPr bwMode="auto">
        <a:xfrm>
          <a:off x="5267325" y="546068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176</xdr:row>
      <xdr:rowOff>0</xdr:rowOff>
    </xdr:from>
    <xdr:to>
      <xdr:col>21</xdr:col>
      <xdr:colOff>1343025</xdr:colOff>
      <xdr:row>176</xdr:row>
      <xdr:rowOff>0</xdr:rowOff>
    </xdr:to>
    <xdr:sp macro="" textlink="">
      <xdr:nvSpPr>
        <xdr:cNvPr id="1011" name="Line 2">
          <a:extLst>
            <a:ext uri="{FF2B5EF4-FFF2-40B4-BE49-F238E27FC236}">
              <a16:creationId xmlns:a16="http://schemas.microsoft.com/office/drawing/2014/main" id="{00000000-0008-0000-0100-0000F3030000}"/>
            </a:ext>
          </a:extLst>
        </xdr:cNvPr>
        <xdr:cNvSpPr>
          <a:spLocks noChangeShapeType="1"/>
        </xdr:cNvSpPr>
      </xdr:nvSpPr>
      <xdr:spPr bwMode="auto">
        <a:xfrm>
          <a:off x="5276850" y="54606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176</xdr:row>
      <xdr:rowOff>0</xdr:rowOff>
    </xdr:from>
    <xdr:to>
      <xdr:col>21</xdr:col>
      <xdr:colOff>1343025</xdr:colOff>
      <xdr:row>176</xdr:row>
      <xdr:rowOff>0</xdr:rowOff>
    </xdr:to>
    <xdr:sp macro="" textlink="">
      <xdr:nvSpPr>
        <xdr:cNvPr id="1012" name="Line 3">
          <a:extLst>
            <a:ext uri="{FF2B5EF4-FFF2-40B4-BE49-F238E27FC236}">
              <a16:creationId xmlns:a16="http://schemas.microsoft.com/office/drawing/2014/main" id="{00000000-0008-0000-0100-0000F4030000}"/>
            </a:ext>
          </a:extLst>
        </xdr:cNvPr>
        <xdr:cNvSpPr>
          <a:spLocks noChangeShapeType="1"/>
        </xdr:cNvSpPr>
      </xdr:nvSpPr>
      <xdr:spPr bwMode="auto">
        <a:xfrm>
          <a:off x="5276850" y="54606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176</xdr:row>
      <xdr:rowOff>0</xdr:rowOff>
    </xdr:from>
    <xdr:to>
      <xdr:col>21</xdr:col>
      <xdr:colOff>1343025</xdr:colOff>
      <xdr:row>176</xdr:row>
      <xdr:rowOff>0</xdr:rowOff>
    </xdr:to>
    <xdr:sp macro="" textlink="">
      <xdr:nvSpPr>
        <xdr:cNvPr id="1013" name="Line 4">
          <a:extLst>
            <a:ext uri="{FF2B5EF4-FFF2-40B4-BE49-F238E27FC236}">
              <a16:creationId xmlns:a16="http://schemas.microsoft.com/office/drawing/2014/main" id="{00000000-0008-0000-0100-0000F5030000}"/>
            </a:ext>
          </a:extLst>
        </xdr:cNvPr>
        <xdr:cNvSpPr>
          <a:spLocks noChangeShapeType="1"/>
        </xdr:cNvSpPr>
      </xdr:nvSpPr>
      <xdr:spPr bwMode="auto">
        <a:xfrm>
          <a:off x="5276850" y="54606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193</xdr:row>
      <xdr:rowOff>0</xdr:rowOff>
    </xdr:from>
    <xdr:to>
      <xdr:col>21</xdr:col>
      <xdr:colOff>1343025</xdr:colOff>
      <xdr:row>193</xdr:row>
      <xdr:rowOff>0</xdr:rowOff>
    </xdr:to>
    <xdr:sp macro="" textlink="">
      <xdr:nvSpPr>
        <xdr:cNvPr id="1014" name="Line 1">
          <a:extLst>
            <a:ext uri="{FF2B5EF4-FFF2-40B4-BE49-F238E27FC236}">
              <a16:creationId xmlns:a16="http://schemas.microsoft.com/office/drawing/2014/main" id="{00000000-0008-0000-0100-0000F6030000}"/>
            </a:ext>
          </a:extLst>
        </xdr:cNvPr>
        <xdr:cNvSpPr>
          <a:spLocks noChangeShapeType="1"/>
        </xdr:cNvSpPr>
      </xdr:nvSpPr>
      <xdr:spPr bwMode="auto">
        <a:xfrm>
          <a:off x="5267325" y="599503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193</xdr:row>
      <xdr:rowOff>0</xdr:rowOff>
    </xdr:from>
    <xdr:to>
      <xdr:col>21</xdr:col>
      <xdr:colOff>1343025</xdr:colOff>
      <xdr:row>193</xdr:row>
      <xdr:rowOff>0</xdr:rowOff>
    </xdr:to>
    <xdr:sp macro="" textlink="">
      <xdr:nvSpPr>
        <xdr:cNvPr id="1015" name="Line 2">
          <a:extLst>
            <a:ext uri="{FF2B5EF4-FFF2-40B4-BE49-F238E27FC236}">
              <a16:creationId xmlns:a16="http://schemas.microsoft.com/office/drawing/2014/main" id="{00000000-0008-0000-0100-0000F7030000}"/>
            </a:ext>
          </a:extLst>
        </xdr:cNvPr>
        <xdr:cNvSpPr>
          <a:spLocks noChangeShapeType="1"/>
        </xdr:cNvSpPr>
      </xdr:nvSpPr>
      <xdr:spPr bwMode="auto">
        <a:xfrm>
          <a:off x="5276850" y="599503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193</xdr:row>
      <xdr:rowOff>0</xdr:rowOff>
    </xdr:from>
    <xdr:to>
      <xdr:col>21</xdr:col>
      <xdr:colOff>1343025</xdr:colOff>
      <xdr:row>193</xdr:row>
      <xdr:rowOff>0</xdr:rowOff>
    </xdr:to>
    <xdr:sp macro="" textlink="">
      <xdr:nvSpPr>
        <xdr:cNvPr id="1016" name="Line 3">
          <a:extLst>
            <a:ext uri="{FF2B5EF4-FFF2-40B4-BE49-F238E27FC236}">
              <a16:creationId xmlns:a16="http://schemas.microsoft.com/office/drawing/2014/main" id="{00000000-0008-0000-0100-0000F8030000}"/>
            </a:ext>
          </a:extLst>
        </xdr:cNvPr>
        <xdr:cNvSpPr>
          <a:spLocks noChangeShapeType="1"/>
        </xdr:cNvSpPr>
      </xdr:nvSpPr>
      <xdr:spPr bwMode="auto">
        <a:xfrm>
          <a:off x="5276850" y="599503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193</xdr:row>
      <xdr:rowOff>0</xdr:rowOff>
    </xdr:from>
    <xdr:to>
      <xdr:col>21</xdr:col>
      <xdr:colOff>1343025</xdr:colOff>
      <xdr:row>193</xdr:row>
      <xdr:rowOff>0</xdr:rowOff>
    </xdr:to>
    <xdr:sp macro="" textlink="">
      <xdr:nvSpPr>
        <xdr:cNvPr id="1017" name="Line 4">
          <a:extLst>
            <a:ext uri="{FF2B5EF4-FFF2-40B4-BE49-F238E27FC236}">
              <a16:creationId xmlns:a16="http://schemas.microsoft.com/office/drawing/2014/main" id="{00000000-0008-0000-0100-0000F9030000}"/>
            </a:ext>
          </a:extLst>
        </xdr:cNvPr>
        <xdr:cNvSpPr>
          <a:spLocks noChangeShapeType="1"/>
        </xdr:cNvSpPr>
      </xdr:nvSpPr>
      <xdr:spPr bwMode="auto">
        <a:xfrm>
          <a:off x="5276850" y="599503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210</xdr:row>
      <xdr:rowOff>0</xdr:rowOff>
    </xdr:from>
    <xdr:to>
      <xdr:col>21</xdr:col>
      <xdr:colOff>1343025</xdr:colOff>
      <xdr:row>210</xdr:row>
      <xdr:rowOff>0</xdr:rowOff>
    </xdr:to>
    <xdr:sp macro="" textlink="">
      <xdr:nvSpPr>
        <xdr:cNvPr id="1018" name="Line 1">
          <a:extLst>
            <a:ext uri="{FF2B5EF4-FFF2-40B4-BE49-F238E27FC236}">
              <a16:creationId xmlns:a16="http://schemas.microsoft.com/office/drawing/2014/main" id="{00000000-0008-0000-0100-0000FA030000}"/>
            </a:ext>
          </a:extLst>
        </xdr:cNvPr>
        <xdr:cNvSpPr>
          <a:spLocks noChangeShapeType="1"/>
        </xdr:cNvSpPr>
      </xdr:nvSpPr>
      <xdr:spPr bwMode="auto">
        <a:xfrm>
          <a:off x="5267325" y="652938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210</xdr:row>
      <xdr:rowOff>0</xdr:rowOff>
    </xdr:from>
    <xdr:to>
      <xdr:col>21</xdr:col>
      <xdr:colOff>1343025</xdr:colOff>
      <xdr:row>210</xdr:row>
      <xdr:rowOff>0</xdr:rowOff>
    </xdr:to>
    <xdr:sp macro="" textlink="">
      <xdr:nvSpPr>
        <xdr:cNvPr id="1019" name="Line 2">
          <a:extLst>
            <a:ext uri="{FF2B5EF4-FFF2-40B4-BE49-F238E27FC236}">
              <a16:creationId xmlns:a16="http://schemas.microsoft.com/office/drawing/2014/main" id="{00000000-0008-0000-0100-0000FB030000}"/>
            </a:ext>
          </a:extLst>
        </xdr:cNvPr>
        <xdr:cNvSpPr>
          <a:spLocks noChangeShapeType="1"/>
        </xdr:cNvSpPr>
      </xdr:nvSpPr>
      <xdr:spPr bwMode="auto">
        <a:xfrm>
          <a:off x="5276850" y="6529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210</xdr:row>
      <xdr:rowOff>0</xdr:rowOff>
    </xdr:from>
    <xdr:to>
      <xdr:col>21</xdr:col>
      <xdr:colOff>1343025</xdr:colOff>
      <xdr:row>210</xdr:row>
      <xdr:rowOff>0</xdr:rowOff>
    </xdr:to>
    <xdr:sp macro="" textlink="">
      <xdr:nvSpPr>
        <xdr:cNvPr id="1020" name="Line 3">
          <a:extLst>
            <a:ext uri="{FF2B5EF4-FFF2-40B4-BE49-F238E27FC236}">
              <a16:creationId xmlns:a16="http://schemas.microsoft.com/office/drawing/2014/main" id="{00000000-0008-0000-0100-0000FC030000}"/>
            </a:ext>
          </a:extLst>
        </xdr:cNvPr>
        <xdr:cNvSpPr>
          <a:spLocks noChangeShapeType="1"/>
        </xdr:cNvSpPr>
      </xdr:nvSpPr>
      <xdr:spPr bwMode="auto">
        <a:xfrm>
          <a:off x="5276850" y="6529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210</xdr:row>
      <xdr:rowOff>0</xdr:rowOff>
    </xdr:from>
    <xdr:to>
      <xdr:col>21</xdr:col>
      <xdr:colOff>1343025</xdr:colOff>
      <xdr:row>210</xdr:row>
      <xdr:rowOff>0</xdr:rowOff>
    </xdr:to>
    <xdr:sp macro="" textlink="">
      <xdr:nvSpPr>
        <xdr:cNvPr id="1021" name="Line 4">
          <a:extLst>
            <a:ext uri="{FF2B5EF4-FFF2-40B4-BE49-F238E27FC236}">
              <a16:creationId xmlns:a16="http://schemas.microsoft.com/office/drawing/2014/main" id="{00000000-0008-0000-0100-0000FD030000}"/>
            </a:ext>
          </a:extLst>
        </xdr:cNvPr>
        <xdr:cNvSpPr>
          <a:spLocks noChangeShapeType="1"/>
        </xdr:cNvSpPr>
      </xdr:nvSpPr>
      <xdr:spPr bwMode="auto">
        <a:xfrm>
          <a:off x="5276850" y="6529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220</xdr:row>
      <xdr:rowOff>0</xdr:rowOff>
    </xdr:from>
    <xdr:to>
      <xdr:col>21</xdr:col>
      <xdr:colOff>1343025</xdr:colOff>
      <xdr:row>220</xdr:row>
      <xdr:rowOff>0</xdr:rowOff>
    </xdr:to>
    <xdr:sp macro="" textlink="">
      <xdr:nvSpPr>
        <xdr:cNvPr id="1022" name="Line 1">
          <a:extLst>
            <a:ext uri="{FF2B5EF4-FFF2-40B4-BE49-F238E27FC236}">
              <a16:creationId xmlns:a16="http://schemas.microsoft.com/office/drawing/2014/main" id="{00000000-0008-0000-0100-0000FE030000}"/>
            </a:ext>
          </a:extLst>
        </xdr:cNvPr>
        <xdr:cNvSpPr>
          <a:spLocks noChangeShapeType="1"/>
        </xdr:cNvSpPr>
      </xdr:nvSpPr>
      <xdr:spPr bwMode="auto">
        <a:xfrm>
          <a:off x="5267325" y="684371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220</xdr:row>
      <xdr:rowOff>0</xdr:rowOff>
    </xdr:from>
    <xdr:to>
      <xdr:col>21</xdr:col>
      <xdr:colOff>1343025</xdr:colOff>
      <xdr:row>220</xdr:row>
      <xdr:rowOff>0</xdr:rowOff>
    </xdr:to>
    <xdr:sp macro="" textlink="">
      <xdr:nvSpPr>
        <xdr:cNvPr id="1023" name="Line 2">
          <a:extLst>
            <a:ext uri="{FF2B5EF4-FFF2-40B4-BE49-F238E27FC236}">
              <a16:creationId xmlns:a16="http://schemas.microsoft.com/office/drawing/2014/main" id="{00000000-0008-0000-0100-0000FF030000}"/>
            </a:ext>
          </a:extLst>
        </xdr:cNvPr>
        <xdr:cNvSpPr>
          <a:spLocks noChangeShapeType="1"/>
        </xdr:cNvSpPr>
      </xdr:nvSpPr>
      <xdr:spPr bwMode="auto">
        <a:xfrm>
          <a:off x="5276850" y="68437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220</xdr:row>
      <xdr:rowOff>0</xdr:rowOff>
    </xdr:from>
    <xdr:to>
      <xdr:col>21</xdr:col>
      <xdr:colOff>1343025</xdr:colOff>
      <xdr:row>220</xdr:row>
      <xdr:rowOff>0</xdr:rowOff>
    </xdr:to>
    <xdr:sp macro="" textlink="">
      <xdr:nvSpPr>
        <xdr:cNvPr id="1024" name="Line 3">
          <a:extLst>
            <a:ext uri="{FF2B5EF4-FFF2-40B4-BE49-F238E27FC236}">
              <a16:creationId xmlns:a16="http://schemas.microsoft.com/office/drawing/2014/main" id="{00000000-0008-0000-0100-000000040000}"/>
            </a:ext>
          </a:extLst>
        </xdr:cNvPr>
        <xdr:cNvSpPr>
          <a:spLocks noChangeShapeType="1"/>
        </xdr:cNvSpPr>
      </xdr:nvSpPr>
      <xdr:spPr bwMode="auto">
        <a:xfrm>
          <a:off x="5276850" y="68437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220</xdr:row>
      <xdr:rowOff>0</xdr:rowOff>
    </xdr:from>
    <xdr:to>
      <xdr:col>21</xdr:col>
      <xdr:colOff>1343025</xdr:colOff>
      <xdr:row>220</xdr:row>
      <xdr:rowOff>0</xdr:rowOff>
    </xdr:to>
    <xdr:sp macro="" textlink="">
      <xdr:nvSpPr>
        <xdr:cNvPr id="1025" name="Line 4">
          <a:extLst>
            <a:ext uri="{FF2B5EF4-FFF2-40B4-BE49-F238E27FC236}">
              <a16:creationId xmlns:a16="http://schemas.microsoft.com/office/drawing/2014/main" id="{00000000-0008-0000-0100-000001040000}"/>
            </a:ext>
          </a:extLst>
        </xdr:cNvPr>
        <xdr:cNvSpPr>
          <a:spLocks noChangeShapeType="1"/>
        </xdr:cNvSpPr>
      </xdr:nvSpPr>
      <xdr:spPr bwMode="auto">
        <a:xfrm>
          <a:off x="5276850" y="68437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237</xdr:row>
      <xdr:rowOff>0</xdr:rowOff>
    </xdr:from>
    <xdr:to>
      <xdr:col>21</xdr:col>
      <xdr:colOff>1343025</xdr:colOff>
      <xdr:row>237</xdr:row>
      <xdr:rowOff>0</xdr:rowOff>
    </xdr:to>
    <xdr:sp macro="" textlink="">
      <xdr:nvSpPr>
        <xdr:cNvPr id="1026" name="Line 1">
          <a:extLst>
            <a:ext uri="{FF2B5EF4-FFF2-40B4-BE49-F238E27FC236}">
              <a16:creationId xmlns:a16="http://schemas.microsoft.com/office/drawing/2014/main" id="{00000000-0008-0000-0100-000002040000}"/>
            </a:ext>
          </a:extLst>
        </xdr:cNvPr>
        <xdr:cNvSpPr>
          <a:spLocks noChangeShapeType="1"/>
        </xdr:cNvSpPr>
      </xdr:nvSpPr>
      <xdr:spPr bwMode="auto">
        <a:xfrm>
          <a:off x="5267325" y="737806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237</xdr:row>
      <xdr:rowOff>0</xdr:rowOff>
    </xdr:from>
    <xdr:to>
      <xdr:col>21</xdr:col>
      <xdr:colOff>1343025</xdr:colOff>
      <xdr:row>237</xdr:row>
      <xdr:rowOff>0</xdr:rowOff>
    </xdr:to>
    <xdr:sp macro="" textlink="">
      <xdr:nvSpPr>
        <xdr:cNvPr id="1027" name="Line 2">
          <a:extLst>
            <a:ext uri="{FF2B5EF4-FFF2-40B4-BE49-F238E27FC236}">
              <a16:creationId xmlns:a16="http://schemas.microsoft.com/office/drawing/2014/main" id="{00000000-0008-0000-0100-000003040000}"/>
            </a:ext>
          </a:extLst>
        </xdr:cNvPr>
        <xdr:cNvSpPr>
          <a:spLocks noChangeShapeType="1"/>
        </xdr:cNvSpPr>
      </xdr:nvSpPr>
      <xdr:spPr bwMode="auto">
        <a:xfrm>
          <a:off x="5276850" y="737806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237</xdr:row>
      <xdr:rowOff>0</xdr:rowOff>
    </xdr:from>
    <xdr:to>
      <xdr:col>21</xdr:col>
      <xdr:colOff>1343025</xdr:colOff>
      <xdr:row>237</xdr:row>
      <xdr:rowOff>0</xdr:rowOff>
    </xdr:to>
    <xdr:sp macro="" textlink="">
      <xdr:nvSpPr>
        <xdr:cNvPr id="1028" name="Line 3">
          <a:extLst>
            <a:ext uri="{FF2B5EF4-FFF2-40B4-BE49-F238E27FC236}">
              <a16:creationId xmlns:a16="http://schemas.microsoft.com/office/drawing/2014/main" id="{00000000-0008-0000-0100-000004040000}"/>
            </a:ext>
          </a:extLst>
        </xdr:cNvPr>
        <xdr:cNvSpPr>
          <a:spLocks noChangeShapeType="1"/>
        </xdr:cNvSpPr>
      </xdr:nvSpPr>
      <xdr:spPr bwMode="auto">
        <a:xfrm>
          <a:off x="5276850" y="737806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237</xdr:row>
      <xdr:rowOff>0</xdr:rowOff>
    </xdr:from>
    <xdr:to>
      <xdr:col>21</xdr:col>
      <xdr:colOff>1343025</xdr:colOff>
      <xdr:row>237</xdr:row>
      <xdr:rowOff>0</xdr:rowOff>
    </xdr:to>
    <xdr:sp macro="" textlink="">
      <xdr:nvSpPr>
        <xdr:cNvPr id="1029" name="Line 4">
          <a:extLst>
            <a:ext uri="{FF2B5EF4-FFF2-40B4-BE49-F238E27FC236}">
              <a16:creationId xmlns:a16="http://schemas.microsoft.com/office/drawing/2014/main" id="{00000000-0008-0000-0100-000005040000}"/>
            </a:ext>
          </a:extLst>
        </xdr:cNvPr>
        <xdr:cNvSpPr>
          <a:spLocks noChangeShapeType="1"/>
        </xdr:cNvSpPr>
      </xdr:nvSpPr>
      <xdr:spPr bwMode="auto">
        <a:xfrm>
          <a:off x="5276850" y="737806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254</xdr:row>
      <xdr:rowOff>0</xdr:rowOff>
    </xdr:from>
    <xdr:to>
      <xdr:col>21</xdr:col>
      <xdr:colOff>1343025</xdr:colOff>
      <xdr:row>254</xdr:row>
      <xdr:rowOff>0</xdr:rowOff>
    </xdr:to>
    <xdr:sp macro="" textlink="">
      <xdr:nvSpPr>
        <xdr:cNvPr id="1030" name="Line 1">
          <a:extLst>
            <a:ext uri="{FF2B5EF4-FFF2-40B4-BE49-F238E27FC236}">
              <a16:creationId xmlns:a16="http://schemas.microsoft.com/office/drawing/2014/main" id="{00000000-0008-0000-0100-000006040000}"/>
            </a:ext>
          </a:extLst>
        </xdr:cNvPr>
        <xdr:cNvSpPr>
          <a:spLocks noChangeShapeType="1"/>
        </xdr:cNvSpPr>
      </xdr:nvSpPr>
      <xdr:spPr bwMode="auto">
        <a:xfrm>
          <a:off x="5267325" y="791241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254</xdr:row>
      <xdr:rowOff>0</xdr:rowOff>
    </xdr:from>
    <xdr:to>
      <xdr:col>21</xdr:col>
      <xdr:colOff>1343025</xdr:colOff>
      <xdr:row>254</xdr:row>
      <xdr:rowOff>0</xdr:rowOff>
    </xdr:to>
    <xdr:sp macro="" textlink="">
      <xdr:nvSpPr>
        <xdr:cNvPr id="1031" name="Line 2">
          <a:extLst>
            <a:ext uri="{FF2B5EF4-FFF2-40B4-BE49-F238E27FC236}">
              <a16:creationId xmlns:a16="http://schemas.microsoft.com/office/drawing/2014/main" id="{00000000-0008-0000-0100-000007040000}"/>
            </a:ext>
          </a:extLst>
        </xdr:cNvPr>
        <xdr:cNvSpPr>
          <a:spLocks noChangeShapeType="1"/>
        </xdr:cNvSpPr>
      </xdr:nvSpPr>
      <xdr:spPr bwMode="auto">
        <a:xfrm>
          <a:off x="5276850" y="79124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254</xdr:row>
      <xdr:rowOff>0</xdr:rowOff>
    </xdr:from>
    <xdr:to>
      <xdr:col>21</xdr:col>
      <xdr:colOff>1343025</xdr:colOff>
      <xdr:row>254</xdr:row>
      <xdr:rowOff>0</xdr:rowOff>
    </xdr:to>
    <xdr:sp macro="" textlink="">
      <xdr:nvSpPr>
        <xdr:cNvPr id="1032" name="Line 3">
          <a:extLst>
            <a:ext uri="{FF2B5EF4-FFF2-40B4-BE49-F238E27FC236}">
              <a16:creationId xmlns:a16="http://schemas.microsoft.com/office/drawing/2014/main" id="{00000000-0008-0000-0100-000008040000}"/>
            </a:ext>
          </a:extLst>
        </xdr:cNvPr>
        <xdr:cNvSpPr>
          <a:spLocks noChangeShapeType="1"/>
        </xdr:cNvSpPr>
      </xdr:nvSpPr>
      <xdr:spPr bwMode="auto">
        <a:xfrm>
          <a:off x="5276850" y="79124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254</xdr:row>
      <xdr:rowOff>0</xdr:rowOff>
    </xdr:from>
    <xdr:to>
      <xdr:col>21</xdr:col>
      <xdr:colOff>1343025</xdr:colOff>
      <xdr:row>254</xdr:row>
      <xdr:rowOff>0</xdr:rowOff>
    </xdr:to>
    <xdr:sp macro="" textlink="">
      <xdr:nvSpPr>
        <xdr:cNvPr id="1033" name="Line 4">
          <a:extLst>
            <a:ext uri="{FF2B5EF4-FFF2-40B4-BE49-F238E27FC236}">
              <a16:creationId xmlns:a16="http://schemas.microsoft.com/office/drawing/2014/main" id="{00000000-0008-0000-0100-000009040000}"/>
            </a:ext>
          </a:extLst>
        </xdr:cNvPr>
        <xdr:cNvSpPr>
          <a:spLocks noChangeShapeType="1"/>
        </xdr:cNvSpPr>
      </xdr:nvSpPr>
      <xdr:spPr bwMode="auto">
        <a:xfrm>
          <a:off x="5276850" y="79124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271</xdr:row>
      <xdr:rowOff>0</xdr:rowOff>
    </xdr:from>
    <xdr:to>
      <xdr:col>21</xdr:col>
      <xdr:colOff>1343025</xdr:colOff>
      <xdr:row>271</xdr:row>
      <xdr:rowOff>0</xdr:rowOff>
    </xdr:to>
    <xdr:sp macro="" textlink="">
      <xdr:nvSpPr>
        <xdr:cNvPr id="1034" name="Line 1">
          <a:extLst>
            <a:ext uri="{FF2B5EF4-FFF2-40B4-BE49-F238E27FC236}">
              <a16:creationId xmlns:a16="http://schemas.microsoft.com/office/drawing/2014/main" id="{00000000-0008-0000-0100-00000A040000}"/>
            </a:ext>
          </a:extLst>
        </xdr:cNvPr>
        <xdr:cNvSpPr>
          <a:spLocks noChangeShapeType="1"/>
        </xdr:cNvSpPr>
      </xdr:nvSpPr>
      <xdr:spPr bwMode="auto">
        <a:xfrm>
          <a:off x="5267325" y="844677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271</xdr:row>
      <xdr:rowOff>0</xdr:rowOff>
    </xdr:from>
    <xdr:to>
      <xdr:col>21</xdr:col>
      <xdr:colOff>1343025</xdr:colOff>
      <xdr:row>271</xdr:row>
      <xdr:rowOff>0</xdr:rowOff>
    </xdr:to>
    <xdr:sp macro="" textlink="">
      <xdr:nvSpPr>
        <xdr:cNvPr id="1035" name="Line 2">
          <a:extLst>
            <a:ext uri="{FF2B5EF4-FFF2-40B4-BE49-F238E27FC236}">
              <a16:creationId xmlns:a16="http://schemas.microsoft.com/office/drawing/2014/main" id="{00000000-0008-0000-0100-00000B040000}"/>
            </a:ext>
          </a:extLst>
        </xdr:cNvPr>
        <xdr:cNvSpPr>
          <a:spLocks noChangeShapeType="1"/>
        </xdr:cNvSpPr>
      </xdr:nvSpPr>
      <xdr:spPr bwMode="auto">
        <a:xfrm>
          <a:off x="5276850" y="84467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271</xdr:row>
      <xdr:rowOff>0</xdr:rowOff>
    </xdr:from>
    <xdr:to>
      <xdr:col>21</xdr:col>
      <xdr:colOff>1343025</xdr:colOff>
      <xdr:row>271</xdr:row>
      <xdr:rowOff>0</xdr:rowOff>
    </xdr:to>
    <xdr:sp macro="" textlink="">
      <xdr:nvSpPr>
        <xdr:cNvPr id="1036" name="Line 3">
          <a:extLst>
            <a:ext uri="{FF2B5EF4-FFF2-40B4-BE49-F238E27FC236}">
              <a16:creationId xmlns:a16="http://schemas.microsoft.com/office/drawing/2014/main" id="{00000000-0008-0000-0100-00000C040000}"/>
            </a:ext>
          </a:extLst>
        </xdr:cNvPr>
        <xdr:cNvSpPr>
          <a:spLocks noChangeShapeType="1"/>
        </xdr:cNvSpPr>
      </xdr:nvSpPr>
      <xdr:spPr bwMode="auto">
        <a:xfrm>
          <a:off x="5276850" y="84467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271</xdr:row>
      <xdr:rowOff>0</xdr:rowOff>
    </xdr:from>
    <xdr:to>
      <xdr:col>21</xdr:col>
      <xdr:colOff>1343025</xdr:colOff>
      <xdr:row>271</xdr:row>
      <xdr:rowOff>0</xdr:rowOff>
    </xdr:to>
    <xdr:sp macro="" textlink="">
      <xdr:nvSpPr>
        <xdr:cNvPr id="1037" name="Line 4">
          <a:extLst>
            <a:ext uri="{FF2B5EF4-FFF2-40B4-BE49-F238E27FC236}">
              <a16:creationId xmlns:a16="http://schemas.microsoft.com/office/drawing/2014/main" id="{00000000-0008-0000-0100-00000D040000}"/>
            </a:ext>
          </a:extLst>
        </xdr:cNvPr>
        <xdr:cNvSpPr>
          <a:spLocks noChangeShapeType="1"/>
        </xdr:cNvSpPr>
      </xdr:nvSpPr>
      <xdr:spPr bwMode="auto">
        <a:xfrm>
          <a:off x="5276850" y="84467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288</xdr:row>
      <xdr:rowOff>0</xdr:rowOff>
    </xdr:from>
    <xdr:to>
      <xdr:col>21</xdr:col>
      <xdr:colOff>1343025</xdr:colOff>
      <xdr:row>288</xdr:row>
      <xdr:rowOff>0</xdr:rowOff>
    </xdr:to>
    <xdr:sp macro="" textlink="">
      <xdr:nvSpPr>
        <xdr:cNvPr id="1038" name="Line 1">
          <a:extLst>
            <a:ext uri="{FF2B5EF4-FFF2-40B4-BE49-F238E27FC236}">
              <a16:creationId xmlns:a16="http://schemas.microsoft.com/office/drawing/2014/main" id="{00000000-0008-0000-0100-00000E040000}"/>
            </a:ext>
          </a:extLst>
        </xdr:cNvPr>
        <xdr:cNvSpPr>
          <a:spLocks noChangeShapeType="1"/>
        </xdr:cNvSpPr>
      </xdr:nvSpPr>
      <xdr:spPr bwMode="auto">
        <a:xfrm>
          <a:off x="5267325" y="898112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288</xdr:row>
      <xdr:rowOff>0</xdr:rowOff>
    </xdr:from>
    <xdr:to>
      <xdr:col>21</xdr:col>
      <xdr:colOff>1343025</xdr:colOff>
      <xdr:row>288</xdr:row>
      <xdr:rowOff>0</xdr:rowOff>
    </xdr:to>
    <xdr:sp macro="" textlink="">
      <xdr:nvSpPr>
        <xdr:cNvPr id="1039" name="Line 2">
          <a:extLst>
            <a:ext uri="{FF2B5EF4-FFF2-40B4-BE49-F238E27FC236}">
              <a16:creationId xmlns:a16="http://schemas.microsoft.com/office/drawing/2014/main" id="{00000000-0008-0000-0100-00000F040000}"/>
            </a:ext>
          </a:extLst>
        </xdr:cNvPr>
        <xdr:cNvSpPr>
          <a:spLocks noChangeShapeType="1"/>
        </xdr:cNvSpPr>
      </xdr:nvSpPr>
      <xdr:spPr bwMode="auto">
        <a:xfrm>
          <a:off x="5276850" y="89811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288</xdr:row>
      <xdr:rowOff>0</xdr:rowOff>
    </xdr:from>
    <xdr:to>
      <xdr:col>21</xdr:col>
      <xdr:colOff>1343025</xdr:colOff>
      <xdr:row>288</xdr:row>
      <xdr:rowOff>0</xdr:rowOff>
    </xdr:to>
    <xdr:sp macro="" textlink="">
      <xdr:nvSpPr>
        <xdr:cNvPr id="1040" name="Line 3">
          <a:extLst>
            <a:ext uri="{FF2B5EF4-FFF2-40B4-BE49-F238E27FC236}">
              <a16:creationId xmlns:a16="http://schemas.microsoft.com/office/drawing/2014/main" id="{00000000-0008-0000-0100-000010040000}"/>
            </a:ext>
          </a:extLst>
        </xdr:cNvPr>
        <xdr:cNvSpPr>
          <a:spLocks noChangeShapeType="1"/>
        </xdr:cNvSpPr>
      </xdr:nvSpPr>
      <xdr:spPr bwMode="auto">
        <a:xfrm>
          <a:off x="5276850" y="89811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288</xdr:row>
      <xdr:rowOff>0</xdr:rowOff>
    </xdr:from>
    <xdr:to>
      <xdr:col>21</xdr:col>
      <xdr:colOff>1343025</xdr:colOff>
      <xdr:row>288</xdr:row>
      <xdr:rowOff>0</xdr:rowOff>
    </xdr:to>
    <xdr:sp macro="" textlink="">
      <xdr:nvSpPr>
        <xdr:cNvPr id="1041" name="Line 4">
          <a:extLst>
            <a:ext uri="{FF2B5EF4-FFF2-40B4-BE49-F238E27FC236}">
              <a16:creationId xmlns:a16="http://schemas.microsoft.com/office/drawing/2014/main" id="{00000000-0008-0000-0100-000011040000}"/>
            </a:ext>
          </a:extLst>
        </xdr:cNvPr>
        <xdr:cNvSpPr>
          <a:spLocks noChangeShapeType="1"/>
        </xdr:cNvSpPr>
      </xdr:nvSpPr>
      <xdr:spPr bwMode="auto">
        <a:xfrm>
          <a:off x="5276850" y="89811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305</xdr:row>
      <xdr:rowOff>0</xdr:rowOff>
    </xdr:from>
    <xdr:to>
      <xdr:col>21</xdr:col>
      <xdr:colOff>1343025</xdr:colOff>
      <xdr:row>305</xdr:row>
      <xdr:rowOff>0</xdr:rowOff>
    </xdr:to>
    <xdr:sp macro="" textlink="">
      <xdr:nvSpPr>
        <xdr:cNvPr id="1042" name="Line 1">
          <a:extLst>
            <a:ext uri="{FF2B5EF4-FFF2-40B4-BE49-F238E27FC236}">
              <a16:creationId xmlns:a16="http://schemas.microsoft.com/office/drawing/2014/main" id="{00000000-0008-0000-0100-000012040000}"/>
            </a:ext>
          </a:extLst>
        </xdr:cNvPr>
        <xdr:cNvSpPr>
          <a:spLocks noChangeShapeType="1"/>
        </xdr:cNvSpPr>
      </xdr:nvSpPr>
      <xdr:spPr bwMode="auto">
        <a:xfrm>
          <a:off x="5267325" y="951547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305</xdr:row>
      <xdr:rowOff>0</xdr:rowOff>
    </xdr:from>
    <xdr:to>
      <xdr:col>21</xdr:col>
      <xdr:colOff>1343025</xdr:colOff>
      <xdr:row>305</xdr:row>
      <xdr:rowOff>0</xdr:rowOff>
    </xdr:to>
    <xdr:sp macro="" textlink="">
      <xdr:nvSpPr>
        <xdr:cNvPr id="1043" name="Line 2">
          <a:extLst>
            <a:ext uri="{FF2B5EF4-FFF2-40B4-BE49-F238E27FC236}">
              <a16:creationId xmlns:a16="http://schemas.microsoft.com/office/drawing/2014/main" id="{00000000-0008-0000-0100-000013040000}"/>
            </a:ext>
          </a:extLst>
        </xdr:cNvPr>
        <xdr:cNvSpPr>
          <a:spLocks noChangeShapeType="1"/>
        </xdr:cNvSpPr>
      </xdr:nvSpPr>
      <xdr:spPr bwMode="auto">
        <a:xfrm>
          <a:off x="5276850" y="951547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305</xdr:row>
      <xdr:rowOff>0</xdr:rowOff>
    </xdr:from>
    <xdr:to>
      <xdr:col>21</xdr:col>
      <xdr:colOff>1343025</xdr:colOff>
      <xdr:row>305</xdr:row>
      <xdr:rowOff>0</xdr:rowOff>
    </xdr:to>
    <xdr:sp macro="" textlink="">
      <xdr:nvSpPr>
        <xdr:cNvPr id="1044" name="Line 3">
          <a:extLst>
            <a:ext uri="{FF2B5EF4-FFF2-40B4-BE49-F238E27FC236}">
              <a16:creationId xmlns:a16="http://schemas.microsoft.com/office/drawing/2014/main" id="{00000000-0008-0000-0100-000014040000}"/>
            </a:ext>
          </a:extLst>
        </xdr:cNvPr>
        <xdr:cNvSpPr>
          <a:spLocks noChangeShapeType="1"/>
        </xdr:cNvSpPr>
      </xdr:nvSpPr>
      <xdr:spPr bwMode="auto">
        <a:xfrm>
          <a:off x="5276850" y="951547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305</xdr:row>
      <xdr:rowOff>0</xdr:rowOff>
    </xdr:from>
    <xdr:to>
      <xdr:col>21</xdr:col>
      <xdr:colOff>1343025</xdr:colOff>
      <xdr:row>305</xdr:row>
      <xdr:rowOff>0</xdr:rowOff>
    </xdr:to>
    <xdr:sp macro="" textlink="">
      <xdr:nvSpPr>
        <xdr:cNvPr id="1045" name="Line 4">
          <a:extLst>
            <a:ext uri="{FF2B5EF4-FFF2-40B4-BE49-F238E27FC236}">
              <a16:creationId xmlns:a16="http://schemas.microsoft.com/office/drawing/2014/main" id="{00000000-0008-0000-0100-000015040000}"/>
            </a:ext>
          </a:extLst>
        </xdr:cNvPr>
        <xdr:cNvSpPr>
          <a:spLocks noChangeShapeType="1"/>
        </xdr:cNvSpPr>
      </xdr:nvSpPr>
      <xdr:spPr bwMode="auto">
        <a:xfrm>
          <a:off x="5276850" y="951547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271</xdr:row>
      <xdr:rowOff>0</xdr:rowOff>
    </xdr:from>
    <xdr:to>
      <xdr:col>21</xdr:col>
      <xdr:colOff>1343025</xdr:colOff>
      <xdr:row>271</xdr:row>
      <xdr:rowOff>0</xdr:rowOff>
    </xdr:to>
    <xdr:sp macro="" textlink="">
      <xdr:nvSpPr>
        <xdr:cNvPr id="1046" name="Line 1">
          <a:extLst>
            <a:ext uri="{FF2B5EF4-FFF2-40B4-BE49-F238E27FC236}">
              <a16:creationId xmlns:a16="http://schemas.microsoft.com/office/drawing/2014/main" id="{00000000-0008-0000-0100-000016040000}"/>
            </a:ext>
          </a:extLst>
        </xdr:cNvPr>
        <xdr:cNvSpPr>
          <a:spLocks noChangeShapeType="1"/>
        </xdr:cNvSpPr>
      </xdr:nvSpPr>
      <xdr:spPr bwMode="auto">
        <a:xfrm>
          <a:off x="5267325" y="844677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271</xdr:row>
      <xdr:rowOff>0</xdr:rowOff>
    </xdr:from>
    <xdr:to>
      <xdr:col>21</xdr:col>
      <xdr:colOff>1343025</xdr:colOff>
      <xdr:row>271</xdr:row>
      <xdr:rowOff>0</xdr:rowOff>
    </xdr:to>
    <xdr:sp macro="" textlink="">
      <xdr:nvSpPr>
        <xdr:cNvPr id="1047" name="Line 2">
          <a:extLst>
            <a:ext uri="{FF2B5EF4-FFF2-40B4-BE49-F238E27FC236}">
              <a16:creationId xmlns:a16="http://schemas.microsoft.com/office/drawing/2014/main" id="{00000000-0008-0000-0100-000017040000}"/>
            </a:ext>
          </a:extLst>
        </xdr:cNvPr>
        <xdr:cNvSpPr>
          <a:spLocks noChangeShapeType="1"/>
        </xdr:cNvSpPr>
      </xdr:nvSpPr>
      <xdr:spPr bwMode="auto">
        <a:xfrm>
          <a:off x="5276850" y="84467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271</xdr:row>
      <xdr:rowOff>0</xdr:rowOff>
    </xdr:from>
    <xdr:to>
      <xdr:col>21</xdr:col>
      <xdr:colOff>1343025</xdr:colOff>
      <xdr:row>271</xdr:row>
      <xdr:rowOff>0</xdr:rowOff>
    </xdr:to>
    <xdr:sp macro="" textlink="">
      <xdr:nvSpPr>
        <xdr:cNvPr id="1048" name="Line 3">
          <a:extLst>
            <a:ext uri="{FF2B5EF4-FFF2-40B4-BE49-F238E27FC236}">
              <a16:creationId xmlns:a16="http://schemas.microsoft.com/office/drawing/2014/main" id="{00000000-0008-0000-0100-000018040000}"/>
            </a:ext>
          </a:extLst>
        </xdr:cNvPr>
        <xdr:cNvSpPr>
          <a:spLocks noChangeShapeType="1"/>
        </xdr:cNvSpPr>
      </xdr:nvSpPr>
      <xdr:spPr bwMode="auto">
        <a:xfrm>
          <a:off x="5276850" y="84467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271</xdr:row>
      <xdr:rowOff>0</xdr:rowOff>
    </xdr:from>
    <xdr:to>
      <xdr:col>21</xdr:col>
      <xdr:colOff>1343025</xdr:colOff>
      <xdr:row>271</xdr:row>
      <xdr:rowOff>0</xdr:rowOff>
    </xdr:to>
    <xdr:sp macro="" textlink="">
      <xdr:nvSpPr>
        <xdr:cNvPr id="1049" name="Line 4">
          <a:extLst>
            <a:ext uri="{FF2B5EF4-FFF2-40B4-BE49-F238E27FC236}">
              <a16:creationId xmlns:a16="http://schemas.microsoft.com/office/drawing/2014/main" id="{00000000-0008-0000-0100-000019040000}"/>
            </a:ext>
          </a:extLst>
        </xdr:cNvPr>
        <xdr:cNvSpPr>
          <a:spLocks noChangeShapeType="1"/>
        </xdr:cNvSpPr>
      </xdr:nvSpPr>
      <xdr:spPr bwMode="auto">
        <a:xfrm>
          <a:off x="5276850" y="84467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288</xdr:row>
      <xdr:rowOff>0</xdr:rowOff>
    </xdr:from>
    <xdr:to>
      <xdr:col>21</xdr:col>
      <xdr:colOff>1343025</xdr:colOff>
      <xdr:row>288</xdr:row>
      <xdr:rowOff>0</xdr:rowOff>
    </xdr:to>
    <xdr:sp macro="" textlink="">
      <xdr:nvSpPr>
        <xdr:cNvPr id="1050" name="Line 1">
          <a:extLst>
            <a:ext uri="{FF2B5EF4-FFF2-40B4-BE49-F238E27FC236}">
              <a16:creationId xmlns:a16="http://schemas.microsoft.com/office/drawing/2014/main" id="{00000000-0008-0000-0100-00001A040000}"/>
            </a:ext>
          </a:extLst>
        </xdr:cNvPr>
        <xdr:cNvSpPr>
          <a:spLocks noChangeShapeType="1"/>
        </xdr:cNvSpPr>
      </xdr:nvSpPr>
      <xdr:spPr bwMode="auto">
        <a:xfrm>
          <a:off x="5267325" y="898112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288</xdr:row>
      <xdr:rowOff>0</xdr:rowOff>
    </xdr:from>
    <xdr:to>
      <xdr:col>21</xdr:col>
      <xdr:colOff>1343025</xdr:colOff>
      <xdr:row>288</xdr:row>
      <xdr:rowOff>0</xdr:rowOff>
    </xdr:to>
    <xdr:sp macro="" textlink="">
      <xdr:nvSpPr>
        <xdr:cNvPr id="1051" name="Line 2">
          <a:extLst>
            <a:ext uri="{FF2B5EF4-FFF2-40B4-BE49-F238E27FC236}">
              <a16:creationId xmlns:a16="http://schemas.microsoft.com/office/drawing/2014/main" id="{00000000-0008-0000-0100-00001B040000}"/>
            </a:ext>
          </a:extLst>
        </xdr:cNvPr>
        <xdr:cNvSpPr>
          <a:spLocks noChangeShapeType="1"/>
        </xdr:cNvSpPr>
      </xdr:nvSpPr>
      <xdr:spPr bwMode="auto">
        <a:xfrm>
          <a:off x="5276850" y="89811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288</xdr:row>
      <xdr:rowOff>0</xdr:rowOff>
    </xdr:from>
    <xdr:to>
      <xdr:col>21</xdr:col>
      <xdr:colOff>1343025</xdr:colOff>
      <xdr:row>288</xdr:row>
      <xdr:rowOff>0</xdr:rowOff>
    </xdr:to>
    <xdr:sp macro="" textlink="">
      <xdr:nvSpPr>
        <xdr:cNvPr id="1052" name="Line 3">
          <a:extLst>
            <a:ext uri="{FF2B5EF4-FFF2-40B4-BE49-F238E27FC236}">
              <a16:creationId xmlns:a16="http://schemas.microsoft.com/office/drawing/2014/main" id="{00000000-0008-0000-0100-00001C040000}"/>
            </a:ext>
          </a:extLst>
        </xdr:cNvPr>
        <xdr:cNvSpPr>
          <a:spLocks noChangeShapeType="1"/>
        </xdr:cNvSpPr>
      </xdr:nvSpPr>
      <xdr:spPr bwMode="auto">
        <a:xfrm>
          <a:off x="5276850" y="89811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288</xdr:row>
      <xdr:rowOff>0</xdr:rowOff>
    </xdr:from>
    <xdr:to>
      <xdr:col>21</xdr:col>
      <xdr:colOff>1343025</xdr:colOff>
      <xdr:row>288</xdr:row>
      <xdr:rowOff>0</xdr:rowOff>
    </xdr:to>
    <xdr:sp macro="" textlink="">
      <xdr:nvSpPr>
        <xdr:cNvPr id="1053" name="Line 4">
          <a:extLst>
            <a:ext uri="{FF2B5EF4-FFF2-40B4-BE49-F238E27FC236}">
              <a16:creationId xmlns:a16="http://schemas.microsoft.com/office/drawing/2014/main" id="{00000000-0008-0000-0100-00001D040000}"/>
            </a:ext>
          </a:extLst>
        </xdr:cNvPr>
        <xdr:cNvSpPr>
          <a:spLocks noChangeShapeType="1"/>
        </xdr:cNvSpPr>
      </xdr:nvSpPr>
      <xdr:spPr bwMode="auto">
        <a:xfrm>
          <a:off x="5276850" y="89811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305</xdr:row>
      <xdr:rowOff>0</xdr:rowOff>
    </xdr:from>
    <xdr:to>
      <xdr:col>21</xdr:col>
      <xdr:colOff>1343025</xdr:colOff>
      <xdr:row>305</xdr:row>
      <xdr:rowOff>0</xdr:rowOff>
    </xdr:to>
    <xdr:sp macro="" textlink="">
      <xdr:nvSpPr>
        <xdr:cNvPr id="1054" name="Line 1">
          <a:extLst>
            <a:ext uri="{FF2B5EF4-FFF2-40B4-BE49-F238E27FC236}">
              <a16:creationId xmlns:a16="http://schemas.microsoft.com/office/drawing/2014/main" id="{00000000-0008-0000-0100-00001E040000}"/>
            </a:ext>
          </a:extLst>
        </xdr:cNvPr>
        <xdr:cNvSpPr>
          <a:spLocks noChangeShapeType="1"/>
        </xdr:cNvSpPr>
      </xdr:nvSpPr>
      <xdr:spPr bwMode="auto">
        <a:xfrm>
          <a:off x="5267325" y="951547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305</xdr:row>
      <xdr:rowOff>0</xdr:rowOff>
    </xdr:from>
    <xdr:to>
      <xdr:col>21</xdr:col>
      <xdr:colOff>1343025</xdr:colOff>
      <xdr:row>305</xdr:row>
      <xdr:rowOff>0</xdr:rowOff>
    </xdr:to>
    <xdr:sp macro="" textlink="">
      <xdr:nvSpPr>
        <xdr:cNvPr id="1055" name="Line 2">
          <a:extLst>
            <a:ext uri="{FF2B5EF4-FFF2-40B4-BE49-F238E27FC236}">
              <a16:creationId xmlns:a16="http://schemas.microsoft.com/office/drawing/2014/main" id="{00000000-0008-0000-0100-00001F040000}"/>
            </a:ext>
          </a:extLst>
        </xdr:cNvPr>
        <xdr:cNvSpPr>
          <a:spLocks noChangeShapeType="1"/>
        </xdr:cNvSpPr>
      </xdr:nvSpPr>
      <xdr:spPr bwMode="auto">
        <a:xfrm>
          <a:off x="5276850" y="951547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305</xdr:row>
      <xdr:rowOff>0</xdr:rowOff>
    </xdr:from>
    <xdr:to>
      <xdr:col>21</xdr:col>
      <xdr:colOff>1343025</xdr:colOff>
      <xdr:row>305</xdr:row>
      <xdr:rowOff>0</xdr:rowOff>
    </xdr:to>
    <xdr:sp macro="" textlink="">
      <xdr:nvSpPr>
        <xdr:cNvPr id="1056" name="Line 3">
          <a:extLst>
            <a:ext uri="{FF2B5EF4-FFF2-40B4-BE49-F238E27FC236}">
              <a16:creationId xmlns:a16="http://schemas.microsoft.com/office/drawing/2014/main" id="{00000000-0008-0000-0100-000020040000}"/>
            </a:ext>
          </a:extLst>
        </xdr:cNvPr>
        <xdr:cNvSpPr>
          <a:spLocks noChangeShapeType="1"/>
        </xdr:cNvSpPr>
      </xdr:nvSpPr>
      <xdr:spPr bwMode="auto">
        <a:xfrm>
          <a:off x="5276850" y="951547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305</xdr:row>
      <xdr:rowOff>0</xdr:rowOff>
    </xdr:from>
    <xdr:to>
      <xdr:col>21</xdr:col>
      <xdr:colOff>1343025</xdr:colOff>
      <xdr:row>305</xdr:row>
      <xdr:rowOff>0</xdr:rowOff>
    </xdr:to>
    <xdr:sp macro="" textlink="">
      <xdr:nvSpPr>
        <xdr:cNvPr id="1057" name="Line 4">
          <a:extLst>
            <a:ext uri="{FF2B5EF4-FFF2-40B4-BE49-F238E27FC236}">
              <a16:creationId xmlns:a16="http://schemas.microsoft.com/office/drawing/2014/main" id="{00000000-0008-0000-0100-000021040000}"/>
            </a:ext>
          </a:extLst>
        </xdr:cNvPr>
        <xdr:cNvSpPr>
          <a:spLocks noChangeShapeType="1"/>
        </xdr:cNvSpPr>
      </xdr:nvSpPr>
      <xdr:spPr bwMode="auto">
        <a:xfrm>
          <a:off x="5276850" y="951547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271</xdr:row>
      <xdr:rowOff>0</xdr:rowOff>
    </xdr:from>
    <xdr:to>
      <xdr:col>21</xdr:col>
      <xdr:colOff>1343025</xdr:colOff>
      <xdr:row>271</xdr:row>
      <xdr:rowOff>0</xdr:rowOff>
    </xdr:to>
    <xdr:sp macro="" textlink="">
      <xdr:nvSpPr>
        <xdr:cNvPr id="1058" name="Line 1">
          <a:extLst>
            <a:ext uri="{FF2B5EF4-FFF2-40B4-BE49-F238E27FC236}">
              <a16:creationId xmlns:a16="http://schemas.microsoft.com/office/drawing/2014/main" id="{00000000-0008-0000-0100-000022040000}"/>
            </a:ext>
          </a:extLst>
        </xdr:cNvPr>
        <xdr:cNvSpPr>
          <a:spLocks noChangeShapeType="1"/>
        </xdr:cNvSpPr>
      </xdr:nvSpPr>
      <xdr:spPr bwMode="auto">
        <a:xfrm>
          <a:off x="5267325" y="844677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271</xdr:row>
      <xdr:rowOff>0</xdr:rowOff>
    </xdr:from>
    <xdr:to>
      <xdr:col>21</xdr:col>
      <xdr:colOff>1343025</xdr:colOff>
      <xdr:row>271</xdr:row>
      <xdr:rowOff>0</xdr:rowOff>
    </xdr:to>
    <xdr:sp macro="" textlink="">
      <xdr:nvSpPr>
        <xdr:cNvPr id="1059" name="Line 2">
          <a:extLst>
            <a:ext uri="{FF2B5EF4-FFF2-40B4-BE49-F238E27FC236}">
              <a16:creationId xmlns:a16="http://schemas.microsoft.com/office/drawing/2014/main" id="{00000000-0008-0000-0100-000023040000}"/>
            </a:ext>
          </a:extLst>
        </xdr:cNvPr>
        <xdr:cNvSpPr>
          <a:spLocks noChangeShapeType="1"/>
        </xdr:cNvSpPr>
      </xdr:nvSpPr>
      <xdr:spPr bwMode="auto">
        <a:xfrm>
          <a:off x="5276850" y="84467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271</xdr:row>
      <xdr:rowOff>0</xdr:rowOff>
    </xdr:from>
    <xdr:to>
      <xdr:col>21</xdr:col>
      <xdr:colOff>1343025</xdr:colOff>
      <xdr:row>271</xdr:row>
      <xdr:rowOff>0</xdr:rowOff>
    </xdr:to>
    <xdr:sp macro="" textlink="">
      <xdr:nvSpPr>
        <xdr:cNvPr id="1060" name="Line 3">
          <a:extLst>
            <a:ext uri="{FF2B5EF4-FFF2-40B4-BE49-F238E27FC236}">
              <a16:creationId xmlns:a16="http://schemas.microsoft.com/office/drawing/2014/main" id="{00000000-0008-0000-0100-000024040000}"/>
            </a:ext>
          </a:extLst>
        </xdr:cNvPr>
        <xdr:cNvSpPr>
          <a:spLocks noChangeShapeType="1"/>
        </xdr:cNvSpPr>
      </xdr:nvSpPr>
      <xdr:spPr bwMode="auto">
        <a:xfrm>
          <a:off x="5276850" y="84467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271</xdr:row>
      <xdr:rowOff>0</xdr:rowOff>
    </xdr:from>
    <xdr:to>
      <xdr:col>21</xdr:col>
      <xdr:colOff>1343025</xdr:colOff>
      <xdr:row>271</xdr:row>
      <xdr:rowOff>0</xdr:rowOff>
    </xdr:to>
    <xdr:sp macro="" textlink="">
      <xdr:nvSpPr>
        <xdr:cNvPr id="1061" name="Line 4">
          <a:extLst>
            <a:ext uri="{FF2B5EF4-FFF2-40B4-BE49-F238E27FC236}">
              <a16:creationId xmlns:a16="http://schemas.microsoft.com/office/drawing/2014/main" id="{00000000-0008-0000-0100-000025040000}"/>
            </a:ext>
          </a:extLst>
        </xdr:cNvPr>
        <xdr:cNvSpPr>
          <a:spLocks noChangeShapeType="1"/>
        </xdr:cNvSpPr>
      </xdr:nvSpPr>
      <xdr:spPr bwMode="auto">
        <a:xfrm>
          <a:off x="5276850" y="84467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288</xdr:row>
      <xdr:rowOff>0</xdr:rowOff>
    </xdr:from>
    <xdr:to>
      <xdr:col>21</xdr:col>
      <xdr:colOff>1343025</xdr:colOff>
      <xdr:row>288</xdr:row>
      <xdr:rowOff>0</xdr:rowOff>
    </xdr:to>
    <xdr:sp macro="" textlink="">
      <xdr:nvSpPr>
        <xdr:cNvPr id="1062" name="Line 1">
          <a:extLst>
            <a:ext uri="{FF2B5EF4-FFF2-40B4-BE49-F238E27FC236}">
              <a16:creationId xmlns:a16="http://schemas.microsoft.com/office/drawing/2014/main" id="{00000000-0008-0000-0100-000026040000}"/>
            </a:ext>
          </a:extLst>
        </xdr:cNvPr>
        <xdr:cNvSpPr>
          <a:spLocks noChangeShapeType="1"/>
        </xdr:cNvSpPr>
      </xdr:nvSpPr>
      <xdr:spPr bwMode="auto">
        <a:xfrm>
          <a:off x="5267325" y="898112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288</xdr:row>
      <xdr:rowOff>0</xdr:rowOff>
    </xdr:from>
    <xdr:to>
      <xdr:col>21</xdr:col>
      <xdr:colOff>1343025</xdr:colOff>
      <xdr:row>288</xdr:row>
      <xdr:rowOff>0</xdr:rowOff>
    </xdr:to>
    <xdr:sp macro="" textlink="">
      <xdr:nvSpPr>
        <xdr:cNvPr id="1063" name="Line 2">
          <a:extLst>
            <a:ext uri="{FF2B5EF4-FFF2-40B4-BE49-F238E27FC236}">
              <a16:creationId xmlns:a16="http://schemas.microsoft.com/office/drawing/2014/main" id="{00000000-0008-0000-0100-000027040000}"/>
            </a:ext>
          </a:extLst>
        </xdr:cNvPr>
        <xdr:cNvSpPr>
          <a:spLocks noChangeShapeType="1"/>
        </xdr:cNvSpPr>
      </xdr:nvSpPr>
      <xdr:spPr bwMode="auto">
        <a:xfrm>
          <a:off x="5276850" y="89811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288</xdr:row>
      <xdr:rowOff>0</xdr:rowOff>
    </xdr:from>
    <xdr:to>
      <xdr:col>21</xdr:col>
      <xdr:colOff>1343025</xdr:colOff>
      <xdr:row>288</xdr:row>
      <xdr:rowOff>0</xdr:rowOff>
    </xdr:to>
    <xdr:sp macro="" textlink="">
      <xdr:nvSpPr>
        <xdr:cNvPr id="1064" name="Line 3">
          <a:extLst>
            <a:ext uri="{FF2B5EF4-FFF2-40B4-BE49-F238E27FC236}">
              <a16:creationId xmlns:a16="http://schemas.microsoft.com/office/drawing/2014/main" id="{00000000-0008-0000-0100-000028040000}"/>
            </a:ext>
          </a:extLst>
        </xdr:cNvPr>
        <xdr:cNvSpPr>
          <a:spLocks noChangeShapeType="1"/>
        </xdr:cNvSpPr>
      </xdr:nvSpPr>
      <xdr:spPr bwMode="auto">
        <a:xfrm>
          <a:off x="5276850" y="89811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288</xdr:row>
      <xdr:rowOff>0</xdr:rowOff>
    </xdr:from>
    <xdr:to>
      <xdr:col>21</xdr:col>
      <xdr:colOff>1343025</xdr:colOff>
      <xdr:row>288</xdr:row>
      <xdr:rowOff>0</xdr:rowOff>
    </xdr:to>
    <xdr:sp macro="" textlink="">
      <xdr:nvSpPr>
        <xdr:cNvPr id="1065" name="Line 4">
          <a:extLst>
            <a:ext uri="{FF2B5EF4-FFF2-40B4-BE49-F238E27FC236}">
              <a16:creationId xmlns:a16="http://schemas.microsoft.com/office/drawing/2014/main" id="{00000000-0008-0000-0100-000029040000}"/>
            </a:ext>
          </a:extLst>
        </xdr:cNvPr>
        <xdr:cNvSpPr>
          <a:spLocks noChangeShapeType="1"/>
        </xdr:cNvSpPr>
      </xdr:nvSpPr>
      <xdr:spPr bwMode="auto">
        <a:xfrm>
          <a:off x="5276850" y="89811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305</xdr:row>
      <xdr:rowOff>0</xdr:rowOff>
    </xdr:from>
    <xdr:to>
      <xdr:col>21</xdr:col>
      <xdr:colOff>1343025</xdr:colOff>
      <xdr:row>305</xdr:row>
      <xdr:rowOff>0</xdr:rowOff>
    </xdr:to>
    <xdr:sp macro="" textlink="">
      <xdr:nvSpPr>
        <xdr:cNvPr id="1066" name="Line 1">
          <a:extLst>
            <a:ext uri="{FF2B5EF4-FFF2-40B4-BE49-F238E27FC236}">
              <a16:creationId xmlns:a16="http://schemas.microsoft.com/office/drawing/2014/main" id="{00000000-0008-0000-0100-00002A040000}"/>
            </a:ext>
          </a:extLst>
        </xdr:cNvPr>
        <xdr:cNvSpPr>
          <a:spLocks noChangeShapeType="1"/>
        </xdr:cNvSpPr>
      </xdr:nvSpPr>
      <xdr:spPr bwMode="auto">
        <a:xfrm>
          <a:off x="5267325" y="951547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305</xdr:row>
      <xdr:rowOff>0</xdr:rowOff>
    </xdr:from>
    <xdr:to>
      <xdr:col>21</xdr:col>
      <xdr:colOff>1343025</xdr:colOff>
      <xdr:row>305</xdr:row>
      <xdr:rowOff>0</xdr:rowOff>
    </xdr:to>
    <xdr:sp macro="" textlink="">
      <xdr:nvSpPr>
        <xdr:cNvPr id="1067" name="Line 2">
          <a:extLst>
            <a:ext uri="{FF2B5EF4-FFF2-40B4-BE49-F238E27FC236}">
              <a16:creationId xmlns:a16="http://schemas.microsoft.com/office/drawing/2014/main" id="{00000000-0008-0000-0100-00002B040000}"/>
            </a:ext>
          </a:extLst>
        </xdr:cNvPr>
        <xdr:cNvSpPr>
          <a:spLocks noChangeShapeType="1"/>
        </xdr:cNvSpPr>
      </xdr:nvSpPr>
      <xdr:spPr bwMode="auto">
        <a:xfrm>
          <a:off x="5276850" y="951547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305</xdr:row>
      <xdr:rowOff>0</xdr:rowOff>
    </xdr:from>
    <xdr:to>
      <xdr:col>21</xdr:col>
      <xdr:colOff>1343025</xdr:colOff>
      <xdr:row>305</xdr:row>
      <xdr:rowOff>0</xdr:rowOff>
    </xdr:to>
    <xdr:sp macro="" textlink="">
      <xdr:nvSpPr>
        <xdr:cNvPr id="1068" name="Line 3">
          <a:extLst>
            <a:ext uri="{FF2B5EF4-FFF2-40B4-BE49-F238E27FC236}">
              <a16:creationId xmlns:a16="http://schemas.microsoft.com/office/drawing/2014/main" id="{00000000-0008-0000-0100-00002C040000}"/>
            </a:ext>
          </a:extLst>
        </xdr:cNvPr>
        <xdr:cNvSpPr>
          <a:spLocks noChangeShapeType="1"/>
        </xdr:cNvSpPr>
      </xdr:nvSpPr>
      <xdr:spPr bwMode="auto">
        <a:xfrm>
          <a:off x="5276850" y="951547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305</xdr:row>
      <xdr:rowOff>0</xdr:rowOff>
    </xdr:from>
    <xdr:to>
      <xdr:col>21</xdr:col>
      <xdr:colOff>1343025</xdr:colOff>
      <xdr:row>305</xdr:row>
      <xdr:rowOff>0</xdr:rowOff>
    </xdr:to>
    <xdr:sp macro="" textlink="">
      <xdr:nvSpPr>
        <xdr:cNvPr id="1069" name="Line 4">
          <a:extLst>
            <a:ext uri="{FF2B5EF4-FFF2-40B4-BE49-F238E27FC236}">
              <a16:creationId xmlns:a16="http://schemas.microsoft.com/office/drawing/2014/main" id="{00000000-0008-0000-0100-00002D040000}"/>
            </a:ext>
          </a:extLst>
        </xdr:cNvPr>
        <xdr:cNvSpPr>
          <a:spLocks noChangeShapeType="1"/>
        </xdr:cNvSpPr>
      </xdr:nvSpPr>
      <xdr:spPr bwMode="auto">
        <a:xfrm>
          <a:off x="5276850" y="951547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271</xdr:row>
      <xdr:rowOff>0</xdr:rowOff>
    </xdr:from>
    <xdr:to>
      <xdr:col>21</xdr:col>
      <xdr:colOff>1343025</xdr:colOff>
      <xdr:row>271</xdr:row>
      <xdr:rowOff>0</xdr:rowOff>
    </xdr:to>
    <xdr:sp macro="" textlink="">
      <xdr:nvSpPr>
        <xdr:cNvPr id="1070" name="Line 1">
          <a:extLst>
            <a:ext uri="{FF2B5EF4-FFF2-40B4-BE49-F238E27FC236}">
              <a16:creationId xmlns:a16="http://schemas.microsoft.com/office/drawing/2014/main" id="{00000000-0008-0000-0100-00002E040000}"/>
            </a:ext>
          </a:extLst>
        </xdr:cNvPr>
        <xdr:cNvSpPr>
          <a:spLocks noChangeShapeType="1"/>
        </xdr:cNvSpPr>
      </xdr:nvSpPr>
      <xdr:spPr bwMode="auto">
        <a:xfrm>
          <a:off x="5267325" y="844677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271</xdr:row>
      <xdr:rowOff>0</xdr:rowOff>
    </xdr:from>
    <xdr:to>
      <xdr:col>21</xdr:col>
      <xdr:colOff>1343025</xdr:colOff>
      <xdr:row>271</xdr:row>
      <xdr:rowOff>0</xdr:rowOff>
    </xdr:to>
    <xdr:sp macro="" textlink="">
      <xdr:nvSpPr>
        <xdr:cNvPr id="1071" name="Line 2">
          <a:extLst>
            <a:ext uri="{FF2B5EF4-FFF2-40B4-BE49-F238E27FC236}">
              <a16:creationId xmlns:a16="http://schemas.microsoft.com/office/drawing/2014/main" id="{00000000-0008-0000-0100-00002F040000}"/>
            </a:ext>
          </a:extLst>
        </xdr:cNvPr>
        <xdr:cNvSpPr>
          <a:spLocks noChangeShapeType="1"/>
        </xdr:cNvSpPr>
      </xdr:nvSpPr>
      <xdr:spPr bwMode="auto">
        <a:xfrm>
          <a:off x="5276850" y="84467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271</xdr:row>
      <xdr:rowOff>0</xdr:rowOff>
    </xdr:from>
    <xdr:to>
      <xdr:col>21</xdr:col>
      <xdr:colOff>1343025</xdr:colOff>
      <xdr:row>271</xdr:row>
      <xdr:rowOff>0</xdr:rowOff>
    </xdr:to>
    <xdr:sp macro="" textlink="">
      <xdr:nvSpPr>
        <xdr:cNvPr id="1072" name="Line 3">
          <a:extLst>
            <a:ext uri="{FF2B5EF4-FFF2-40B4-BE49-F238E27FC236}">
              <a16:creationId xmlns:a16="http://schemas.microsoft.com/office/drawing/2014/main" id="{00000000-0008-0000-0100-000030040000}"/>
            </a:ext>
          </a:extLst>
        </xdr:cNvPr>
        <xdr:cNvSpPr>
          <a:spLocks noChangeShapeType="1"/>
        </xdr:cNvSpPr>
      </xdr:nvSpPr>
      <xdr:spPr bwMode="auto">
        <a:xfrm>
          <a:off x="5276850" y="84467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271</xdr:row>
      <xdr:rowOff>0</xdr:rowOff>
    </xdr:from>
    <xdr:to>
      <xdr:col>21</xdr:col>
      <xdr:colOff>1343025</xdr:colOff>
      <xdr:row>271</xdr:row>
      <xdr:rowOff>0</xdr:rowOff>
    </xdr:to>
    <xdr:sp macro="" textlink="">
      <xdr:nvSpPr>
        <xdr:cNvPr id="1073" name="Line 4">
          <a:extLst>
            <a:ext uri="{FF2B5EF4-FFF2-40B4-BE49-F238E27FC236}">
              <a16:creationId xmlns:a16="http://schemas.microsoft.com/office/drawing/2014/main" id="{00000000-0008-0000-0100-000031040000}"/>
            </a:ext>
          </a:extLst>
        </xdr:cNvPr>
        <xdr:cNvSpPr>
          <a:spLocks noChangeShapeType="1"/>
        </xdr:cNvSpPr>
      </xdr:nvSpPr>
      <xdr:spPr bwMode="auto">
        <a:xfrm>
          <a:off x="5276850" y="84467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288</xdr:row>
      <xdr:rowOff>0</xdr:rowOff>
    </xdr:from>
    <xdr:to>
      <xdr:col>21</xdr:col>
      <xdr:colOff>1343025</xdr:colOff>
      <xdr:row>288</xdr:row>
      <xdr:rowOff>0</xdr:rowOff>
    </xdr:to>
    <xdr:sp macro="" textlink="">
      <xdr:nvSpPr>
        <xdr:cNvPr id="1074" name="Line 1">
          <a:extLst>
            <a:ext uri="{FF2B5EF4-FFF2-40B4-BE49-F238E27FC236}">
              <a16:creationId xmlns:a16="http://schemas.microsoft.com/office/drawing/2014/main" id="{00000000-0008-0000-0100-000032040000}"/>
            </a:ext>
          </a:extLst>
        </xdr:cNvPr>
        <xdr:cNvSpPr>
          <a:spLocks noChangeShapeType="1"/>
        </xdr:cNvSpPr>
      </xdr:nvSpPr>
      <xdr:spPr bwMode="auto">
        <a:xfrm>
          <a:off x="5267325" y="898112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288</xdr:row>
      <xdr:rowOff>0</xdr:rowOff>
    </xdr:from>
    <xdr:to>
      <xdr:col>21</xdr:col>
      <xdr:colOff>1343025</xdr:colOff>
      <xdr:row>288</xdr:row>
      <xdr:rowOff>0</xdr:rowOff>
    </xdr:to>
    <xdr:sp macro="" textlink="">
      <xdr:nvSpPr>
        <xdr:cNvPr id="1075" name="Line 2">
          <a:extLst>
            <a:ext uri="{FF2B5EF4-FFF2-40B4-BE49-F238E27FC236}">
              <a16:creationId xmlns:a16="http://schemas.microsoft.com/office/drawing/2014/main" id="{00000000-0008-0000-0100-000033040000}"/>
            </a:ext>
          </a:extLst>
        </xdr:cNvPr>
        <xdr:cNvSpPr>
          <a:spLocks noChangeShapeType="1"/>
        </xdr:cNvSpPr>
      </xdr:nvSpPr>
      <xdr:spPr bwMode="auto">
        <a:xfrm>
          <a:off x="5276850" y="89811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288</xdr:row>
      <xdr:rowOff>0</xdr:rowOff>
    </xdr:from>
    <xdr:to>
      <xdr:col>21</xdr:col>
      <xdr:colOff>1343025</xdr:colOff>
      <xdr:row>288</xdr:row>
      <xdr:rowOff>0</xdr:rowOff>
    </xdr:to>
    <xdr:sp macro="" textlink="">
      <xdr:nvSpPr>
        <xdr:cNvPr id="1076" name="Line 3">
          <a:extLst>
            <a:ext uri="{FF2B5EF4-FFF2-40B4-BE49-F238E27FC236}">
              <a16:creationId xmlns:a16="http://schemas.microsoft.com/office/drawing/2014/main" id="{00000000-0008-0000-0100-000034040000}"/>
            </a:ext>
          </a:extLst>
        </xdr:cNvPr>
        <xdr:cNvSpPr>
          <a:spLocks noChangeShapeType="1"/>
        </xdr:cNvSpPr>
      </xdr:nvSpPr>
      <xdr:spPr bwMode="auto">
        <a:xfrm>
          <a:off x="5276850" y="89811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288</xdr:row>
      <xdr:rowOff>0</xdr:rowOff>
    </xdr:from>
    <xdr:to>
      <xdr:col>21</xdr:col>
      <xdr:colOff>1343025</xdr:colOff>
      <xdr:row>288</xdr:row>
      <xdr:rowOff>0</xdr:rowOff>
    </xdr:to>
    <xdr:sp macro="" textlink="">
      <xdr:nvSpPr>
        <xdr:cNvPr id="1077" name="Line 4">
          <a:extLst>
            <a:ext uri="{FF2B5EF4-FFF2-40B4-BE49-F238E27FC236}">
              <a16:creationId xmlns:a16="http://schemas.microsoft.com/office/drawing/2014/main" id="{00000000-0008-0000-0100-000035040000}"/>
            </a:ext>
          </a:extLst>
        </xdr:cNvPr>
        <xdr:cNvSpPr>
          <a:spLocks noChangeShapeType="1"/>
        </xdr:cNvSpPr>
      </xdr:nvSpPr>
      <xdr:spPr bwMode="auto">
        <a:xfrm>
          <a:off x="5276850" y="89811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305</xdr:row>
      <xdr:rowOff>0</xdr:rowOff>
    </xdr:from>
    <xdr:to>
      <xdr:col>21</xdr:col>
      <xdr:colOff>1343025</xdr:colOff>
      <xdr:row>305</xdr:row>
      <xdr:rowOff>0</xdr:rowOff>
    </xdr:to>
    <xdr:sp macro="" textlink="">
      <xdr:nvSpPr>
        <xdr:cNvPr id="1078" name="Line 1">
          <a:extLst>
            <a:ext uri="{FF2B5EF4-FFF2-40B4-BE49-F238E27FC236}">
              <a16:creationId xmlns:a16="http://schemas.microsoft.com/office/drawing/2014/main" id="{00000000-0008-0000-0100-000036040000}"/>
            </a:ext>
          </a:extLst>
        </xdr:cNvPr>
        <xdr:cNvSpPr>
          <a:spLocks noChangeShapeType="1"/>
        </xdr:cNvSpPr>
      </xdr:nvSpPr>
      <xdr:spPr bwMode="auto">
        <a:xfrm>
          <a:off x="5267325" y="951547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305</xdr:row>
      <xdr:rowOff>0</xdr:rowOff>
    </xdr:from>
    <xdr:to>
      <xdr:col>21</xdr:col>
      <xdr:colOff>1343025</xdr:colOff>
      <xdr:row>305</xdr:row>
      <xdr:rowOff>0</xdr:rowOff>
    </xdr:to>
    <xdr:sp macro="" textlink="">
      <xdr:nvSpPr>
        <xdr:cNvPr id="1079" name="Line 2">
          <a:extLst>
            <a:ext uri="{FF2B5EF4-FFF2-40B4-BE49-F238E27FC236}">
              <a16:creationId xmlns:a16="http://schemas.microsoft.com/office/drawing/2014/main" id="{00000000-0008-0000-0100-000037040000}"/>
            </a:ext>
          </a:extLst>
        </xdr:cNvPr>
        <xdr:cNvSpPr>
          <a:spLocks noChangeShapeType="1"/>
        </xdr:cNvSpPr>
      </xdr:nvSpPr>
      <xdr:spPr bwMode="auto">
        <a:xfrm>
          <a:off x="5276850" y="951547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305</xdr:row>
      <xdr:rowOff>0</xdr:rowOff>
    </xdr:from>
    <xdr:to>
      <xdr:col>21</xdr:col>
      <xdr:colOff>1343025</xdr:colOff>
      <xdr:row>305</xdr:row>
      <xdr:rowOff>0</xdr:rowOff>
    </xdr:to>
    <xdr:sp macro="" textlink="">
      <xdr:nvSpPr>
        <xdr:cNvPr id="1080" name="Line 3">
          <a:extLst>
            <a:ext uri="{FF2B5EF4-FFF2-40B4-BE49-F238E27FC236}">
              <a16:creationId xmlns:a16="http://schemas.microsoft.com/office/drawing/2014/main" id="{00000000-0008-0000-0100-000038040000}"/>
            </a:ext>
          </a:extLst>
        </xdr:cNvPr>
        <xdr:cNvSpPr>
          <a:spLocks noChangeShapeType="1"/>
        </xdr:cNvSpPr>
      </xdr:nvSpPr>
      <xdr:spPr bwMode="auto">
        <a:xfrm>
          <a:off x="5276850" y="951547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305</xdr:row>
      <xdr:rowOff>0</xdr:rowOff>
    </xdr:from>
    <xdr:to>
      <xdr:col>21</xdr:col>
      <xdr:colOff>1343025</xdr:colOff>
      <xdr:row>305</xdr:row>
      <xdr:rowOff>0</xdr:rowOff>
    </xdr:to>
    <xdr:sp macro="" textlink="">
      <xdr:nvSpPr>
        <xdr:cNvPr id="1081" name="Line 4">
          <a:extLst>
            <a:ext uri="{FF2B5EF4-FFF2-40B4-BE49-F238E27FC236}">
              <a16:creationId xmlns:a16="http://schemas.microsoft.com/office/drawing/2014/main" id="{00000000-0008-0000-0100-000039040000}"/>
            </a:ext>
          </a:extLst>
        </xdr:cNvPr>
        <xdr:cNvSpPr>
          <a:spLocks noChangeShapeType="1"/>
        </xdr:cNvSpPr>
      </xdr:nvSpPr>
      <xdr:spPr bwMode="auto">
        <a:xfrm>
          <a:off x="5276850" y="951547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271</xdr:row>
      <xdr:rowOff>0</xdr:rowOff>
    </xdr:from>
    <xdr:to>
      <xdr:col>21</xdr:col>
      <xdr:colOff>1343025</xdr:colOff>
      <xdr:row>271</xdr:row>
      <xdr:rowOff>0</xdr:rowOff>
    </xdr:to>
    <xdr:sp macro="" textlink="">
      <xdr:nvSpPr>
        <xdr:cNvPr id="1082" name="Line 1">
          <a:extLst>
            <a:ext uri="{FF2B5EF4-FFF2-40B4-BE49-F238E27FC236}">
              <a16:creationId xmlns:a16="http://schemas.microsoft.com/office/drawing/2014/main" id="{00000000-0008-0000-0100-00003A040000}"/>
            </a:ext>
          </a:extLst>
        </xdr:cNvPr>
        <xdr:cNvSpPr>
          <a:spLocks noChangeShapeType="1"/>
        </xdr:cNvSpPr>
      </xdr:nvSpPr>
      <xdr:spPr bwMode="auto">
        <a:xfrm>
          <a:off x="5267325" y="844677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271</xdr:row>
      <xdr:rowOff>0</xdr:rowOff>
    </xdr:from>
    <xdr:to>
      <xdr:col>21</xdr:col>
      <xdr:colOff>1343025</xdr:colOff>
      <xdr:row>271</xdr:row>
      <xdr:rowOff>0</xdr:rowOff>
    </xdr:to>
    <xdr:sp macro="" textlink="">
      <xdr:nvSpPr>
        <xdr:cNvPr id="1083" name="Line 2">
          <a:extLst>
            <a:ext uri="{FF2B5EF4-FFF2-40B4-BE49-F238E27FC236}">
              <a16:creationId xmlns:a16="http://schemas.microsoft.com/office/drawing/2014/main" id="{00000000-0008-0000-0100-00003B040000}"/>
            </a:ext>
          </a:extLst>
        </xdr:cNvPr>
        <xdr:cNvSpPr>
          <a:spLocks noChangeShapeType="1"/>
        </xdr:cNvSpPr>
      </xdr:nvSpPr>
      <xdr:spPr bwMode="auto">
        <a:xfrm>
          <a:off x="5276850" y="84467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271</xdr:row>
      <xdr:rowOff>0</xdr:rowOff>
    </xdr:from>
    <xdr:to>
      <xdr:col>21</xdr:col>
      <xdr:colOff>1343025</xdr:colOff>
      <xdr:row>271</xdr:row>
      <xdr:rowOff>0</xdr:rowOff>
    </xdr:to>
    <xdr:sp macro="" textlink="">
      <xdr:nvSpPr>
        <xdr:cNvPr id="1084" name="Line 3">
          <a:extLst>
            <a:ext uri="{FF2B5EF4-FFF2-40B4-BE49-F238E27FC236}">
              <a16:creationId xmlns:a16="http://schemas.microsoft.com/office/drawing/2014/main" id="{00000000-0008-0000-0100-00003C040000}"/>
            </a:ext>
          </a:extLst>
        </xdr:cNvPr>
        <xdr:cNvSpPr>
          <a:spLocks noChangeShapeType="1"/>
        </xdr:cNvSpPr>
      </xdr:nvSpPr>
      <xdr:spPr bwMode="auto">
        <a:xfrm>
          <a:off x="5276850" y="84467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271</xdr:row>
      <xdr:rowOff>0</xdr:rowOff>
    </xdr:from>
    <xdr:to>
      <xdr:col>21</xdr:col>
      <xdr:colOff>1343025</xdr:colOff>
      <xdr:row>271</xdr:row>
      <xdr:rowOff>0</xdr:rowOff>
    </xdr:to>
    <xdr:sp macro="" textlink="">
      <xdr:nvSpPr>
        <xdr:cNvPr id="1085" name="Line 4">
          <a:extLst>
            <a:ext uri="{FF2B5EF4-FFF2-40B4-BE49-F238E27FC236}">
              <a16:creationId xmlns:a16="http://schemas.microsoft.com/office/drawing/2014/main" id="{00000000-0008-0000-0100-00003D040000}"/>
            </a:ext>
          </a:extLst>
        </xdr:cNvPr>
        <xdr:cNvSpPr>
          <a:spLocks noChangeShapeType="1"/>
        </xdr:cNvSpPr>
      </xdr:nvSpPr>
      <xdr:spPr bwMode="auto">
        <a:xfrm>
          <a:off x="5276850" y="84467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288</xdr:row>
      <xdr:rowOff>0</xdr:rowOff>
    </xdr:from>
    <xdr:to>
      <xdr:col>21</xdr:col>
      <xdr:colOff>1343025</xdr:colOff>
      <xdr:row>288</xdr:row>
      <xdr:rowOff>0</xdr:rowOff>
    </xdr:to>
    <xdr:sp macro="" textlink="">
      <xdr:nvSpPr>
        <xdr:cNvPr id="1086" name="Line 1">
          <a:extLst>
            <a:ext uri="{FF2B5EF4-FFF2-40B4-BE49-F238E27FC236}">
              <a16:creationId xmlns:a16="http://schemas.microsoft.com/office/drawing/2014/main" id="{00000000-0008-0000-0100-00003E040000}"/>
            </a:ext>
          </a:extLst>
        </xdr:cNvPr>
        <xdr:cNvSpPr>
          <a:spLocks noChangeShapeType="1"/>
        </xdr:cNvSpPr>
      </xdr:nvSpPr>
      <xdr:spPr bwMode="auto">
        <a:xfrm>
          <a:off x="5267325" y="898112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288</xdr:row>
      <xdr:rowOff>0</xdr:rowOff>
    </xdr:from>
    <xdr:to>
      <xdr:col>21</xdr:col>
      <xdr:colOff>1343025</xdr:colOff>
      <xdr:row>288</xdr:row>
      <xdr:rowOff>0</xdr:rowOff>
    </xdr:to>
    <xdr:sp macro="" textlink="">
      <xdr:nvSpPr>
        <xdr:cNvPr id="1087" name="Line 2">
          <a:extLst>
            <a:ext uri="{FF2B5EF4-FFF2-40B4-BE49-F238E27FC236}">
              <a16:creationId xmlns:a16="http://schemas.microsoft.com/office/drawing/2014/main" id="{00000000-0008-0000-0100-00003F040000}"/>
            </a:ext>
          </a:extLst>
        </xdr:cNvPr>
        <xdr:cNvSpPr>
          <a:spLocks noChangeShapeType="1"/>
        </xdr:cNvSpPr>
      </xdr:nvSpPr>
      <xdr:spPr bwMode="auto">
        <a:xfrm>
          <a:off x="5276850" y="89811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288</xdr:row>
      <xdr:rowOff>0</xdr:rowOff>
    </xdr:from>
    <xdr:to>
      <xdr:col>21</xdr:col>
      <xdr:colOff>1343025</xdr:colOff>
      <xdr:row>288</xdr:row>
      <xdr:rowOff>0</xdr:rowOff>
    </xdr:to>
    <xdr:sp macro="" textlink="">
      <xdr:nvSpPr>
        <xdr:cNvPr id="1088" name="Line 3">
          <a:extLst>
            <a:ext uri="{FF2B5EF4-FFF2-40B4-BE49-F238E27FC236}">
              <a16:creationId xmlns:a16="http://schemas.microsoft.com/office/drawing/2014/main" id="{00000000-0008-0000-0100-000040040000}"/>
            </a:ext>
          </a:extLst>
        </xdr:cNvPr>
        <xdr:cNvSpPr>
          <a:spLocks noChangeShapeType="1"/>
        </xdr:cNvSpPr>
      </xdr:nvSpPr>
      <xdr:spPr bwMode="auto">
        <a:xfrm>
          <a:off x="5276850" y="89811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288</xdr:row>
      <xdr:rowOff>0</xdr:rowOff>
    </xdr:from>
    <xdr:to>
      <xdr:col>21</xdr:col>
      <xdr:colOff>1343025</xdr:colOff>
      <xdr:row>288</xdr:row>
      <xdr:rowOff>0</xdr:rowOff>
    </xdr:to>
    <xdr:sp macro="" textlink="">
      <xdr:nvSpPr>
        <xdr:cNvPr id="1089" name="Line 4">
          <a:extLst>
            <a:ext uri="{FF2B5EF4-FFF2-40B4-BE49-F238E27FC236}">
              <a16:creationId xmlns:a16="http://schemas.microsoft.com/office/drawing/2014/main" id="{00000000-0008-0000-0100-000041040000}"/>
            </a:ext>
          </a:extLst>
        </xdr:cNvPr>
        <xdr:cNvSpPr>
          <a:spLocks noChangeShapeType="1"/>
        </xdr:cNvSpPr>
      </xdr:nvSpPr>
      <xdr:spPr bwMode="auto">
        <a:xfrm>
          <a:off x="5276850" y="89811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305</xdr:row>
      <xdr:rowOff>0</xdr:rowOff>
    </xdr:from>
    <xdr:to>
      <xdr:col>21</xdr:col>
      <xdr:colOff>1343025</xdr:colOff>
      <xdr:row>305</xdr:row>
      <xdr:rowOff>0</xdr:rowOff>
    </xdr:to>
    <xdr:sp macro="" textlink="">
      <xdr:nvSpPr>
        <xdr:cNvPr id="1090" name="Line 1">
          <a:extLst>
            <a:ext uri="{FF2B5EF4-FFF2-40B4-BE49-F238E27FC236}">
              <a16:creationId xmlns:a16="http://schemas.microsoft.com/office/drawing/2014/main" id="{00000000-0008-0000-0100-000042040000}"/>
            </a:ext>
          </a:extLst>
        </xdr:cNvPr>
        <xdr:cNvSpPr>
          <a:spLocks noChangeShapeType="1"/>
        </xdr:cNvSpPr>
      </xdr:nvSpPr>
      <xdr:spPr bwMode="auto">
        <a:xfrm>
          <a:off x="5267325" y="951547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305</xdr:row>
      <xdr:rowOff>0</xdr:rowOff>
    </xdr:from>
    <xdr:to>
      <xdr:col>21</xdr:col>
      <xdr:colOff>1343025</xdr:colOff>
      <xdr:row>305</xdr:row>
      <xdr:rowOff>0</xdr:rowOff>
    </xdr:to>
    <xdr:sp macro="" textlink="">
      <xdr:nvSpPr>
        <xdr:cNvPr id="1091" name="Line 2">
          <a:extLst>
            <a:ext uri="{FF2B5EF4-FFF2-40B4-BE49-F238E27FC236}">
              <a16:creationId xmlns:a16="http://schemas.microsoft.com/office/drawing/2014/main" id="{00000000-0008-0000-0100-000043040000}"/>
            </a:ext>
          </a:extLst>
        </xdr:cNvPr>
        <xdr:cNvSpPr>
          <a:spLocks noChangeShapeType="1"/>
        </xdr:cNvSpPr>
      </xdr:nvSpPr>
      <xdr:spPr bwMode="auto">
        <a:xfrm>
          <a:off x="5276850" y="951547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305</xdr:row>
      <xdr:rowOff>0</xdr:rowOff>
    </xdr:from>
    <xdr:to>
      <xdr:col>21</xdr:col>
      <xdr:colOff>1343025</xdr:colOff>
      <xdr:row>305</xdr:row>
      <xdr:rowOff>0</xdr:rowOff>
    </xdr:to>
    <xdr:sp macro="" textlink="">
      <xdr:nvSpPr>
        <xdr:cNvPr id="1092" name="Line 3">
          <a:extLst>
            <a:ext uri="{FF2B5EF4-FFF2-40B4-BE49-F238E27FC236}">
              <a16:creationId xmlns:a16="http://schemas.microsoft.com/office/drawing/2014/main" id="{00000000-0008-0000-0100-000044040000}"/>
            </a:ext>
          </a:extLst>
        </xdr:cNvPr>
        <xdr:cNvSpPr>
          <a:spLocks noChangeShapeType="1"/>
        </xdr:cNvSpPr>
      </xdr:nvSpPr>
      <xdr:spPr bwMode="auto">
        <a:xfrm>
          <a:off x="5276850" y="951547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305</xdr:row>
      <xdr:rowOff>0</xdr:rowOff>
    </xdr:from>
    <xdr:to>
      <xdr:col>21</xdr:col>
      <xdr:colOff>1343025</xdr:colOff>
      <xdr:row>305</xdr:row>
      <xdr:rowOff>0</xdr:rowOff>
    </xdr:to>
    <xdr:sp macro="" textlink="">
      <xdr:nvSpPr>
        <xdr:cNvPr id="1093" name="Line 4">
          <a:extLst>
            <a:ext uri="{FF2B5EF4-FFF2-40B4-BE49-F238E27FC236}">
              <a16:creationId xmlns:a16="http://schemas.microsoft.com/office/drawing/2014/main" id="{00000000-0008-0000-0100-000045040000}"/>
            </a:ext>
          </a:extLst>
        </xdr:cNvPr>
        <xdr:cNvSpPr>
          <a:spLocks noChangeShapeType="1"/>
        </xdr:cNvSpPr>
      </xdr:nvSpPr>
      <xdr:spPr bwMode="auto">
        <a:xfrm>
          <a:off x="5276850" y="951547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322</xdr:row>
      <xdr:rowOff>0</xdr:rowOff>
    </xdr:from>
    <xdr:to>
      <xdr:col>21</xdr:col>
      <xdr:colOff>1343025</xdr:colOff>
      <xdr:row>322</xdr:row>
      <xdr:rowOff>0</xdr:rowOff>
    </xdr:to>
    <xdr:sp macro="" textlink="">
      <xdr:nvSpPr>
        <xdr:cNvPr id="1094" name="Line 1">
          <a:extLst>
            <a:ext uri="{FF2B5EF4-FFF2-40B4-BE49-F238E27FC236}">
              <a16:creationId xmlns:a16="http://schemas.microsoft.com/office/drawing/2014/main" id="{00000000-0008-0000-0100-000046040000}"/>
            </a:ext>
          </a:extLst>
        </xdr:cNvPr>
        <xdr:cNvSpPr>
          <a:spLocks noChangeShapeType="1"/>
        </xdr:cNvSpPr>
      </xdr:nvSpPr>
      <xdr:spPr bwMode="auto">
        <a:xfrm>
          <a:off x="5267325" y="1004982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322</xdr:row>
      <xdr:rowOff>0</xdr:rowOff>
    </xdr:from>
    <xdr:to>
      <xdr:col>21</xdr:col>
      <xdr:colOff>1343025</xdr:colOff>
      <xdr:row>322</xdr:row>
      <xdr:rowOff>0</xdr:rowOff>
    </xdr:to>
    <xdr:sp macro="" textlink="">
      <xdr:nvSpPr>
        <xdr:cNvPr id="1095" name="Line 2">
          <a:extLst>
            <a:ext uri="{FF2B5EF4-FFF2-40B4-BE49-F238E27FC236}">
              <a16:creationId xmlns:a16="http://schemas.microsoft.com/office/drawing/2014/main" id="{00000000-0008-0000-0100-000047040000}"/>
            </a:ext>
          </a:extLst>
        </xdr:cNvPr>
        <xdr:cNvSpPr>
          <a:spLocks noChangeShapeType="1"/>
        </xdr:cNvSpPr>
      </xdr:nvSpPr>
      <xdr:spPr bwMode="auto">
        <a:xfrm>
          <a:off x="5276850" y="1004982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322</xdr:row>
      <xdr:rowOff>0</xdr:rowOff>
    </xdr:from>
    <xdr:to>
      <xdr:col>21</xdr:col>
      <xdr:colOff>1343025</xdr:colOff>
      <xdr:row>322</xdr:row>
      <xdr:rowOff>0</xdr:rowOff>
    </xdr:to>
    <xdr:sp macro="" textlink="">
      <xdr:nvSpPr>
        <xdr:cNvPr id="1096" name="Line 3">
          <a:extLst>
            <a:ext uri="{FF2B5EF4-FFF2-40B4-BE49-F238E27FC236}">
              <a16:creationId xmlns:a16="http://schemas.microsoft.com/office/drawing/2014/main" id="{00000000-0008-0000-0100-000048040000}"/>
            </a:ext>
          </a:extLst>
        </xdr:cNvPr>
        <xdr:cNvSpPr>
          <a:spLocks noChangeShapeType="1"/>
        </xdr:cNvSpPr>
      </xdr:nvSpPr>
      <xdr:spPr bwMode="auto">
        <a:xfrm>
          <a:off x="5276850" y="1004982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322</xdr:row>
      <xdr:rowOff>0</xdr:rowOff>
    </xdr:from>
    <xdr:to>
      <xdr:col>21</xdr:col>
      <xdr:colOff>1343025</xdr:colOff>
      <xdr:row>322</xdr:row>
      <xdr:rowOff>0</xdr:rowOff>
    </xdr:to>
    <xdr:sp macro="" textlink="">
      <xdr:nvSpPr>
        <xdr:cNvPr id="1097" name="Line 4">
          <a:extLst>
            <a:ext uri="{FF2B5EF4-FFF2-40B4-BE49-F238E27FC236}">
              <a16:creationId xmlns:a16="http://schemas.microsoft.com/office/drawing/2014/main" id="{00000000-0008-0000-0100-000049040000}"/>
            </a:ext>
          </a:extLst>
        </xdr:cNvPr>
        <xdr:cNvSpPr>
          <a:spLocks noChangeShapeType="1"/>
        </xdr:cNvSpPr>
      </xdr:nvSpPr>
      <xdr:spPr bwMode="auto">
        <a:xfrm>
          <a:off x="5276850" y="1004982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339</xdr:row>
      <xdr:rowOff>0</xdr:rowOff>
    </xdr:from>
    <xdr:to>
      <xdr:col>21</xdr:col>
      <xdr:colOff>1343025</xdr:colOff>
      <xdr:row>339</xdr:row>
      <xdr:rowOff>0</xdr:rowOff>
    </xdr:to>
    <xdr:sp macro="" textlink="">
      <xdr:nvSpPr>
        <xdr:cNvPr id="1098" name="Line 1">
          <a:extLst>
            <a:ext uri="{FF2B5EF4-FFF2-40B4-BE49-F238E27FC236}">
              <a16:creationId xmlns:a16="http://schemas.microsoft.com/office/drawing/2014/main" id="{00000000-0008-0000-0100-00004A040000}"/>
            </a:ext>
          </a:extLst>
        </xdr:cNvPr>
        <xdr:cNvSpPr>
          <a:spLocks noChangeShapeType="1"/>
        </xdr:cNvSpPr>
      </xdr:nvSpPr>
      <xdr:spPr bwMode="auto">
        <a:xfrm>
          <a:off x="5267325" y="1058418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339</xdr:row>
      <xdr:rowOff>0</xdr:rowOff>
    </xdr:from>
    <xdr:to>
      <xdr:col>21</xdr:col>
      <xdr:colOff>1343025</xdr:colOff>
      <xdr:row>339</xdr:row>
      <xdr:rowOff>0</xdr:rowOff>
    </xdr:to>
    <xdr:sp macro="" textlink="">
      <xdr:nvSpPr>
        <xdr:cNvPr id="1099" name="Line 2">
          <a:extLst>
            <a:ext uri="{FF2B5EF4-FFF2-40B4-BE49-F238E27FC236}">
              <a16:creationId xmlns:a16="http://schemas.microsoft.com/office/drawing/2014/main" id="{00000000-0008-0000-0100-00004B040000}"/>
            </a:ext>
          </a:extLst>
        </xdr:cNvPr>
        <xdr:cNvSpPr>
          <a:spLocks noChangeShapeType="1"/>
        </xdr:cNvSpPr>
      </xdr:nvSpPr>
      <xdr:spPr bwMode="auto">
        <a:xfrm>
          <a:off x="5276850" y="1058418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339</xdr:row>
      <xdr:rowOff>0</xdr:rowOff>
    </xdr:from>
    <xdr:to>
      <xdr:col>21</xdr:col>
      <xdr:colOff>1343025</xdr:colOff>
      <xdr:row>339</xdr:row>
      <xdr:rowOff>0</xdr:rowOff>
    </xdr:to>
    <xdr:sp macro="" textlink="">
      <xdr:nvSpPr>
        <xdr:cNvPr id="1100" name="Line 3">
          <a:extLst>
            <a:ext uri="{FF2B5EF4-FFF2-40B4-BE49-F238E27FC236}">
              <a16:creationId xmlns:a16="http://schemas.microsoft.com/office/drawing/2014/main" id="{00000000-0008-0000-0100-00004C040000}"/>
            </a:ext>
          </a:extLst>
        </xdr:cNvPr>
        <xdr:cNvSpPr>
          <a:spLocks noChangeShapeType="1"/>
        </xdr:cNvSpPr>
      </xdr:nvSpPr>
      <xdr:spPr bwMode="auto">
        <a:xfrm>
          <a:off x="5276850" y="1058418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339</xdr:row>
      <xdr:rowOff>0</xdr:rowOff>
    </xdr:from>
    <xdr:to>
      <xdr:col>21</xdr:col>
      <xdr:colOff>1343025</xdr:colOff>
      <xdr:row>339</xdr:row>
      <xdr:rowOff>0</xdr:rowOff>
    </xdr:to>
    <xdr:sp macro="" textlink="">
      <xdr:nvSpPr>
        <xdr:cNvPr id="1101" name="Line 4">
          <a:extLst>
            <a:ext uri="{FF2B5EF4-FFF2-40B4-BE49-F238E27FC236}">
              <a16:creationId xmlns:a16="http://schemas.microsoft.com/office/drawing/2014/main" id="{00000000-0008-0000-0100-00004D040000}"/>
            </a:ext>
          </a:extLst>
        </xdr:cNvPr>
        <xdr:cNvSpPr>
          <a:spLocks noChangeShapeType="1"/>
        </xdr:cNvSpPr>
      </xdr:nvSpPr>
      <xdr:spPr bwMode="auto">
        <a:xfrm>
          <a:off x="5276850" y="1058418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356</xdr:row>
      <xdr:rowOff>0</xdr:rowOff>
    </xdr:from>
    <xdr:to>
      <xdr:col>21</xdr:col>
      <xdr:colOff>1343025</xdr:colOff>
      <xdr:row>356</xdr:row>
      <xdr:rowOff>0</xdr:rowOff>
    </xdr:to>
    <xdr:sp macro="" textlink="">
      <xdr:nvSpPr>
        <xdr:cNvPr id="1102" name="Line 1">
          <a:extLst>
            <a:ext uri="{FF2B5EF4-FFF2-40B4-BE49-F238E27FC236}">
              <a16:creationId xmlns:a16="http://schemas.microsoft.com/office/drawing/2014/main" id="{00000000-0008-0000-0100-00004E040000}"/>
            </a:ext>
          </a:extLst>
        </xdr:cNvPr>
        <xdr:cNvSpPr>
          <a:spLocks noChangeShapeType="1"/>
        </xdr:cNvSpPr>
      </xdr:nvSpPr>
      <xdr:spPr bwMode="auto">
        <a:xfrm>
          <a:off x="5267325" y="1111853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356</xdr:row>
      <xdr:rowOff>0</xdr:rowOff>
    </xdr:from>
    <xdr:to>
      <xdr:col>21</xdr:col>
      <xdr:colOff>1343025</xdr:colOff>
      <xdr:row>356</xdr:row>
      <xdr:rowOff>0</xdr:rowOff>
    </xdr:to>
    <xdr:sp macro="" textlink="">
      <xdr:nvSpPr>
        <xdr:cNvPr id="1103" name="Line 2">
          <a:extLst>
            <a:ext uri="{FF2B5EF4-FFF2-40B4-BE49-F238E27FC236}">
              <a16:creationId xmlns:a16="http://schemas.microsoft.com/office/drawing/2014/main" id="{00000000-0008-0000-0100-00004F040000}"/>
            </a:ext>
          </a:extLst>
        </xdr:cNvPr>
        <xdr:cNvSpPr>
          <a:spLocks noChangeShapeType="1"/>
        </xdr:cNvSpPr>
      </xdr:nvSpPr>
      <xdr:spPr bwMode="auto">
        <a:xfrm>
          <a:off x="5276850" y="1111853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356</xdr:row>
      <xdr:rowOff>0</xdr:rowOff>
    </xdr:from>
    <xdr:to>
      <xdr:col>21</xdr:col>
      <xdr:colOff>1343025</xdr:colOff>
      <xdr:row>356</xdr:row>
      <xdr:rowOff>0</xdr:rowOff>
    </xdr:to>
    <xdr:sp macro="" textlink="">
      <xdr:nvSpPr>
        <xdr:cNvPr id="1104" name="Line 3">
          <a:extLst>
            <a:ext uri="{FF2B5EF4-FFF2-40B4-BE49-F238E27FC236}">
              <a16:creationId xmlns:a16="http://schemas.microsoft.com/office/drawing/2014/main" id="{00000000-0008-0000-0100-000050040000}"/>
            </a:ext>
          </a:extLst>
        </xdr:cNvPr>
        <xdr:cNvSpPr>
          <a:spLocks noChangeShapeType="1"/>
        </xdr:cNvSpPr>
      </xdr:nvSpPr>
      <xdr:spPr bwMode="auto">
        <a:xfrm>
          <a:off x="5276850" y="1111853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356</xdr:row>
      <xdr:rowOff>0</xdr:rowOff>
    </xdr:from>
    <xdr:to>
      <xdr:col>21</xdr:col>
      <xdr:colOff>1343025</xdr:colOff>
      <xdr:row>356</xdr:row>
      <xdr:rowOff>0</xdr:rowOff>
    </xdr:to>
    <xdr:sp macro="" textlink="">
      <xdr:nvSpPr>
        <xdr:cNvPr id="1105" name="Line 4">
          <a:extLst>
            <a:ext uri="{FF2B5EF4-FFF2-40B4-BE49-F238E27FC236}">
              <a16:creationId xmlns:a16="http://schemas.microsoft.com/office/drawing/2014/main" id="{00000000-0008-0000-0100-000051040000}"/>
            </a:ext>
          </a:extLst>
        </xdr:cNvPr>
        <xdr:cNvSpPr>
          <a:spLocks noChangeShapeType="1"/>
        </xdr:cNvSpPr>
      </xdr:nvSpPr>
      <xdr:spPr bwMode="auto">
        <a:xfrm>
          <a:off x="5276850" y="1111853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373</xdr:row>
      <xdr:rowOff>0</xdr:rowOff>
    </xdr:from>
    <xdr:to>
      <xdr:col>21</xdr:col>
      <xdr:colOff>1343025</xdr:colOff>
      <xdr:row>373</xdr:row>
      <xdr:rowOff>0</xdr:rowOff>
    </xdr:to>
    <xdr:sp macro="" textlink="">
      <xdr:nvSpPr>
        <xdr:cNvPr id="1106" name="Line 1">
          <a:extLst>
            <a:ext uri="{FF2B5EF4-FFF2-40B4-BE49-F238E27FC236}">
              <a16:creationId xmlns:a16="http://schemas.microsoft.com/office/drawing/2014/main" id="{00000000-0008-0000-0100-000052040000}"/>
            </a:ext>
          </a:extLst>
        </xdr:cNvPr>
        <xdr:cNvSpPr>
          <a:spLocks noChangeShapeType="1"/>
        </xdr:cNvSpPr>
      </xdr:nvSpPr>
      <xdr:spPr bwMode="auto">
        <a:xfrm>
          <a:off x="5267325" y="1165288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373</xdr:row>
      <xdr:rowOff>0</xdr:rowOff>
    </xdr:from>
    <xdr:to>
      <xdr:col>21</xdr:col>
      <xdr:colOff>1343025</xdr:colOff>
      <xdr:row>373</xdr:row>
      <xdr:rowOff>0</xdr:rowOff>
    </xdr:to>
    <xdr:sp macro="" textlink="">
      <xdr:nvSpPr>
        <xdr:cNvPr id="1107" name="Line 2">
          <a:extLst>
            <a:ext uri="{FF2B5EF4-FFF2-40B4-BE49-F238E27FC236}">
              <a16:creationId xmlns:a16="http://schemas.microsoft.com/office/drawing/2014/main" id="{00000000-0008-0000-0100-000053040000}"/>
            </a:ext>
          </a:extLst>
        </xdr:cNvPr>
        <xdr:cNvSpPr>
          <a:spLocks noChangeShapeType="1"/>
        </xdr:cNvSpPr>
      </xdr:nvSpPr>
      <xdr:spPr bwMode="auto">
        <a:xfrm>
          <a:off x="5276850" y="116528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373</xdr:row>
      <xdr:rowOff>0</xdr:rowOff>
    </xdr:from>
    <xdr:to>
      <xdr:col>21</xdr:col>
      <xdr:colOff>1343025</xdr:colOff>
      <xdr:row>373</xdr:row>
      <xdr:rowOff>0</xdr:rowOff>
    </xdr:to>
    <xdr:sp macro="" textlink="">
      <xdr:nvSpPr>
        <xdr:cNvPr id="1108" name="Line 3">
          <a:extLst>
            <a:ext uri="{FF2B5EF4-FFF2-40B4-BE49-F238E27FC236}">
              <a16:creationId xmlns:a16="http://schemas.microsoft.com/office/drawing/2014/main" id="{00000000-0008-0000-0100-000054040000}"/>
            </a:ext>
          </a:extLst>
        </xdr:cNvPr>
        <xdr:cNvSpPr>
          <a:spLocks noChangeShapeType="1"/>
        </xdr:cNvSpPr>
      </xdr:nvSpPr>
      <xdr:spPr bwMode="auto">
        <a:xfrm>
          <a:off x="5276850" y="116528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373</xdr:row>
      <xdr:rowOff>0</xdr:rowOff>
    </xdr:from>
    <xdr:to>
      <xdr:col>21</xdr:col>
      <xdr:colOff>1343025</xdr:colOff>
      <xdr:row>373</xdr:row>
      <xdr:rowOff>0</xdr:rowOff>
    </xdr:to>
    <xdr:sp macro="" textlink="">
      <xdr:nvSpPr>
        <xdr:cNvPr id="1109" name="Line 4">
          <a:extLst>
            <a:ext uri="{FF2B5EF4-FFF2-40B4-BE49-F238E27FC236}">
              <a16:creationId xmlns:a16="http://schemas.microsoft.com/office/drawing/2014/main" id="{00000000-0008-0000-0100-000055040000}"/>
            </a:ext>
          </a:extLst>
        </xdr:cNvPr>
        <xdr:cNvSpPr>
          <a:spLocks noChangeShapeType="1"/>
        </xdr:cNvSpPr>
      </xdr:nvSpPr>
      <xdr:spPr bwMode="auto">
        <a:xfrm>
          <a:off x="5276850" y="116528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390</xdr:row>
      <xdr:rowOff>0</xdr:rowOff>
    </xdr:from>
    <xdr:to>
      <xdr:col>21</xdr:col>
      <xdr:colOff>1343025</xdr:colOff>
      <xdr:row>390</xdr:row>
      <xdr:rowOff>0</xdr:rowOff>
    </xdr:to>
    <xdr:sp macro="" textlink="">
      <xdr:nvSpPr>
        <xdr:cNvPr id="1110" name="Line 1">
          <a:extLst>
            <a:ext uri="{FF2B5EF4-FFF2-40B4-BE49-F238E27FC236}">
              <a16:creationId xmlns:a16="http://schemas.microsoft.com/office/drawing/2014/main" id="{00000000-0008-0000-0100-000056040000}"/>
            </a:ext>
          </a:extLst>
        </xdr:cNvPr>
        <xdr:cNvSpPr>
          <a:spLocks noChangeShapeType="1"/>
        </xdr:cNvSpPr>
      </xdr:nvSpPr>
      <xdr:spPr bwMode="auto">
        <a:xfrm>
          <a:off x="5267325" y="1218723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390</xdr:row>
      <xdr:rowOff>0</xdr:rowOff>
    </xdr:from>
    <xdr:to>
      <xdr:col>21</xdr:col>
      <xdr:colOff>1343025</xdr:colOff>
      <xdr:row>390</xdr:row>
      <xdr:rowOff>0</xdr:rowOff>
    </xdr:to>
    <xdr:sp macro="" textlink="">
      <xdr:nvSpPr>
        <xdr:cNvPr id="1111" name="Line 2">
          <a:extLst>
            <a:ext uri="{FF2B5EF4-FFF2-40B4-BE49-F238E27FC236}">
              <a16:creationId xmlns:a16="http://schemas.microsoft.com/office/drawing/2014/main" id="{00000000-0008-0000-0100-000057040000}"/>
            </a:ext>
          </a:extLst>
        </xdr:cNvPr>
        <xdr:cNvSpPr>
          <a:spLocks noChangeShapeType="1"/>
        </xdr:cNvSpPr>
      </xdr:nvSpPr>
      <xdr:spPr bwMode="auto">
        <a:xfrm>
          <a:off x="5276850" y="121872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390</xdr:row>
      <xdr:rowOff>0</xdr:rowOff>
    </xdr:from>
    <xdr:to>
      <xdr:col>21</xdr:col>
      <xdr:colOff>1343025</xdr:colOff>
      <xdr:row>390</xdr:row>
      <xdr:rowOff>0</xdr:rowOff>
    </xdr:to>
    <xdr:sp macro="" textlink="">
      <xdr:nvSpPr>
        <xdr:cNvPr id="1112" name="Line 3">
          <a:extLst>
            <a:ext uri="{FF2B5EF4-FFF2-40B4-BE49-F238E27FC236}">
              <a16:creationId xmlns:a16="http://schemas.microsoft.com/office/drawing/2014/main" id="{00000000-0008-0000-0100-000058040000}"/>
            </a:ext>
          </a:extLst>
        </xdr:cNvPr>
        <xdr:cNvSpPr>
          <a:spLocks noChangeShapeType="1"/>
        </xdr:cNvSpPr>
      </xdr:nvSpPr>
      <xdr:spPr bwMode="auto">
        <a:xfrm>
          <a:off x="5276850" y="121872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390</xdr:row>
      <xdr:rowOff>0</xdr:rowOff>
    </xdr:from>
    <xdr:to>
      <xdr:col>21</xdr:col>
      <xdr:colOff>1343025</xdr:colOff>
      <xdr:row>390</xdr:row>
      <xdr:rowOff>0</xdr:rowOff>
    </xdr:to>
    <xdr:sp macro="" textlink="">
      <xdr:nvSpPr>
        <xdr:cNvPr id="1113" name="Line 4">
          <a:extLst>
            <a:ext uri="{FF2B5EF4-FFF2-40B4-BE49-F238E27FC236}">
              <a16:creationId xmlns:a16="http://schemas.microsoft.com/office/drawing/2014/main" id="{00000000-0008-0000-0100-000059040000}"/>
            </a:ext>
          </a:extLst>
        </xdr:cNvPr>
        <xdr:cNvSpPr>
          <a:spLocks noChangeShapeType="1"/>
        </xdr:cNvSpPr>
      </xdr:nvSpPr>
      <xdr:spPr bwMode="auto">
        <a:xfrm>
          <a:off x="5276850" y="121872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407</xdr:row>
      <xdr:rowOff>0</xdr:rowOff>
    </xdr:from>
    <xdr:to>
      <xdr:col>21</xdr:col>
      <xdr:colOff>1343025</xdr:colOff>
      <xdr:row>407</xdr:row>
      <xdr:rowOff>0</xdr:rowOff>
    </xdr:to>
    <xdr:sp macro="" textlink="">
      <xdr:nvSpPr>
        <xdr:cNvPr id="1114" name="Line 1">
          <a:extLst>
            <a:ext uri="{FF2B5EF4-FFF2-40B4-BE49-F238E27FC236}">
              <a16:creationId xmlns:a16="http://schemas.microsoft.com/office/drawing/2014/main" id="{00000000-0008-0000-0100-00005A040000}"/>
            </a:ext>
          </a:extLst>
        </xdr:cNvPr>
        <xdr:cNvSpPr>
          <a:spLocks noChangeShapeType="1"/>
        </xdr:cNvSpPr>
      </xdr:nvSpPr>
      <xdr:spPr bwMode="auto">
        <a:xfrm>
          <a:off x="5267325" y="1272159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407</xdr:row>
      <xdr:rowOff>0</xdr:rowOff>
    </xdr:from>
    <xdr:to>
      <xdr:col>21</xdr:col>
      <xdr:colOff>1343025</xdr:colOff>
      <xdr:row>407</xdr:row>
      <xdr:rowOff>0</xdr:rowOff>
    </xdr:to>
    <xdr:sp macro="" textlink="">
      <xdr:nvSpPr>
        <xdr:cNvPr id="1115" name="Line 2">
          <a:extLst>
            <a:ext uri="{FF2B5EF4-FFF2-40B4-BE49-F238E27FC236}">
              <a16:creationId xmlns:a16="http://schemas.microsoft.com/office/drawing/2014/main" id="{00000000-0008-0000-0100-00005B040000}"/>
            </a:ext>
          </a:extLst>
        </xdr:cNvPr>
        <xdr:cNvSpPr>
          <a:spLocks noChangeShapeType="1"/>
        </xdr:cNvSpPr>
      </xdr:nvSpPr>
      <xdr:spPr bwMode="auto">
        <a:xfrm>
          <a:off x="5276850" y="127215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407</xdr:row>
      <xdr:rowOff>0</xdr:rowOff>
    </xdr:from>
    <xdr:to>
      <xdr:col>21</xdr:col>
      <xdr:colOff>1343025</xdr:colOff>
      <xdr:row>407</xdr:row>
      <xdr:rowOff>0</xdr:rowOff>
    </xdr:to>
    <xdr:sp macro="" textlink="">
      <xdr:nvSpPr>
        <xdr:cNvPr id="1116" name="Line 3">
          <a:extLst>
            <a:ext uri="{FF2B5EF4-FFF2-40B4-BE49-F238E27FC236}">
              <a16:creationId xmlns:a16="http://schemas.microsoft.com/office/drawing/2014/main" id="{00000000-0008-0000-0100-00005C040000}"/>
            </a:ext>
          </a:extLst>
        </xdr:cNvPr>
        <xdr:cNvSpPr>
          <a:spLocks noChangeShapeType="1"/>
        </xdr:cNvSpPr>
      </xdr:nvSpPr>
      <xdr:spPr bwMode="auto">
        <a:xfrm>
          <a:off x="5276850" y="127215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407</xdr:row>
      <xdr:rowOff>0</xdr:rowOff>
    </xdr:from>
    <xdr:to>
      <xdr:col>21</xdr:col>
      <xdr:colOff>1343025</xdr:colOff>
      <xdr:row>407</xdr:row>
      <xdr:rowOff>0</xdr:rowOff>
    </xdr:to>
    <xdr:sp macro="" textlink="">
      <xdr:nvSpPr>
        <xdr:cNvPr id="1117" name="Line 4">
          <a:extLst>
            <a:ext uri="{FF2B5EF4-FFF2-40B4-BE49-F238E27FC236}">
              <a16:creationId xmlns:a16="http://schemas.microsoft.com/office/drawing/2014/main" id="{00000000-0008-0000-0100-00005D040000}"/>
            </a:ext>
          </a:extLst>
        </xdr:cNvPr>
        <xdr:cNvSpPr>
          <a:spLocks noChangeShapeType="1"/>
        </xdr:cNvSpPr>
      </xdr:nvSpPr>
      <xdr:spPr bwMode="auto">
        <a:xfrm>
          <a:off x="5276850" y="127215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373</xdr:row>
      <xdr:rowOff>0</xdr:rowOff>
    </xdr:from>
    <xdr:to>
      <xdr:col>21</xdr:col>
      <xdr:colOff>1343025</xdr:colOff>
      <xdr:row>373</xdr:row>
      <xdr:rowOff>0</xdr:rowOff>
    </xdr:to>
    <xdr:sp macro="" textlink="">
      <xdr:nvSpPr>
        <xdr:cNvPr id="1118" name="Line 1">
          <a:extLst>
            <a:ext uri="{FF2B5EF4-FFF2-40B4-BE49-F238E27FC236}">
              <a16:creationId xmlns:a16="http://schemas.microsoft.com/office/drawing/2014/main" id="{00000000-0008-0000-0100-00005E040000}"/>
            </a:ext>
          </a:extLst>
        </xdr:cNvPr>
        <xdr:cNvSpPr>
          <a:spLocks noChangeShapeType="1"/>
        </xdr:cNvSpPr>
      </xdr:nvSpPr>
      <xdr:spPr bwMode="auto">
        <a:xfrm>
          <a:off x="5267325" y="1165288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373</xdr:row>
      <xdr:rowOff>0</xdr:rowOff>
    </xdr:from>
    <xdr:to>
      <xdr:col>21</xdr:col>
      <xdr:colOff>1343025</xdr:colOff>
      <xdr:row>373</xdr:row>
      <xdr:rowOff>0</xdr:rowOff>
    </xdr:to>
    <xdr:sp macro="" textlink="">
      <xdr:nvSpPr>
        <xdr:cNvPr id="1119" name="Line 2">
          <a:extLst>
            <a:ext uri="{FF2B5EF4-FFF2-40B4-BE49-F238E27FC236}">
              <a16:creationId xmlns:a16="http://schemas.microsoft.com/office/drawing/2014/main" id="{00000000-0008-0000-0100-00005F040000}"/>
            </a:ext>
          </a:extLst>
        </xdr:cNvPr>
        <xdr:cNvSpPr>
          <a:spLocks noChangeShapeType="1"/>
        </xdr:cNvSpPr>
      </xdr:nvSpPr>
      <xdr:spPr bwMode="auto">
        <a:xfrm>
          <a:off x="5276850" y="116528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373</xdr:row>
      <xdr:rowOff>0</xdr:rowOff>
    </xdr:from>
    <xdr:to>
      <xdr:col>21</xdr:col>
      <xdr:colOff>1343025</xdr:colOff>
      <xdr:row>373</xdr:row>
      <xdr:rowOff>0</xdr:rowOff>
    </xdr:to>
    <xdr:sp macro="" textlink="">
      <xdr:nvSpPr>
        <xdr:cNvPr id="1120" name="Line 3">
          <a:extLst>
            <a:ext uri="{FF2B5EF4-FFF2-40B4-BE49-F238E27FC236}">
              <a16:creationId xmlns:a16="http://schemas.microsoft.com/office/drawing/2014/main" id="{00000000-0008-0000-0100-000060040000}"/>
            </a:ext>
          </a:extLst>
        </xdr:cNvPr>
        <xdr:cNvSpPr>
          <a:spLocks noChangeShapeType="1"/>
        </xdr:cNvSpPr>
      </xdr:nvSpPr>
      <xdr:spPr bwMode="auto">
        <a:xfrm>
          <a:off x="5276850" y="116528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373</xdr:row>
      <xdr:rowOff>0</xdr:rowOff>
    </xdr:from>
    <xdr:to>
      <xdr:col>21</xdr:col>
      <xdr:colOff>1343025</xdr:colOff>
      <xdr:row>373</xdr:row>
      <xdr:rowOff>0</xdr:rowOff>
    </xdr:to>
    <xdr:sp macro="" textlink="">
      <xdr:nvSpPr>
        <xdr:cNvPr id="1121" name="Line 4">
          <a:extLst>
            <a:ext uri="{FF2B5EF4-FFF2-40B4-BE49-F238E27FC236}">
              <a16:creationId xmlns:a16="http://schemas.microsoft.com/office/drawing/2014/main" id="{00000000-0008-0000-0100-000061040000}"/>
            </a:ext>
          </a:extLst>
        </xdr:cNvPr>
        <xdr:cNvSpPr>
          <a:spLocks noChangeShapeType="1"/>
        </xdr:cNvSpPr>
      </xdr:nvSpPr>
      <xdr:spPr bwMode="auto">
        <a:xfrm>
          <a:off x="5276850" y="116528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390</xdr:row>
      <xdr:rowOff>0</xdr:rowOff>
    </xdr:from>
    <xdr:to>
      <xdr:col>21</xdr:col>
      <xdr:colOff>1343025</xdr:colOff>
      <xdr:row>390</xdr:row>
      <xdr:rowOff>0</xdr:rowOff>
    </xdr:to>
    <xdr:sp macro="" textlink="">
      <xdr:nvSpPr>
        <xdr:cNvPr id="1122" name="Line 1">
          <a:extLst>
            <a:ext uri="{FF2B5EF4-FFF2-40B4-BE49-F238E27FC236}">
              <a16:creationId xmlns:a16="http://schemas.microsoft.com/office/drawing/2014/main" id="{00000000-0008-0000-0100-000062040000}"/>
            </a:ext>
          </a:extLst>
        </xdr:cNvPr>
        <xdr:cNvSpPr>
          <a:spLocks noChangeShapeType="1"/>
        </xdr:cNvSpPr>
      </xdr:nvSpPr>
      <xdr:spPr bwMode="auto">
        <a:xfrm>
          <a:off x="5267325" y="1218723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390</xdr:row>
      <xdr:rowOff>0</xdr:rowOff>
    </xdr:from>
    <xdr:to>
      <xdr:col>21</xdr:col>
      <xdr:colOff>1343025</xdr:colOff>
      <xdr:row>390</xdr:row>
      <xdr:rowOff>0</xdr:rowOff>
    </xdr:to>
    <xdr:sp macro="" textlink="">
      <xdr:nvSpPr>
        <xdr:cNvPr id="1123" name="Line 2">
          <a:extLst>
            <a:ext uri="{FF2B5EF4-FFF2-40B4-BE49-F238E27FC236}">
              <a16:creationId xmlns:a16="http://schemas.microsoft.com/office/drawing/2014/main" id="{00000000-0008-0000-0100-000063040000}"/>
            </a:ext>
          </a:extLst>
        </xdr:cNvPr>
        <xdr:cNvSpPr>
          <a:spLocks noChangeShapeType="1"/>
        </xdr:cNvSpPr>
      </xdr:nvSpPr>
      <xdr:spPr bwMode="auto">
        <a:xfrm>
          <a:off x="5276850" y="121872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390</xdr:row>
      <xdr:rowOff>0</xdr:rowOff>
    </xdr:from>
    <xdr:to>
      <xdr:col>21</xdr:col>
      <xdr:colOff>1343025</xdr:colOff>
      <xdr:row>390</xdr:row>
      <xdr:rowOff>0</xdr:rowOff>
    </xdr:to>
    <xdr:sp macro="" textlink="">
      <xdr:nvSpPr>
        <xdr:cNvPr id="1124" name="Line 3">
          <a:extLst>
            <a:ext uri="{FF2B5EF4-FFF2-40B4-BE49-F238E27FC236}">
              <a16:creationId xmlns:a16="http://schemas.microsoft.com/office/drawing/2014/main" id="{00000000-0008-0000-0100-000064040000}"/>
            </a:ext>
          </a:extLst>
        </xdr:cNvPr>
        <xdr:cNvSpPr>
          <a:spLocks noChangeShapeType="1"/>
        </xdr:cNvSpPr>
      </xdr:nvSpPr>
      <xdr:spPr bwMode="auto">
        <a:xfrm>
          <a:off x="5276850" y="121872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390</xdr:row>
      <xdr:rowOff>0</xdr:rowOff>
    </xdr:from>
    <xdr:to>
      <xdr:col>21</xdr:col>
      <xdr:colOff>1343025</xdr:colOff>
      <xdr:row>390</xdr:row>
      <xdr:rowOff>0</xdr:rowOff>
    </xdr:to>
    <xdr:sp macro="" textlink="">
      <xdr:nvSpPr>
        <xdr:cNvPr id="1125" name="Line 4">
          <a:extLst>
            <a:ext uri="{FF2B5EF4-FFF2-40B4-BE49-F238E27FC236}">
              <a16:creationId xmlns:a16="http://schemas.microsoft.com/office/drawing/2014/main" id="{00000000-0008-0000-0100-000065040000}"/>
            </a:ext>
          </a:extLst>
        </xdr:cNvPr>
        <xdr:cNvSpPr>
          <a:spLocks noChangeShapeType="1"/>
        </xdr:cNvSpPr>
      </xdr:nvSpPr>
      <xdr:spPr bwMode="auto">
        <a:xfrm>
          <a:off x="5276850" y="121872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407</xdr:row>
      <xdr:rowOff>0</xdr:rowOff>
    </xdr:from>
    <xdr:to>
      <xdr:col>21</xdr:col>
      <xdr:colOff>1343025</xdr:colOff>
      <xdr:row>407</xdr:row>
      <xdr:rowOff>0</xdr:rowOff>
    </xdr:to>
    <xdr:sp macro="" textlink="">
      <xdr:nvSpPr>
        <xdr:cNvPr id="1126" name="Line 1">
          <a:extLst>
            <a:ext uri="{FF2B5EF4-FFF2-40B4-BE49-F238E27FC236}">
              <a16:creationId xmlns:a16="http://schemas.microsoft.com/office/drawing/2014/main" id="{00000000-0008-0000-0100-000066040000}"/>
            </a:ext>
          </a:extLst>
        </xdr:cNvPr>
        <xdr:cNvSpPr>
          <a:spLocks noChangeShapeType="1"/>
        </xdr:cNvSpPr>
      </xdr:nvSpPr>
      <xdr:spPr bwMode="auto">
        <a:xfrm>
          <a:off x="5267325" y="1272159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407</xdr:row>
      <xdr:rowOff>0</xdr:rowOff>
    </xdr:from>
    <xdr:to>
      <xdr:col>21</xdr:col>
      <xdr:colOff>1343025</xdr:colOff>
      <xdr:row>407</xdr:row>
      <xdr:rowOff>0</xdr:rowOff>
    </xdr:to>
    <xdr:sp macro="" textlink="">
      <xdr:nvSpPr>
        <xdr:cNvPr id="1127" name="Line 2">
          <a:extLst>
            <a:ext uri="{FF2B5EF4-FFF2-40B4-BE49-F238E27FC236}">
              <a16:creationId xmlns:a16="http://schemas.microsoft.com/office/drawing/2014/main" id="{00000000-0008-0000-0100-000067040000}"/>
            </a:ext>
          </a:extLst>
        </xdr:cNvPr>
        <xdr:cNvSpPr>
          <a:spLocks noChangeShapeType="1"/>
        </xdr:cNvSpPr>
      </xdr:nvSpPr>
      <xdr:spPr bwMode="auto">
        <a:xfrm>
          <a:off x="5276850" y="127215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407</xdr:row>
      <xdr:rowOff>0</xdr:rowOff>
    </xdr:from>
    <xdr:to>
      <xdr:col>21</xdr:col>
      <xdr:colOff>1343025</xdr:colOff>
      <xdr:row>407</xdr:row>
      <xdr:rowOff>0</xdr:rowOff>
    </xdr:to>
    <xdr:sp macro="" textlink="">
      <xdr:nvSpPr>
        <xdr:cNvPr id="1128" name="Line 3">
          <a:extLst>
            <a:ext uri="{FF2B5EF4-FFF2-40B4-BE49-F238E27FC236}">
              <a16:creationId xmlns:a16="http://schemas.microsoft.com/office/drawing/2014/main" id="{00000000-0008-0000-0100-000068040000}"/>
            </a:ext>
          </a:extLst>
        </xdr:cNvPr>
        <xdr:cNvSpPr>
          <a:spLocks noChangeShapeType="1"/>
        </xdr:cNvSpPr>
      </xdr:nvSpPr>
      <xdr:spPr bwMode="auto">
        <a:xfrm>
          <a:off x="5276850" y="127215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407</xdr:row>
      <xdr:rowOff>0</xdr:rowOff>
    </xdr:from>
    <xdr:to>
      <xdr:col>21</xdr:col>
      <xdr:colOff>1343025</xdr:colOff>
      <xdr:row>407</xdr:row>
      <xdr:rowOff>0</xdr:rowOff>
    </xdr:to>
    <xdr:sp macro="" textlink="">
      <xdr:nvSpPr>
        <xdr:cNvPr id="1129" name="Line 4">
          <a:extLst>
            <a:ext uri="{FF2B5EF4-FFF2-40B4-BE49-F238E27FC236}">
              <a16:creationId xmlns:a16="http://schemas.microsoft.com/office/drawing/2014/main" id="{00000000-0008-0000-0100-000069040000}"/>
            </a:ext>
          </a:extLst>
        </xdr:cNvPr>
        <xdr:cNvSpPr>
          <a:spLocks noChangeShapeType="1"/>
        </xdr:cNvSpPr>
      </xdr:nvSpPr>
      <xdr:spPr bwMode="auto">
        <a:xfrm>
          <a:off x="5276850" y="127215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373</xdr:row>
      <xdr:rowOff>0</xdr:rowOff>
    </xdr:from>
    <xdr:to>
      <xdr:col>21</xdr:col>
      <xdr:colOff>1343025</xdr:colOff>
      <xdr:row>373</xdr:row>
      <xdr:rowOff>0</xdr:rowOff>
    </xdr:to>
    <xdr:sp macro="" textlink="">
      <xdr:nvSpPr>
        <xdr:cNvPr id="1130" name="Line 1">
          <a:extLst>
            <a:ext uri="{FF2B5EF4-FFF2-40B4-BE49-F238E27FC236}">
              <a16:creationId xmlns:a16="http://schemas.microsoft.com/office/drawing/2014/main" id="{00000000-0008-0000-0100-00006A040000}"/>
            </a:ext>
          </a:extLst>
        </xdr:cNvPr>
        <xdr:cNvSpPr>
          <a:spLocks noChangeShapeType="1"/>
        </xdr:cNvSpPr>
      </xdr:nvSpPr>
      <xdr:spPr bwMode="auto">
        <a:xfrm>
          <a:off x="5267325" y="1165288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373</xdr:row>
      <xdr:rowOff>0</xdr:rowOff>
    </xdr:from>
    <xdr:to>
      <xdr:col>21</xdr:col>
      <xdr:colOff>1343025</xdr:colOff>
      <xdr:row>373</xdr:row>
      <xdr:rowOff>0</xdr:rowOff>
    </xdr:to>
    <xdr:sp macro="" textlink="">
      <xdr:nvSpPr>
        <xdr:cNvPr id="1131" name="Line 2">
          <a:extLst>
            <a:ext uri="{FF2B5EF4-FFF2-40B4-BE49-F238E27FC236}">
              <a16:creationId xmlns:a16="http://schemas.microsoft.com/office/drawing/2014/main" id="{00000000-0008-0000-0100-00006B040000}"/>
            </a:ext>
          </a:extLst>
        </xdr:cNvPr>
        <xdr:cNvSpPr>
          <a:spLocks noChangeShapeType="1"/>
        </xdr:cNvSpPr>
      </xdr:nvSpPr>
      <xdr:spPr bwMode="auto">
        <a:xfrm>
          <a:off x="5276850" y="116528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373</xdr:row>
      <xdr:rowOff>0</xdr:rowOff>
    </xdr:from>
    <xdr:to>
      <xdr:col>21</xdr:col>
      <xdr:colOff>1343025</xdr:colOff>
      <xdr:row>373</xdr:row>
      <xdr:rowOff>0</xdr:rowOff>
    </xdr:to>
    <xdr:sp macro="" textlink="">
      <xdr:nvSpPr>
        <xdr:cNvPr id="1132" name="Line 3">
          <a:extLst>
            <a:ext uri="{FF2B5EF4-FFF2-40B4-BE49-F238E27FC236}">
              <a16:creationId xmlns:a16="http://schemas.microsoft.com/office/drawing/2014/main" id="{00000000-0008-0000-0100-00006C040000}"/>
            </a:ext>
          </a:extLst>
        </xdr:cNvPr>
        <xdr:cNvSpPr>
          <a:spLocks noChangeShapeType="1"/>
        </xdr:cNvSpPr>
      </xdr:nvSpPr>
      <xdr:spPr bwMode="auto">
        <a:xfrm>
          <a:off x="5276850" y="116528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373</xdr:row>
      <xdr:rowOff>0</xdr:rowOff>
    </xdr:from>
    <xdr:to>
      <xdr:col>21</xdr:col>
      <xdr:colOff>1343025</xdr:colOff>
      <xdr:row>373</xdr:row>
      <xdr:rowOff>0</xdr:rowOff>
    </xdr:to>
    <xdr:sp macro="" textlink="">
      <xdr:nvSpPr>
        <xdr:cNvPr id="1133" name="Line 4">
          <a:extLst>
            <a:ext uri="{FF2B5EF4-FFF2-40B4-BE49-F238E27FC236}">
              <a16:creationId xmlns:a16="http://schemas.microsoft.com/office/drawing/2014/main" id="{00000000-0008-0000-0100-00006D040000}"/>
            </a:ext>
          </a:extLst>
        </xdr:cNvPr>
        <xdr:cNvSpPr>
          <a:spLocks noChangeShapeType="1"/>
        </xdr:cNvSpPr>
      </xdr:nvSpPr>
      <xdr:spPr bwMode="auto">
        <a:xfrm>
          <a:off x="5276850" y="116528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390</xdr:row>
      <xdr:rowOff>0</xdr:rowOff>
    </xdr:from>
    <xdr:to>
      <xdr:col>21</xdr:col>
      <xdr:colOff>1343025</xdr:colOff>
      <xdr:row>390</xdr:row>
      <xdr:rowOff>0</xdr:rowOff>
    </xdr:to>
    <xdr:sp macro="" textlink="">
      <xdr:nvSpPr>
        <xdr:cNvPr id="1134" name="Line 1">
          <a:extLst>
            <a:ext uri="{FF2B5EF4-FFF2-40B4-BE49-F238E27FC236}">
              <a16:creationId xmlns:a16="http://schemas.microsoft.com/office/drawing/2014/main" id="{00000000-0008-0000-0100-00006E040000}"/>
            </a:ext>
          </a:extLst>
        </xdr:cNvPr>
        <xdr:cNvSpPr>
          <a:spLocks noChangeShapeType="1"/>
        </xdr:cNvSpPr>
      </xdr:nvSpPr>
      <xdr:spPr bwMode="auto">
        <a:xfrm>
          <a:off x="5267325" y="1218723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390</xdr:row>
      <xdr:rowOff>0</xdr:rowOff>
    </xdr:from>
    <xdr:to>
      <xdr:col>21</xdr:col>
      <xdr:colOff>1343025</xdr:colOff>
      <xdr:row>390</xdr:row>
      <xdr:rowOff>0</xdr:rowOff>
    </xdr:to>
    <xdr:sp macro="" textlink="">
      <xdr:nvSpPr>
        <xdr:cNvPr id="1135" name="Line 2">
          <a:extLst>
            <a:ext uri="{FF2B5EF4-FFF2-40B4-BE49-F238E27FC236}">
              <a16:creationId xmlns:a16="http://schemas.microsoft.com/office/drawing/2014/main" id="{00000000-0008-0000-0100-00006F040000}"/>
            </a:ext>
          </a:extLst>
        </xdr:cNvPr>
        <xdr:cNvSpPr>
          <a:spLocks noChangeShapeType="1"/>
        </xdr:cNvSpPr>
      </xdr:nvSpPr>
      <xdr:spPr bwMode="auto">
        <a:xfrm>
          <a:off x="5276850" y="121872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390</xdr:row>
      <xdr:rowOff>0</xdr:rowOff>
    </xdr:from>
    <xdr:to>
      <xdr:col>21</xdr:col>
      <xdr:colOff>1343025</xdr:colOff>
      <xdr:row>390</xdr:row>
      <xdr:rowOff>0</xdr:rowOff>
    </xdr:to>
    <xdr:sp macro="" textlink="">
      <xdr:nvSpPr>
        <xdr:cNvPr id="1136" name="Line 3">
          <a:extLst>
            <a:ext uri="{FF2B5EF4-FFF2-40B4-BE49-F238E27FC236}">
              <a16:creationId xmlns:a16="http://schemas.microsoft.com/office/drawing/2014/main" id="{00000000-0008-0000-0100-000070040000}"/>
            </a:ext>
          </a:extLst>
        </xdr:cNvPr>
        <xdr:cNvSpPr>
          <a:spLocks noChangeShapeType="1"/>
        </xdr:cNvSpPr>
      </xdr:nvSpPr>
      <xdr:spPr bwMode="auto">
        <a:xfrm>
          <a:off x="5276850" y="121872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390</xdr:row>
      <xdr:rowOff>0</xdr:rowOff>
    </xdr:from>
    <xdr:to>
      <xdr:col>21</xdr:col>
      <xdr:colOff>1343025</xdr:colOff>
      <xdr:row>390</xdr:row>
      <xdr:rowOff>0</xdr:rowOff>
    </xdr:to>
    <xdr:sp macro="" textlink="">
      <xdr:nvSpPr>
        <xdr:cNvPr id="1137" name="Line 4">
          <a:extLst>
            <a:ext uri="{FF2B5EF4-FFF2-40B4-BE49-F238E27FC236}">
              <a16:creationId xmlns:a16="http://schemas.microsoft.com/office/drawing/2014/main" id="{00000000-0008-0000-0100-000071040000}"/>
            </a:ext>
          </a:extLst>
        </xdr:cNvPr>
        <xdr:cNvSpPr>
          <a:spLocks noChangeShapeType="1"/>
        </xdr:cNvSpPr>
      </xdr:nvSpPr>
      <xdr:spPr bwMode="auto">
        <a:xfrm>
          <a:off x="5276850" y="121872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407</xdr:row>
      <xdr:rowOff>0</xdr:rowOff>
    </xdr:from>
    <xdr:to>
      <xdr:col>21</xdr:col>
      <xdr:colOff>1343025</xdr:colOff>
      <xdr:row>407</xdr:row>
      <xdr:rowOff>0</xdr:rowOff>
    </xdr:to>
    <xdr:sp macro="" textlink="">
      <xdr:nvSpPr>
        <xdr:cNvPr id="1138" name="Line 1">
          <a:extLst>
            <a:ext uri="{FF2B5EF4-FFF2-40B4-BE49-F238E27FC236}">
              <a16:creationId xmlns:a16="http://schemas.microsoft.com/office/drawing/2014/main" id="{00000000-0008-0000-0100-000072040000}"/>
            </a:ext>
          </a:extLst>
        </xdr:cNvPr>
        <xdr:cNvSpPr>
          <a:spLocks noChangeShapeType="1"/>
        </xdr:cNvSpPr>
      </xdr:nvSpPr>
      <xdr:spPr bwMode="auto">
        <a:xfrm>
          <a:off x="5267325" y="1272159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407</xdr:row>
      <xdr:rowOff>0</xdr:rowOff>
    </xdr:from>
    <xdr:to>
      <xdr:col>21</xdr:col>
      <xdr:colOff>1343025</xdr:colOff>
      <xdr:row>407</xdr:row>
      <xdr:rowOff>0</xdr:rowOff>
    </xdr:to>
    <xdr:sp macro="" textlink="">
      <xdr:nvSpPr>
        <xdr:cNvPr id="1139" name="Line 2">
          <a:extLst>
            <a:ext uri="{FF2B5EF4-FFF2-40B4-BE49-F238E27FC236}">
              <a16:creationId xmlns:a16="http://schemas.microsoft.com/office/drawing/2014/main" id="{00000000-0008-0000-0100-000073040000}"/>
            </a:ext>
          </a:extLst>
        </xdr:cNvPr>
        <xdr:cNvSpPr>
          <a:spLocks noChangeShapeType="1"/>
        </xdr:cNvSpPr>
      </xdr:nvSpPr>
      <xdr:spPr bwMode="auto">
        <a:xfrm>
          <a:off x="5276850" y="127215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407</xdr:row>
      <xdr:rowOff>0</xdr:rowOff>
    </xdr:from>
    <xdr:to>
      <xdr:col>21</xdr:col>
      <xdr:colOff>1343025</xdr:colOff>
      <xdr:row>407</xdr:row>
      <xdr:rowOff>0</xdr:rowOff>
    </xdr:to>
    <xdr:sp macro="" textlink="">
      <xdr:nvSpPr>
        <xdr:cNvPr id="1140" name="Line 3">
          <a:extLst>
            <a:ext uri="{FF2B5EF4-FFF2-40B4-BE49-F238E27FC236}">
              <a16:creationId xmlns:a16="http://schemas.microsoft.com/office/drawing/2014/main" id="{00000000-0008-0000-0100-000074040000}"/>
            </a:ext>
          </a:extLst>
        </xdr:cNvPr>
        <xdr:cNvSpPr>
          <a:spLocks noChangeShapeType="1"/>
        </xdr:cNvSpPr>
      </xdr:nvSpPr>
      <xdr:spPr bwMode="auto">
        <a:xfrm>
          <a:off x="5276850" y="127215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407</xdr:row>
      <xdr:rowOff>0</xdr:rowOff>
    </xdr:from>
    <xdr:to>
      <xdr:col>21</xdr:col>
      <xdr:colOff>1343025</xdr:colOff>
      <xdr:row>407</xdr:row>
      <xdr:rowOff>0</xdr:rowOff>
    </xdr:to>
    <xdr:sp macro="" textlink="">
      <xdr:nvSpPr>
        <xdr:cNvPr id="1141" name="Line 4">
          <a:extLst>
            <a:ext uri="{FF2B5EF4-FFF2-40B4-BE49-F238E27FC236}">
              <a16:creationId xmlns:a16="http://schemas.microsoft.com/office/drawing/2014/main" id="{00000000-0008-0000-0100-000075040000}"/>
            </a:ext>
          </a:extLst>
        </xdr:cNvPr>
        <xdr:cNvSpPr>
          <a:spLocks noChangeShapeType="1"/>
        </xdr:cNvSpPr>
      </xdr:nvSpPr>
      <xdr:spPr bwMode="auto">
        <a:xfrm>
          <a:off x="5276850" y="127215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373</xdr:row>
      <xdr:rowOff>0</xdr:rowOff>
    </xdr:from>
    <xdr:to>
      <xdr:col>21</xdr:col>
      <xdr:colOff>1343025</xdr:colOff>
      <xdr:row>373</xdr:row>
      <xdr:rowOff>0</xdr:rowOff>
    </xdr:to>
    <xdr:sp macro="" textlink="">
      <xdr:nvSpPr>
        <xdr:cNvPr id="1142" name="Line 1">
          <a:extLst>
            <a:ext uri="{FF2B5EF4-FFF2-40B4-BE49-F238E27FC236}">
              <a16:creationId xmlns:a16="http://schemas.microsoft.com/office/drawing/2014/main" id="{00000000-0008-0000-0100-000076040000}"/>
            </a:ext>
          </a:extLst>
        </xdr:cNvPr>
        <xdr:cNvSpPr>
          <a:spLocks noChangeShapeType="1"/>
        </xdr:cNvSpPr>
      </xdr:nvSpPr>
      <xdr:spPr bwMode="auto">
        <a:xfrm>
          <a:off x="5267325" y="1165288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373</xdr:row>
      <xdr:rowOff>0</xdr:rowOff>
    </xdr:from>
    <xdr:to>
      <xdr:col>21</xdr:col>
      <xdr:colOff>1343025</xdr:colOff>
      <xdr:row>373</xdr:row>
      <xdr:rowOff>0</xdr:rowOff>
    </xdr:to>
    <xdr:sp macro="" textlink="">
      <xdr:nvSpPr>
        <xdr:cNvPr id="1143" name="Line 2">
          <a:extLst>
            <a:ext uri="{FF2B5EF4-FFF2-40B4-BE49-F238E27FC236}">
              <a16:creationId xmlns:a16="http://schemas.microsoft.com/office/drawing/2014/main" id="{00000000-0008-0000-0100-000077040000}"/>
            </a:ext>
          </a:extLst>
        </xdr:cNvPr>
        <xdr:cNvSpPr>
          <a:spLocks noChangeShapeType="1"/>
        </xdr:cNvSpPr>
      </xdr:nvSpPr>
      <xdr:spPr bwMode="auto">
        <a:xfrm>
          <a:off x="5276850" y="116528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373</xdr:row>
      <xdr:rowOff>0</xdr:rowOff>
    </xdr:from>
    <xdr:to>
      <xdr:col>21</xdr:col>
      <xdr:colOff>1343025</xdr:colOff>
      <xdr:row>373</xdr:row>
      <xdr:rowOff>0</xdr:rowOff>
    </xdr:to>
    <xdr:sp macro="" textlink="">
      <xdr:nvSpPr>
        <xdr:cNvPr id="1144" name="Line 3">
          <a:extLst>
            <a:ext uri="{FF2B5EF4-FFF2-40B4-BE49-F238E27FC236}">
              <a16:creationId xmlns:a16="http://schemas.microsoft.com/office/drawing/2014/main" id="{00000000-0008-0000-0100-000078040000}"/>
            </a:ext>
          </a:extLst>
        </xdr:cNvPr>
        <xdr:cNvSpPr>
          <a:spLocks noChangeShapeType="1"/>
        </xdr:cNvSpPr>
      </xdr:nvSpPr>
      <xdr:spPr bwMode="auto">
        <a:xfrm>
          <a:off x="5276850" y="116528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373</xdr:row>
      <xdr:rowOff>0</xdr:rowOff>
    </xdr:from>
    <xdr:to>
      <xdr:col>21</xdr:col>
      <xdr:colOff>1343025</xdr:colOff>
      <xdr:row>373</xdr:row>
      <xdr:rowOff>0</xdr:rowOff>
    </xdr:to>
    <xdr:sp macro="" textlink="">
      <xdr:nvSpPr>
        <xdr:cNvPr id="1145" name="Line 4">
          <a:extLst>
            <a:ext uri="{FF2B5EF4-FFF2-40B4-BE49-F238E27FC236}">
              <a16:creationId xmlns:a16="http://schemas.microsoft.com/office/drawing/2014/main" id="{00000000-0008-0000-0100-000079040000}"/>
            </a:ext>
          </a:extLst>
        </xdr:cNvPr>
        <xdr:cNvSpPr>
          <a:spLocks noChangeShapeType="1"/>
        </xdr:cNvSpPr>
      </xdr:nvSpPr>
      <xdr:spPr bwMode="auto">
        <a:xfrm>
          <a:off x="5276850" y="116528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390</xdr:row>
      <xdr:rowOff>0</xdr:rowOff>
    </xdr:from>
    <xdr:to>
      <xdr:col>21</xdr:col>
      <xdr:colOff>1343025</xdr:colOff>
      <xdr:row>390</xdr:row>
      <xdr:rowOff>0</xdr:rowOff>
    </xdr:to>
    <xdr:sp macro="" textlink="">
      <xdr:nvSpPr>
        <xdr:cNvPr id="1146" name="Line 1">
          <a:extLst>
            <a:ext uri="{FF2B5EF4-FFF2-40B4-BE49-F238E27FC236}">
              <a16:creationId xmlns:a16="http://schemas.microsoft.com/office/drawing/2014/main" id="{00000000-0008-0000-0100-00007A040000}"/>
            </a:ext>
          </a:extLst>
        </xdr:cNvPr>
        <xdr:cNvSpPr>
          <a:spLocks noChangeShapeType="1"/>
        </xdr:cNvSpPr>
      </xdr:nvSpPr>
      <xdr:spPr bwMode="auto">
        <a:xfrm>
          <a:off x="5267325" y="1218723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390</xdr:row>
      <xdr:rowOff>0</xdr:rowOff>
    </xdr:from>
    <xdr:to>
      <xdr:col>21</xdr:col>
      <xdr:colOff>1343025</xdr:colOff>
      <xdr:row>390</xdr:row>
      <xdr:rowOff>0</xdr:rowOff>
    </xdr:to>
    <xdr:sp macro="" textlink="">
      <xdr:nvSpPr>
        <xdr:cNvPr id="1147" name="Line 2">
          <a:extLst>
            <a:ext uri="{FF2B5EF4-FFF2-40B4-BE49-F238E27FC236}">
              <a16:creationId xmlns:a16="http://schemas.microsoft.com/office/drawing/2014/main" id="{00000000-0008-0000-0100-00007B040000}"/>
            </a:ext>
          </a:extLst>
        </xdr:cNvPr>
        <xdr:cNvSpPr>
          <a:spLocks noChangeShapeType="1"/>
        </xdr:cNvSpPr>
      </xdr:nvSpPr>
      <xdr:spPr bwMode="auto">
        <a:xfrm>
          <a:off x="5276850" y="121872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390</xdr:row>
      <xdr:rowOff>0</xdr:rowOff>
    </xdr:from>
    <xdr:to>
      <xdr:col>21</xdr:col>
      <xdr:colOff>1343025</xdr:colOff>
      <xdr:row>390</xdr:row>
      <xdr:rowOff>0</xdr:rowOff>
    </xdr:to>
    <xdr:sp macro="" textlink="">
      <xdr:nvSpPr>
        <xdr:cNvPr id="1148" name="Line 3">
          <a:extLst>
            <a:ext uri="{FF2B5EF4-FFF2-40B4-BE49-F238E27FC236}">
              <a16:creationId xmlns:a16="http://schemas.microsoft.com/office/drawing/2014/main" id="{00000000-0008-0000-0100-00007C040000}"/>
            </a:ext>
          </a:extLst>
        </xdr:cNvPr>
        <xdr:cNvSpPr>
          <a:spLocks noChangeShapeType="1"/>
        </xdr:cNvSpPr>
      </xdr:nvSpPr>
      <xdr:spPr bwMode="auto">
        <a:xfrm>
          <a:off x="5276850" y="121872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390</xdr:row>
      <xdr:rowOff>0</xdr:rowOff>
    </xdr:from>
    <xdr:to>
      <xdr:col>21</xdr:col>
      <xdr:colOff>1343025</xdr:colOff>
      <xdr:row>390</xdr:row>
      <xdr:rowOff>0</xdr:rowOff>
    </xdr:to>
    <xdr:sp macro="" textlink="">
      <xdr:nvSpPr>
        <xdr:cNvPr id="1149" name="Line 4">
          <a:extLst>
            <a:ext uri="{FF2B5EF4-FFF2-40B4-BE49-F238E27FC236}">
              <a16:creationId xmlns:a16="http://schemas.microsoft.com/office/drawing/2014/main" id="{00000000-0008-0000-0100-00007D040000}"/>
            </a:ext>
          </a:extLst>
        </xdr:cNvPr>
        <xdr:cNvSpPr>
          <a:spLocks noChangeShapeType="1"/>
        </xdr:cNvSpPr>
      </xdr:nvSpPr>
      <xdr:spPr bwMode="auto">
        <a:xfrm>
          <a:off x="5276850" y="121872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407</xdr:row>
      <xdr:rowOff>0</xdr:rowOff>
    </xdr:from>
    <xdr:to>
      <xdr:col>21</xdr:col>
      <xdr:colOff>1343025</xdr:colOff>
      <xdr:row>407</xdr:row>
      <xdr:rowOff>0</xdr:rowOff>
    </xdr:to>
    <xdr:sp macro="" textlink="">
      <xdr:nvSpPr>
        <xdr:cNvPr id="1150" name="Line 1">
          <a:extLst>
            <a:ext uri="{FF2B5EF4-FFF2-40B4-BE49-F238E27FC236}">
              <a16:creationId xmlns:a16="http://schemas.microsoft.com/office/drawing/2014/main" id="{00000000-0008-0000-0100-00007E040000}"/>
            </a:ext>
          </a:extLst>
        </xdr:cNvPr>
        <xdr:cNvSpPr>
          <a:spLocks noChangeShapeType="1"/>
        </xdr:cNvSpPr>
      </xdr:nvSpPr>
      <xdr:spPr bwMode="auto">
        <a:xfrm>
          <a:off x="5267325" y="1272159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407</xdr:row>
      <xdr:rowOff>0</xdr:rowOff>
    </xdr:from>
    <xdr:to>
      <xdr:col>21</xdr:col>
      <xdr:colOff>1343025</xdr:colOff>
      <xdr:row>407</xdr:row>
      <xdr:rowOff>0</xdr:rowOff>
    </xdr:to>
    <xdr:sp macro="" textlink="">
      <xdr:nvSpPr>
        <xdr:cNvPr id="1151" name="Line 2">
          <a:extLst>
            <a:ext uri="{FF2B5EF4-FFF2-40B4-BE49-F238E27FC236}">
              <a16:creationId xmlns:a16="http://schemas.microsoft.com/office/drawing/2014/main" id="{00000000-0008-0000-0100-00007F040000}"/>
            </a:ext>
          </a:extLst>
        </xdr:cNvPr>
        <xdr:cNvSpPr>
          <a:spLocks noChangeShapeType="1"/>
        </xdr:cNvSpPr>
      </xdr:nvSpPr>
      <xdr:spPr bwMode="auto">
        <a:xfrm>
          <a:off x="5276850" y="127215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407</xdr:row>
      <xdr:rowOff>0</xdr:rowOff>
    </xdr:from>
    <xdr:to>
      <xdr:col>21</xdr:col>
      <xdr:colOff>1343025</xdr:colOff>
      <xdr:row>407</xdr:row>
      <xdr:rowOff>0</xdr:rowOff>
    </xdr:to>
    <xdr:sp macro="" textlink="">
      <xdr:nvSpPr>
        <xdr:cNvPr id="1152" name="Line 3">
          <a:extLst>
            <a:ext uri="{FF2B5EF4-FFF2-40B4-BE49-F238E27FC236}">
              <a16:creationId xmlns:a16="http://schemas.microsoft.com/office/drawing/2014/main" id="{00000000-0008-0000-0100-000080040000}"/>
            </a:ext>
          </a:extLst>
        </xdr:cNvPr>
        <xdr:cNvSpPr>
          <a:spLocks noChangeShapeType="1"/>
        </xdr:cNvSpPr>
      </xdr:nvSpPr>
      <xdr:spPr bwMode="auto">
        <a:xfrm>
          <a:off x="5276850" y="127215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407</xdr:row>
      <xdr:rowOff>0</xdr:rowOff>
    </xdr:from>
    <xdr:to>
      <xdr:col>21</xdr:col>
      <xdr:colOff>1343025</xdr:colOff>
      <xdr:row>407</xdr:row>
      <xdr:rowOff>0</xdr:rowOff>
    </xdr:to>
    <xdr:sp macro="" textlink="">
      <xdr:nvSpPr>
        <xdr:cNvPr id="1153" name="Line 4">
          <a:extLst>
            <a:ext uri="{FF2B5EF4-FFF2-40B4-BE49-F238E27FC236}">
              <a16:creationId xmlns:a16="http://schemas.microsoft.com/office/drawing/2014/main" id="{00000000-0008-0000-0100-000081040000}"/>
            </a:ext>
          </a:extLst>
        </xdr:cNvPr>
        <xdr:cNvSpPr>
          <a:spLocks noChangeShapeType="1"/>
        </xdr:cNvSpPr>
      </xdr:nvSpPr>
      <xdr:spPr bwMode="auto">
        <a:xfrm>
          <a:off x="5276850" y="127215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373</xdr:row>
      <xdr:rowOff>0</xdr:rowOff>
    </xdr:from>
    <xdr:to>
      <xdr:col>21</xdr:col>
      <xdr:colOff>1343025</xdr:colOff>
      <xdr:row>373</xdr:row>
      <xdr:rowOff>0</xdr:rowOff>
    </xdr:to>
    <xdr:sp macro="" textlink="">
      <xdr:nvSpPr>
        <xdr:cNvPr id="1154" name="Line 1">
          <a:extLst>
            <a:ext uri="{FF2B5EF4-FFF2-40B4-BE49-F238E27FC236}">
              <a16:creationId xmlns:a16="http://schemas.microsoft.com/office/drawing/2014/main" id="{00000000-0008-0000-0100-000082040000}"/>
            </a:ext>
          </a:extLst>
        </xdr:cNvPr>
        <xdr:cNvSpPr>
          <a:spLocks noChangeShapeType="1"/>
        </xdr:cNvSpPr>
      </xdr:nvSpPr>
      <xdr:spPr bwMode="auto">
        <a:xfrm>
          <a:off x="5267325" y="1165288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373</xdr:row>
      <xdr:rowOff>0</xdr:rowOff>
    </xdr:from>
    <xdr:to>
      <xdr:col>21</xdr:col>
      <xdr:colOff>1343025</xdr:colOff>
      <xdr:row>373</xdr:row>
      <xdr:rowOff>0</xdr:rowOff>
    </xdr:to>
    <xdr:sp macro="" textlink="">
      <xdr:nvSpPr>
        <xdr:cNvPr id="1155" name="Line 2">
          <a:extLst>
            <a:ext uri="{FF2B5EF4-FFF2-40B4-BE49-F238E27FC236}">
              <a16:creationId xmlns:a16="http://schemas.microsoft.com/office/drawing/2014/main" id="{00000000-0008-0000-0100-000083040000}"/>
            </a:ext>
          </a:extLst>
        </xdr:cNvPr>
        <xdr:cNvSpPr>
          <a:spLocks noChangeShapeType="1"/>
        </xdr:cNvSpPr>
      </xdr:nvSpPr>
      <xdr:spPr bwMode="auto">
        <a:xfrm>
          <a:off x="5276850" y="116528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373</xdr:row>
      <xdr:rowOff>0</xdr:rowOff>
    </xdr:from>
    <xdr:to>
      <xdr:col>21</xdr:col>
      <xdr:colOff>1343025</xdr:colOff>
      <xdr:row>373</xdr:row>
      <xdr:rowOff>0</xdr:rowOff>
    </xdr:to>
    <xdr:sp macro="" textlink="">
      <xdr:nvSpPr>
        <xdr:cNvPr id="1156" name="Line 3">
          <a:extLst>
            <a:ext uri="{FF2B5EF4-FFF2-40B4-BE49-F238E27FC236}">
              <a16:creationId xmlns:a16="http://schemas.microsoft.com/office/drawing/2014/main" id="{00000000-0008-0000-0100-000084040000}"/>
            </a:ext>
          </a:extLst>
        </xdr:cNvPr>
        <xdr:cNvSpPr>
          <a:spLocks noChangeShapeType="1"/>
        </xdr:cNvSpPr>
      </xdr:nvSpPr>
      <xdr:spPr bwMode="auto">
        <a:xfrm>
          <a:off x="5276850" y="116528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373</xdr:row>
      <xdr:rowOff>0</xdr:rowOff>
    </xdr:from>
    <xdr:to>
      <xdr:col>21</xdr:col>
      <xdr:colOff>1343025</xdr:colOff>
      <xdr:row>373</xdr:row>
      <xdr:rowOff>0</xdr:rowOff>
    </xdr:to>
    <xdr:sp macro="" textlink="">
      <xdr:nvSpPr>
        <xdr:cNvPr id="1157" name="Line 4">
          <a:extLst>
            <a:ext uri="{FF2B5EF4-FFF2-40B4-BE49-F238E27FC236}">
              <a16:creationId xmlns:a16="http://schemas.microsoft.com/office/drawing/2014/main" id="{00000000-0008-0000-0100-000085040000}"/>
            </a:ext>
          </a:extLst>
        </xdr:cNvPr>
        <xdr:cNvSpPr>
          <a:spLocks noChangeShapeType="1"/>
        </xdr:cNvSpPr>
      </xdr:nvSpPr>
      <xdr:spPr bwMode="auto">
        <a:xfrm>
          <a:off x="5276850" y="116528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390</xdr:row>
      <xdr:rowOff>0</xdr:rowOff>
    </xdr:from>
    <xdr:to>
      <xdr:col>21</xdr:col>
      <xdr:colOff>1343025</xdr:colOff>
      <xdr:row>390</xdr:row>
      <xdr:rowOff>0</xdr:rowOff>
    </xdr:to>
    <xdr:sp macro="" textlink="">
      <xdr:nvSpPr>
        <xdr:cNvPr id="1158" name="Line 1">
          <a:extLst>
            <a:ext uri="{FF2B5EF4-FFF2-40B4-BE49-F238E27FC236}">
              <a16:creationId xmlns:a16="http://schemas.microsoft.com/office/drawing/2014/main" id="{00000000-0008-0000-0100-000086040000}"/>
            </a:ext>
          </a:extLst>
        </xdr:cNvPr>
        <xdr:cNvSpPr>
          <a:spLocks noChangeShapeType="1"/>
        </xdr:cNvSpPr>
      </xdr:nvSpPr>
      <xdr:spPr bwMode="auto">
        <a:xfrm>
          <a:off x="5267325" y="1218723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390</xdr:row>
      <xdr:rowOff>0</xdr:rowOff>
    </xdr:from>
    <xdr:to>
      <xdr:col>21</xdr:col>
      <xdr:colOff>1343025</xdr:colOff>
      <xdr:row>390</xdr:row>
      <xdr:rowOff>0</xdr:rowOff>
    </xdr:to>
    <xdr:sp macro="" textlink="">
      <xdr:nvSpPr>
        <xdr:cNvPr id="1159" name="Line 2">
          <a:extLst>
            <a:ext uri="{FF2B5EF4-FFF2-40B4-BE49-F238E27FC236}">
              <a16:creationId xmlns:a16="http://schemas.microsoft.com/office/drawing/2014/main" id="{00000000-0008-0000-0100-000087040000}"/>
            </a:ext>
          </a:extLst>
        </xdr:cNvPr>
        <xdr:cNvSpPr>
          <a:spLocks noChangeShapeType="1"/>
        </xdr:cNvSpPr>
      </xdr:nvSpPr>
      <xdr:spPr bwMode="auto">
        <a:xfrm>
          <a:off x="5276850" y="121872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390</xdr:row>
      <xdr:rowOff>0</xdr:rowOff>
    </xdr:from>
    <xdr:to>
      <xdr:col>21</xdr:col>
      <xdr:colOff>1343025</xdr:colOff>
      <xdr:row>390</xdr:row>
      <xdr:rowOff>0</xdr:rowOff>
    </xdr:to>
    <xdr:sp macro="" textlink="">
      <xdr:nvSpPr>
        <xdr:cNvPr id="1160" name="Line 3">
          <a:extLst>
            <a:ext uri="{FF2B5EF4-FFF2-40B4-BE49-F238E27FC236}">
              <a16:creationId xmlns:a16="http://schemas.microsoft.com/office/drawing/2014/main" id="{00000000-0008-0000-0100-000088040000}"/>
            </a:ext>
          </a:extLst>
        </xdr:cNvPr>
        <xdr:cNvSpPr>
          <a:spLocks noChangeShapeType="1"/>
        </xdr:cNvSpPr>
      </xdr:nvSpPr>
      <xdr:spPr bwMode="auto">
        <a:xfrm>
          <a:off x="5276850" y="121872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390</xdr:row>
      <xdr:rowOff>0</xdr:rowOff>
    </xdr:from>
    <xdr:to>
      <xdr:col>21</xdr:col>
      <xdr:colOff>1343025</xdr:colOff>
      <xdr:row>390</xdr:row>
      <xdr:rowOff>0</xdr:rowOff>
    </xdr:to>
    <xdr:sp macro="" textlink="">
      <xdr:nvSpPr>
        <xdr:cNvPr id="1161" name="Line 4">
          <a:extLst>
            <a:ext uri="{FF2B5EF4-FFF2-40B4-BE49-F238E27FC236}">
              <a16:creationId xmlns:a16="http://schemas.microsoft.com/office/drawing/2014/main" id="{00000000-0008-0000-0100-000089040000}"/>
            </a:ext>
          </a:extLst>
        </xdr:cNvPr>
        <xdr:cNvSpPr>
          <a:spLocks noChangeShapeType="1"/>
        </xdr:cNvSpPr>
      </xdr:nvSpPr>
      <xdr:spPr bwMode="auto">
        <a:xfrm>
          <a:off x="5276850" y="121872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407</xdr:row>
      <xdr:rowOff>0</xdr:rowOff>
    </xdr:from>
    <xdr:to>
      <xdr:col>21</xdr:col>
      <xdr:colOff>1343025</xdr:colOff>
      <xdr:row>407</xdr:row>
      <xdr:rowOff>0</xdr:rowOff>
    </xdr:to>
    <xdr:sp macro="" textlink="">
      <xdr:nvSpPr>
        <xdr:cNvPr id="1162" name="Line 1">
          <a:extLst>
            <a:ext uri="{FF2B5EF4-FFF2-40B4-BE49-F238E27FC236}">
              <a16:creationId xmlns:a16="http://schemas.microsoft.com/office/drawing/2014/main" id="{00000000-0008-0000-0100-00008A040000}"/>
            </a:ext>
          </a:extLst>
        </xdr:cNvPr>
        <xdr:cNvSpPr>
          <a:spLocks noChangeShapeType="1"/>
        </xdr:cNvSpPr>
      </xdr:nvSpPr>
      <xdr:spPr bwMode="auto">
        <a:xfrm>
          <a:off x="5267325" y="1272159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407</xdr:row>
      <xdr:rowOff>0</xdr:rowOff>
    </xdr:from>
    <xdr:to>
      <xdr:col>21</xdr:col>
      <xdr:colOff>1343025</xdr:colOff>
      <xdr:row>407</xdr:row>
      <xdr:rowOff>0</xdr:rowOff>
    </xdr:to>
    <xdr:sp macro="" textlink="">
      <xdr:nvSpPr>
        <xdr:cNvPr id="1163" name="Line 2">
          <a:extLst>
            <a:ext uri="{FF2B5EF4-FFF2-40B4-BE49-F238E27FC236}">
              <a16:creationId xmlns:a16="http://schemas.microsoft.com/office/drawing/2014/main" id="{00000000-0008-0000-0100-00008B040000}"/>
            </a:ext>
          </a:extLst>
        </xdr:cNvPr>
        <xdr:cNvSpPr>
          <a:spLocks noChangeShapeType="1"/>
        </xdr:cNvSpPr>
      </xdr:nvSpPr>
      <xdr:spPr bwMode="auto">
        <a:xfrm>
          <a:off x="5276850" y="127215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407</xdr:row>
      <xdr:rowOff>0</xdr:rowOff>
    </xdr:from>
    <xdr:to>
      <xdr:col>21</xdr:col>
      <xdr:colOff>1343025</xdr:colOff>
      <xdr:row>407</xdr:row>
      <xdr:rowOff>0</xdr:rowOff>
    </xdr:to>
    <xdr:sp macro="" textlink="">
      <xdr:nvSpPr>
        <xdr:cNvPr id="1164" name="Line 3">
          <a:extLst>
            <a:ext uri="{FF2B5EF4-FFF2-40B4-BE49-F238E27FC236}">
              <a16:creationId xmlns:a16="http://schemas.microsoft.com/office/drawing/2014/main" id="{00000000-0008-0000-0100-00008C040000}"/>
            </a:ext>
          </a:extLst>
        </xdr:cNvPr>
        <xdr:cNvSpPr>
          <a:spLocks noChangeShapeType="1"/>
        </xdr:cNvSpPr>
      </xdr:nvSpPr>
      <xdr:spPr bwMode="auto">
        <a:xfrm>
          <a:off x="5276850" y="127215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407</xdr:row>
      <xdr:rowOff>0</xdr:rowOff>
    </xdr:from>
    <xdr:to>
      <xdr:col>21</xdr:col>
      <xdr:colOff>1343025</xdr:colOff>
      <xdr:row>407</xdr:row>
      <xdr:rowOff>0</xdr:rowOff>
    </xdr:to>
    <xdr:sp macro="" textlink="">
      <xdr:nvSpPr>
        <xdr:cNvPr id="1165" name="Line 4">
          <a:extLst>
            <a:ext uri="{FF2B5EF4-FFF2-40B4-BE49-F238E27FC236}">
              <a16:creationId xmlns:a16="http://schemas.microsoft.com/office/drawing/2014/main" id="{00000000-0008-0000-0100-00008D040000}"/>
            </a:ext>
          </a:extLst>
        </xdr:cNvPr>
        <xdr:cNvSpPr>
          <a:spLocks noChangeShapeType="1"/>
        </xdr:cNvSpPr>
      </xdr:nvSpPr>
      <xdr:spPr bwMode="auto">
        <a:xfrm>
          <a:off x="5276850" y="127215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417</xdr:row>
      <xdr:rowOff>0</xdr:rowOff>
    </xdr:from>
    <xdr:to>
      <xdr:col>21</xdr:col>
      <xdr:colOff>1343025</xdr:colOff>
      <xdr:row>417</xdr:row>
      <xdr:rowOff>0</xdr:rowOff>
    </xdr:to>
    <xdr:sp macro="" textlink="">
      <xdr:nvSpPr>
        <xdr:cNvPr id="1166" name="Line 1">
          <a:extLst>
            <a:ext uri="{FF2B5EF4-FFF2-40B4-BE49-F238E27FC236}">
              <a16:creationId xmlns:a16="http://schemas.microsoft.com/office/drawing/2014/main" id="{00000000-0008-0000-0100-00008E040000}"/>
            </a:ext>
          </a:extLst>
        </xdr:cNvPr>
        <xdr:cNvSpPr>
          <a:spLocks noChangeShapeType="1"/>
        </xdr:cNvSpPr>
      </xdr:nvSpPr>
      <xdr:spPr bwMode="auto">
        <a:xfrm>
          <a:off x="5267325" y="1303591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417</xdr:row>
      <xdr:rowOff>0</xdr:rowOff>
    </xdr:from>
    <xdr:to>
      <xdr:col>21</xdr:col>
      <xdr:colOff>1343025</xdr:colOff>
      <xdr:row>417</xdr:row>
      <xdr:rowOff>0</xdr:rowOff>
    </xdr:to>
    <xdr:sp macro="" textlink="">
      <xdr:nvSpPr>
        <xdr:cNvPr id="1167" name="Line 2">
          <a:extLst>
            <a:ext uri="{FF2B5EF4-FFF2-40B4-BE49-F238E27FC236}">
              <a16:creationId xmlns:a16="http://schemas.microsoft.com/office/drawing/2014/main" id="{00000000-0008-0000-0100-00008F040000}"/>
            </a:ext>
          </a:extLst>
        </xdr:cNvPr>
        <xdr:cNvSpPr>
          <a:spLocks noChangeShapeType="1"/>
        </xdr:cNvSpPr>
      </xdr:nvSpPr>
      <xdr:spPr bwMode="auto">
        <a:xfrm>
          <a:off x="5276850" y="130359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417</xdr:row>
      <xdr:rowOff>0</xdr:rowOff>
    </xdr:from>
    <xdr:to>
      <xdr:col>21</xdr:col>
      <xdr:colOff>1343025</xdr:colOff>
      <xdr:row>417</xdr:row>
      <xdr:rowOff>0</xdr:rowOff>
    </xdr:to>
    <xdr:sp macro="" textlink="">
      <xdr:nvSpPr>
        <xdr:cNvPr id="1168" name="Line 3">
          <a:extLst>
            <a:ext uri="{FF2B5EF4-FFF2-40B4-BE49-F238E27FC236}">
              <a16:creationId xmlns:a16="http://schemas.microsoft.com/office/drawing/2014/main" id="{00000000-0008-0000-0100-000090040000}"/>
            </a:ext>
          </a:extLst>
        </xdr:cNvPr>
        <xdr:cNvSpPr>
          <a:spLocks noChangeShapeType="1"/>
        </xdr:cNvSpPr>
      </xdr:nvSpPr>
      <xdr:spPr bwMode="auto">
        <a:xfrm>
          <a:off x="5276850" y="130359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417</xdr:row>
      <xdr:rowOff>0</xdr:rowOff>
    </xdr:from>
    <xdr:to>
      <xdr:col>21</xdr:col>
      <xdr:colOff>1343025</xdr:colOff>
      <xdr:row>417</xdr:row>
      <xdr:rowOff>0</xdr:rowOff>
    </xdr:to>
    <xdr:sp macro="" textlink="">
      <xdr:nvSpPr>
        <xdr:cNvPr id="1169" name="Line 4">
          <a:extLst>
            <a:ext uri="{FF2B5EF4-FFF2-40B4-BE49-F238E27FC236}">
              <a16:creationId xmlns:a16="http://schemas.microsoft.com/office/drawing/2014/main" id="{00000000-0008-0000-0100-000091040000}"/>
            </a:ext>
          </a:extLst>
        </xdr:cNvPr>
        <xdr:cNvSpPr>
          <a:spLocks noChangeShapeType="1"/>
        </xdr:cNvSpPr>
      </xdr:nvSpPr>
      <xdr:spPr bwMode="auto">
        <a:xfrm>
          <a:off x="5276850" y="130359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434</xdr:row>
      <xdr:rowOff>0</xdr:rowOff>
    </xdr:from>
    <xdr:to>
      <xdr:col>21</xdr:col>
      <xdr:colOff>1343025</xdr:colOff>
      <xdr:row>434</xdr:row>
      <xdr:rowOff>0</xdr:rowOff>
    </xdr:to>
    <xdr:sp macro="" textlink="">
      <xdr:nvSpPr>
        <xdr:cNvPr id="1170" name="Line 1">
          <a:extLst>
            <a:ext uri="{FF2B5EF4-FFF2-40B4-BE49-F238E27FC236}">
              <a16:creationId xmlns:a16="http://schemas.microsoft.com/office/drawing/2014/main" id="{00000000-0008-0000-0100-000092040000}"/>
            </a:ext>
          </a:extLst>
        </xdr:cNvPr>
        <xdr:cNvSpPr>
          <a:spLocks noChangeShapeType="1"/>
        </xdr:cNvSpPr>
      </xdr:nvSpPr>
      <xdr:spPr bwMode="auto">
        <a:xfrm>
          <a:off x="5267325" y="1357026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434</xdr:row>
      <xdr:rowOff>0</xdr:rowOff>
    </xdr:from>
    <xdr:to>
      <xdr:col>21</xdr:col>
      <xdr:colOff>1343025</xdr:colOff>
      <xdr:row>434</xdr:row>
      <xdr:rowOff>0</xdr:rowOff>
    </xdr:to>
    <xdr:sp macro="" textlink="">
      <xdr:nvSpPr>
        <xdr:cNvPr id="1171" name="Line 2">
          <a:extLst>
            <a:ext uri="{FF2B5EF4-FFF2-40B4-BE49-F238E27FC236}">
              <a16:creationId xmlns:a16="http://schemas.microsoft.com/office/drawing/2014/main" id="{00000000-0008-0000-0100-000093040000}"/>
            </a:ext>
          </a:extLst>
        </xdr:cNvPr>
        <xdr:cNvSpPr>
          <a:spLocks noChangeShapeType="1"/>
        </xdr:cNvSpPr>
      </xdr:nvSpPr>
      <xdr:spPr bwMode="auto">
        <a:xfrm>
          <a:off x="5276850" y="135702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434</xdr:row>
      <xdr:rowOff>0</xdr:rowOff>
    </xdr:from>
    <xdr:to>
      <xdr:col>21</xdr:col>
      <xdr:colOff>1343025</xdr:colOff>
      <xdr:row>434</xdr:row>
      <xdr:rowOff>0</xdr:rowOff>
    </xdr:to>
    <xdr:sp macro="" textlink="">
      <xdr:nvSpPr>
        <xdr:cNvPr id="1172" name="Line 3">
          <a:extLst>
            <a:ext uri="{FF2B5EF4-FFF2-40B4-BE49-F238E27FC236}">
              <a16:creationId xmlns:a16="http://schemas.microsoft.com/office/drawing/2014/main" id="{00000000-0008-0000-0100-000094040000}"/>
            </a:ext>
          </a:extLst>
        </xdr:cNvPr>
        <xdr:cNvSpPr>
          <a:spLocks noChangeShapeType="1"/>
        </xdr:cNvSpPr>
      </xdr:nvSpPr>
      <xdr:spPr bwMode="auto">
        <a:xfrm>
          <a:off x="5276850" y="135702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434</xdr:row>
      <xdr:rowOff>0</xdr:rowOff>
    </xdr:from>
    <xdr:to>
      <xdr:col>21</xdr:col>
      <xdr:colOff>1343025</xdr:colOff>
      <xdr:row>434</xdr:row>
      <xdr:rowOff>0</xdr:rowOff>
    </xdr:to>
    <xdr:sp macro="" textlink="">
      <xdr:nvSpPr>
        <xdr:cNvPr id="1173" name="Line 4">
          <a:extLst>
            <a:ext uri="{FF2B5EF4-FFF2-40B4-BE49-F238E27FC236}">
              <a16:creationId xmlns:a16="http://schemas.microsoft.com/office/drawing/2014/main" id="{00000000-0008-0000-0100-000095040000}"/>
            </a:ext>
          </a:extLst>
        </xdr:cNvPr>
        <xdr:cNvSpPr>
          <a:spLocks noChangeShapeType="1"/>
        </xdr:cNvSpPr>
      </xdr:nvSpPr>
      <xdr:spPr bwMode="auto">
        <a:xfrm>
          <a:off x="5276850" y="135702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451</xdr:row>
      <xdr:rowOff>0</xdr:rowOff>
    </xdr:from>
    <xdr:to>
      <xdr:col>21</xdr:col>
      <xdr:colOff>1343025</xdr:colOff>
      <xdr:row>451</xdr:row>
      <xdr:rowOff>0</xdr:rowOff>
    </xdr:to>
    <xdr:sp macro="" textlink="">
      <xdr:nvSpPr>
        <xdr:cNvPr id="1174" name="Line 1">
          <a:extLst>
            <a:ext uri="{FF2B5EF4-FFF2-40B4-BE49-F238E27FC236}">
              <a16:creationId xmlns:a16="http://schemas.microsoft.com/office/drawing/2014/main" id="{00000000-0008-0000-0100-000096040000}"/>
            </a:ext>
          </a:extLst>
        </xdr:cNvPr>
        <xdr:cNvSpPr>
          <a:spLocks noChangeShapeType="1"/>
        </xdr:cNvSpPr>
      </xdr:nvSpPr>
      <xdr:spPr bwMode="auto">
        <a:xfrm>
          <a:off x="5267325" y="1410462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451</xdr:row>
      <xdr:rowOff>0</xdr:rowOff>
    </xdr:from>
    <xdr:to>
      <xdr:col>21</xdr:col>
      <xdr:colOff>1343025</xdr:colOff>
      <xdr:row>451</xdr:row>
      <xdr:rowOff>0</xdr:rowOff>
    </xdr:to>
    <xdr:sp macro="" textlink="">
      <xdr:nvSpPr>
        <xdr:cNvPr id="1175" name="Line 2">
          <a:extLst>
            <a:ext uri="{FF2B5EF4-FFF2-40B4-BE49-F238E27FC236}">
              <a16:creationId xmlns:a16="http://schemas.microsoft.com/office/drawing/2014/main" id="{00000000-0008-0000-0100-000097040000}"/>
            </a:ext>
          </a:extLst>
        </xdr:cNvPr>
        <xdr:cNvSpPr>
          <a:spLocks noChangeShapeType="1"/>
        </xdr:cNvSpPr>
      </xdr:nvSpPr>
      <xdr:spPr bwMode="auto">
        <a:xfrm>
          <a:off x="5276850" y="141046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451</xdr:row>
      <xdr:rowOff>0</xdr:rowOff>
    </xdr:from>
    <xdr:to>
      <xdr:col>21</xdr:col>
      <xdr:colOff>1343025</xdr:colOff>
      <xdr:row>451</xdr:row>
      <xdr:rowOff>0</xdr:rowOff>
    </xdr:to>
    <xdr:sp macro="" textlink="">
      <xdr:nvSpPr>
        <xdr:cNvPr id="1176" name="Line 3">
          <a:extLst>
            <a:ext uri="{FF2B5EF4-FFF2-40B4-BE49-F238E27FC236}">
              <a16:creationId xmlns:a16="http://schemas.microsoft.com/office/drawing/2014/main" id="{00000000-0008-0000-0100-000098040000}"/>
            </a:ext>
          </a:extLst>
        </xdr:cNvPr>
        <xdr:cNvSpPr>
          <a:spLocks noChangeShapeType="1"/>
        </xdr:cNvSpPr>
      </xdr:nvSpPr>
      <xdr:spPr bwMode="auto">
        <a:xfrm>
          <a:off x="5276850" y="141046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451</xdr:row>
      <xdr:rowOff>0</xdr:rowOff>
    </xdr:from>
    <xdr:to>
      <xdr:col>21</xdr:col>
      <xdr:colOff>1343025</xdr:colOff>
      <xdr:row>451</xdr:row>
      <xdr:rowOff>0</xdr:rowOff>
    </xdr:to>
    <xdr:sp macro="" textlink="">
      <xdr:nvSpPr>
        <xdr:cNvPr id="1177" name="Line 4">
          <a:extLst>
            <a:ext uri="{FF2B5EF4-FFF2-40B4-BE49-F238E27FC236}">
              <a16:creationId xmlns:a16="http://schemas.microsoft.com/office/drawing/2014/main" id="{00000000-0008-0000-0100-000099040000}"/>
            </a:ext>
          </a:extLst>
        </xdr:cNvPr>
        <xdr:cNvSpPr>
          <a:spLocks noChangeShapeType="1"/>
        </xdr:cNvSpPr>
      </xdr:nvSpPr>
      <xdr:spPr bwMode="auto">
        <a:xfrm>
          <a:off x="5276850" y="141046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468</xdr:row>
      <xdr:rowOff>0</xdr:rowOff>
    </xdr:from>
    <xdr:to>
      <xdr:col>21</xdr:col>
      <xdr:colOff>1343025</xdr:colOff>
      <xdr:row>468</xdr:row>
      <xdr:rowOff>0</xdr:rowOff>
    </xdr:to>
    <xdr:sp macro="" textlink="">
      <xdr:nvSpPr>
        <xdr:cNvPr id="1178" name="Line 1">
          <a:extLst>
            <a:ext uri="{FF2B5EF4-FFF2-40B4-BE49-F238E27FC236}">
              <a16:creationId xmlns:a16="http://schemas.microsoft.com/office/drawing/2014/main" id="{00000000-0008-0000-0100-00009A040000}"/>
            </a:ext>
          </a:extLst>
        </xdr:cNvPr>
        <xdr:cNvSpPr>
          <a:spLocks noChangeShapeType="1"/>
        </xdr:cNvSpPr>
      </xdr:nvSpPr>
      <xdr:spPr bwMode="auto">
        <a:xfrm>
          <a:off x="5267325" y="1463897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468</xdr:row>
      <xdr:rowOff>0</xdr:rowOff>
    </xdr:from>
    <xdr:to>
      <xdr:col>21</xdr:col>
      <xdr:colOff>1343025</xdr:colOff>
      <xdr:row>468</xdr:row>
      <xdr:rowOff>0</xdr:rowOff>
    </xdr:to>
    <xdr:sp macro="" textlink="">
      <xdr:nvSpPr>
        <xdr:cNvPr id="1179" name="Line 2">
          <a:extLst>
            <a:ext uri="{FF2B5EF4-FFF2-40B4-BE49-F238E27FC236}">
              <a16:creationId xmlns:a16="http://schemas.microsoft.com/office/drawing/2014/main" id="{00000000-0008-0000-0100-00009B040000}"/>
            </a:ext>
          </a:extLst>
        </xdr:cNvPr>
        <xdr:cNvSpPr>
          <a:spLocks noChangeShapeType="1"/>
        </xdr:cNvSpPr>
      </xdr:nvSpPr>
      <xdr:spPr bwMode="auto">
        <a:xfrm>
          <a:off x="5276850" y="146389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468</xdr:row>
      <xdr:rowOff>0</xdr:rowOff>
    </xdr:from>
    <xdr:to>
      <xdr:col>21</xdr:col>
      <xdr:colOff>1343025</xdr:colOff>
      <xdr:row>468</xdr:row>
      <xdr:rowOff>0</xdr:rowOff>
    </xdr:to>
    <xdr:sp macro="" textlink="">
      <xdr:nvSpPr>
        <xdr:cNvPr id="1180" name="Line 3">
          <a:extLst>
            <a:ext uri="{FF2B5EF4-FFF2-40B4-BE49-F238E27FC236}">
              <a16:creationId xmlns:a16="http://schemas.microsoft.com/office/drawing/2014/main" id="{00000000-0008-0000-0100-00009C040000}"/>
            </a:ext>
          </a:extLst>
        </xdr:cNvPr>
        <xdr:cNvSpPr>
          <a:spLocks noChangeShapeType="1"/>
        </xdr:cNvSpPr>
      </xdr:nvSpPr>
      <xdr:spPr bwMode="auto">
        <a:xfrm>
          <a:off x="5276850" y="146389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468</xdr:row>
      <xdr:rowOff>0</xdr:rowOff>
    </xdr:from>
    <xdr:to>
      <xdr:col>21</xdr:col>
      <xdr:colOff>1343025</xdr:colOff>
      <xdr:row>468</xdr:row>
      <xdr:rowOff>0</xdr:rowOff>
    </xdr:to>
    <xdr:sp macro="" textlink="">
      <xdr:nvSpPr>
        <xdr:cNvPr id="1181" name="Line 4">
          <a:extLst>
            <a:ext uri="{FF2B5EF4-FFF2-40B4-BE49-F238E27FC236}">
              <a16:creationId xmlns:a16="http://schemas.microsoft.com/office/drawing/2014/main" id="{00000000-0008-0000-0100-00009D040000}"/>
            </a:ext>
          </a:extLst>
        </xdr:cNvPr>
        <xdr:cNvSpPr>
          <a:spLocks noChangeShapeType="1"/>
        </xdr:cNvSpPr>
      </xdr:nvSpPr>
      <xdr:spPr bwMode="auto">
        <a:xfrm>
          <a:off x="5276850" y="146389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485</xdr:row>
      <xdr:rowOff>0</xdr:rowOff>
    </xdr:from>
    <xdr:to>
      <xdr:col>21</xdr:col>
      <xdr:colOff>1343025</xdr:colOff>
      <xdr:row>485</xdr:row>
      <xdr:rowOff>0</xdr:rowOff>
    </xdr:to>
    <xdr:sp macro="" textlink="">
      <xdr:nvSpPr>
        <xdr:cNvPr id="1182" name="Line 1">
          <a:extLst>
            <a:ext uri="{FF2B5EF4-FFF2-40B4-BE49-F238E27FC236}">
              <a16:creationId xmlns:a16="http://schemas.microsoft.com/office/drawing/2014/main" id="{00000000-0008-0000-0100-00009E040000}"/>
            </a:ext>
          </a:extLst>
        </xdr:cNvPr>
        <xdr:cNvSpPr>
          <a:spLocks noChangeShapeType="1"/>
        </xdr:cNvSpPr>
      </xdr:nvSpPr>
      <xdr:spPr bwMode="auto">
        <a:xfrm>
          <a:off x="5267325" y="1517332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485</xdr:row>
      <xdr:rowOff>0</xdr:rowOff>
    </xdr:from>
    <xdr:to>
      <xdr:col>21</xdr:col>
      <xdr:colOff>1343025</xdr:colOff>
      <xdr:row>485</xdr:row>
      <xdr:rowOff>0</xdr:rowOff>
    </xdr:to>
    <xdr:sp macro="" textlink="">
      <xdr:nvSpPr>
        <xdr:cNvPr id="1183" name="Line 2">
          <a:extLst>
            <a:ext uri="{FF2B5EF4-FFF2-40B4-BE49-F238E27FC236}">
              <a16:creationId xmlns:a16="http://schemas.microsoft.com/office/drawing/2014/main" id="{00000000-0008-0000-0100-00009F040000}"/>
            </a:ext>
          </a:extLst>
        </xdr:cNvPr>
        <xdr:cNvSpPr>
          <a:spLocks noChangeShapeType="1"/>
        </xdr:cNvSpPr>
      </xdr:nvSpPr>
      <xdr:spPr bwMode="auto">
        <a:xfrm>
          <a:off x="5276850" y="1517332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485</xdr:row>
      <xdr:rowOff>0</xdr:rowOff>
    </xdr:from>
    <xdr:to>
      <xdr:col>21</xdr:col>
      <xdr:colOff>1343025</xdr:colOff>
      <xdr:row>485</xdr:row>
      <xdr:rowOff>0</xdr:rowOff>
    </xdr:to>
    <xdr:sp macro="" textlink="">
      <xdr:nvSpPr>
        <xdr:cNvPr id="1184" name="Line 3">
          <a:extLst>
            <a:ext uri="{FF2B5EF4-FFF2-40B4-BE49-F238E27FC236}">
              <a16:creationId xmlns:a16="http://schemas.microsoft.com/office/drawing/2014/main" id="{00000000-0008-0000-0100-0000A0040000}"/>
            </a:ext>
          </a:extLst>
        </xdr:cNvPr>
        <xdr:cNvSpPr>
          <a:spLocks noChangeShapeType="1"/>
        </xdr:cNvSpPr>
      </xdr:nvSpPr>
      <xdr:spPr bwMode="auto">
        <a:xfrm>
          <a:off x="5276850" y="1517332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485</xdr:row>
      <xdr:rowOff>0</xdr:rowOff>
    </xdr:from>
    <xdr:to>
      <xdr:col>21</xdr:col>
      <xdr:colOff>1343025</xdr:colOff>
      <xdr:row>485</xdr:row>
      <xdr:rowOff>0</xdr:rowOff>
    </xdr:to>
    <xdr:sp macro="" textlink="">
      <xdr:nvSpPr>
        <xdr:cNvPr id="1185" name="Line 4">
          <a:extLst>
            <a:ext uri="{FF2B5EF4-FFF2-40B4-BE49-F238E27FC236}">
              <a16:creationId xmlns:a16="http://schemas.microsoft.com/office/drawing/2014/main" id="{00000000-0008-0000-0100-0000A1040000}"/>
            </a:ext>
          </a:extLst>
        </xdr:cNvPr>
        <xdr:cNvSpPr>
          <a:spLocks noChangeShapeType="1"/>
        </xdr:cNvSpPr>
      </xdr:nvSpPr>
      <xdr:spPr bwMode="auto">
        <a:xfrm>
          <a:off x="5276850" y="1517332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502</xdr:row>
      <xdr:rowOff>0</xdr:rowOff>
    </xdr:from>
    <xdr:to>
      <xdr:col>21</xdr:col>
      <xdr:colOff>1343025</xdr:colOff>
      <xdr:row>502</xdr:row>
      <xdr:rowOff>0</xdr:rowOff>
    </xdr:to>
    <xdr:sp macro="" textlink="">
      <xdr:nvSpPr>
        <xdr:cNvPr id="1186" name="Line 1">
          <a:extLst>
            <a:ext uri="{FF2B5EF4-FFF2-40B4-BE49-F238E27FC236}">
              <a16:creationId xmlns:a16="http://schemas.microsoft.com/office/drawing/2014/main" id="{00000000-0008-0000-0100-0000A2040000}"/>
            </a:ext>
          </a:extLst>
        </xdr:cNvPr>
        <xdr:cNvSpPr>
          <a:spLocks noChangeShapeType="1"/>
        </xdr:cNvSpPr>
      </xdr:nvSpPr>
      <xdr:spPr bwMode="auto">
        <a:xfrm>
          <a:off x="5267325" y="1570767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502</xdr:row>
      <xdr:rowOff>0</xdr:rowOff>
    </xdr:from>
    <xdr:to>
      <xdr:col>21</xdr:col>
      <xdr:colOff>1343025</xdr:colOff>
      <xdr:row>502</xdr:row>
      <xdr:rowOff>0</xdr:rowOff>
    </xdr:to>
    <xdr:sp macro="" textlink="">
      <xdr:nvSpPr>
        <xdr:cNvPr id="1187" name="Line 2">
          <a:extLst>
            <a:ext uri="{FF2B5EF4-FFF2-40B4-BE49-F238E27FC236}">
              <a16:creationId xmlns:a16="http://schemas.microsoft.com/office/drawing/2014/main" id="{00000000-0008-0000-0100-0000A3040000}"/>
            </a:ext>
          </a:extLst>
        </xdr:cNvPr>
        <xdr:cNvSpPr>
          <a:spLocks noChangeShapeType="1"/>
        </xdr:cNvSpPr>
      </xdr:nvSpPr>
      <xdr:spPr bwMode="auto">
        <a:xfrm>
          <a:off x="5276850" y="157076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502</xdr:row>
      <xdr:rowOff>0</xdr:rowOff>
    </xdr:from>
    <xdr:to>
      <xdr:col>21</xdr:col>
      <xdr:colOff>1343025</xdr:colOff>
      <xdr:row>502</xdr:row>
      <xdr:rowOff>0</xdr:rowOff>
    </xdr:to>
    <xdr:sp macro="" textlink="">
      <xdr:nvSpPr>
        <xdr:cNvPr id="1188" name="Line 3">
          <a:extLst>
            <a:ext uri="{FF2B5EF4-FFF2-40B4-BE49-F238E27FC236}">
              <a16:creationId xmlns:a16="http://schemas.microsoft.com/office/drawing/2014/main" id="{00000000-0008-0000-0100-0000A4040000}"/>
            </a:ext>
          </a:extLst>
        </xdr:cNvPr>
        <xdr:cNvSpPr>
          <a:spLocks noChangeShapeType="1"/>
        </xdr:cNvSpPr>
      </xdr:nvSpPr>
      <xdr:spPr bwMode="auto">
        <a:xfrm>
          <a:off x="5276850" y="157076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502</xdr:row>
      <xdr:rowOff>0</xdr:rowOff>
    </xdr:from>
    <xdr:to>
      <xdr:col>21</xdr:col>
      <xdr:colOff>1343025</xdr:colOff>
      <xdr:row>502</xdr:row>
      <xdr:rowOff>0</xdr:rowOff>
    </xdr:to>
    <xdr:sp macro="" textlink="">
      <xdr:nvSpPr>
        <xdr:cNvPr id="1189" name="Line 4">
          <a:extLst>
            <a:ext uri="{FF2B5EF4-FFF2-40B4-BE49-F238E27FC236}">
              <a16:creationId xmlns:a16="http://schemas.microsoft.com/office/drawing/2014/main" id="{00000000-0008-0000-0100-0000A5040000}"/>
            </a:ext>
          </a:extLst>
        </xdr:cNvPr>
        <xdr:cNvSpPr>
          <a:spLocks noChangeShapeType="1"/>
        </xdr:cNvSpPr>
      </xdr:nvSpPr>
      <xdr:spPr bwMode="auto">
        <a:xfrm>
          <a:off x="5276850" y="157076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468</xdr:row>
      <xdr:rowOff>0</xdr:rowOff>
    </xdr:from>
    <xdr:to>
      <xdr:col>21</xdr:col>
      <xdr:colOff>1343025</xdr:colOff>
      <xdr:row>468</xdr:row>
      <xdr:rowOff>0</xdr:rowOff>
    </xdr:to>
    <xdr:sp macro="" textlink="">
      <xdr:nvSpPr>
        <xdr:cNvPr id="1190" name="Line 1">
          <a:extLst>
            <a:ext uri="{FF2B5EF4-FFF2-40B4-BE49-F238E27FC236}">
              <a16:creationId xmlns:a16="http://schemas.microsoft.com/office/drawing/2014/main" id="{00000000-0008-0000-0100-0000A6040000}"/>
            </a:ext>
          </a:extLst>
        </xdr:cNvPr>
        <xdr:cNvSpPr>
          <a:spLocks noChangeShapeType="1"/>
        </xdr:cNvSpPr>
      </xdr:nvSpPr>
      <xdr:spPr bwMode="auto">
        <a:xfrm>
          <a:off x="5267325" y="1463897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468</xdr:row>
      <xdr:rowOff>0</xdr:rowOff>
    </xdr:from>
    <xdr:to>
      <xdr:col>21</xdr:col>
      <xdr:colOff>1343025</xdr:colOff>
      <xdr:row>468</xdr:row>
      <xdr:rowOff>0</xdr:rowOff>
    </xdr:to>
    <xdr:sp macro="" textlink="">
      <xdr:nvSpPr>
        <xdr:cNvPr id="1191" name="Line 2">
          <a:extLst>
            <a:ext uri="{FF2B5EF4-FFF2-40B4-BE49-F238E27FC236}">
              <a16:creationId xmlns:a16="http://schemas.microsoft.com/office/drawing/2014/main" id="{00000000-0008-0000-0100-0000A7040000}"/>
            </a:ext>
          </a:extLst>
        </xdr:cNvPr>
        <xdr:cNvSpPr>
          <a:spLocks noChangeShapeType="1"/>
        </xdr:cNvSpPr>
      </xdr:nvSpPr>
      <xdr:spPr bwMode="auto">
        <a:xfrm>
          <a:off x="5276850" y="146389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468</xdr:row>
      <xdr:rowOff>0</xdr:rowOff>
    </xdr:from>
    <xdr:to>
      <xdr:col>21</xdr:col>
      <xdr:colOff>1343025</xdr:colOff>
      <xdr:row>468</xdr:row>
      <xdr:rowOff>0</xdr:rowOff>
    </xdr:to>
    <xdr:sp macro="" textlink="">
      <xdr:nvSpPr>
        <xdr:cNvPr id="1192" name="Line 3">
          <a:extLst>
            <a:ext uri="{FF2B5EF4-FFF2-40B4-BE49-F238E27FC236}">
              <a16:creationId xmlns:a16="http://schemas.microsoft.com/office/drawing/2014/main" id="{00000000-0008-0000-0100-0000A8040000}"/>
            </a:ext>
          </a:extLst>
        </xdr:cNvPr>
        <xdr:cNvSpPr>
          <a:spLocks noChangeShapeType="1"/>
        </xdr:cNvSpPr>
      </xdr:nvSpPr>
      <xdr:spPr bwMode="auto">
        <a:xfrm>
          <a:off x="5276850" y="146389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468</xdr:row>
      <xdr:rowOff>0</xdr:rowOff>
    </xdr:from>
    <xdr:to>
      <xdr:col>21</xdr:col>
      <xdr:colOff>1343025</xdr:colOff>
      <xdr:row>468</xdr:row>
      <xdr:rowOff>0</xdr:rowOff>
    </xdr:to>
    <xdr:sp macro="" textlink="">
      <xdr:nvSpPr>
        <xdr:cNvPr id="1193" name="Line 4">
          <a:extLst>
            <a:ext uri="{FF2B5EF4-FFF2-40B4-BE49-F238E27FC236}">
              <a16:creationId xmlns:a16="http://schemas.microsoft.com/office/drawing/2014/main" id="{00000000-0008-0000-0100-0000A9040000}"/>
            </a:ext>
          </a:extLst>
        </xdr:cNvPr>
        <xdr:cNvSpPr>
          <a:spLocks noChangeShapeType="1"/>
        </xdr:cNvSpPr>
      </xdr:nvSpPr>
      <xdr:spPr bwMode="auto">
        <a:xfrm>
          <a:off x="5276850" y="146389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485</xdr:row>
      <xdr:rowOff>0</xdr:rowOff>
    </xdr:from>
    <xdr:to>
      <xdr:col>21</xdr:col>
      <xdr:colOff>1343025</xdr:colOff>
      <xdr:row>485</xdr:row>
      <xdr:rowOff>0</xdr:rowOff>
    </xdr:to>
    <xdr:sp macro="" textlink="">
      <xdr:nvSpPr>
        <xdr:cNvPr id="1194" name="Line 1">
          <a:extLst>
            <a:ext uri="{FF2B5EF4-FFF2-40B4-BE49-F238E27FC236}">
              <a16:creationId xmlns:a16="http://schemas.microsoft.com/office/drawing/2014/main" id="{00000000-0008-0000-0100-0000AA040000}"/>
            </a:ext>
          </a:extLst>
        </xdr:cNvPr>
        <xdr:cNvSpPr>
          <a:spLocks noChangeShapeType="1"/>
        </xdr:cNvSpPr>
      </xdr:nvSpPr>
      <xdr:spPr bwMode="auto">
        <a:xfrm>
          <a:off x="5267325" y="1517332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485</xdr:row>
      <xdr:rowOff>0</xdr:rowOff>
    </xdr:from>
    <xdr:to>
      <xdr:col>21</xdr:col>
      <xdr:colOff>1343025</xdr:colOff>
      <xdr:row>485</xdr:row>
      <xdr:rowOff>0</xdr:rowOff>
    </xdr:to>
    <xdr:sp macro="" textlink="">
      <xdr:nvSpPr>
        <xdr:cNvPr id="1195" name="Line 2">
          <a:extLst>
            <a:ext uri="{FF2B5EF4-FFF2-40B4-BE49-F238E27FC236}">
              <a16:creationId xmlns:a16="http://schemas.microsoft.com/office/drawing/2014/main" id="{00000000-0008-0000-0100-0000AB040000}"/>
            </a:ext>
          </a:extLst>
        </xdr:cNvPr>
        <xdr:cNvSpPr>
          <a:spLocks noChangeShapeType="1"/>
        </xdr:cNvSpPr>
      </xdr:nvSpPr>
      <xdr:spPr bwMode="auto">
        <a:xfrm>
          <a:off x="5276850" y="1517332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485</xdr:row>
      <xdr:rowOff>0</xdr:rowOff>
    </xdr:from>
    <xdr:to>
      <xdr:col>21</xdr:col>
      <xdr:colOff>1343025</xdr:colOff>
      <xdr:row>485</xdr:row>
      <xdr:rowOff>0</xdr:rowOff>
    </xdr:to>
    <xdr:sp macro="" textlink="">
      <xdr:nvSpPr>
        <xdr:cNvPr id="1196" name="Line 3">
          <a:extLst>
            <a:ext uri="{FF2B5EF4-FFF2-40B4-BE49-F238E27FC236}">
              <a16:creationId xmlns:a16="http://schemas.microsoft.com/office/drawing/2014/main" id="{00000000-0008-0000-0100-0000AC040000}"/>
            </a:ext>
          </a:extLst>
        </xdr:cNvPr>
        <xdr:cNvSpPr>
          <a:spLocks noChangeShapeType="1"/>
        </xdr:cNvSpPr>
      </xdr:nvSpPr>
      <xdr:spPr bwMode="auto">
        <a:xfrm>
          <a:off x="5276850" y="1517332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485</xdr:row>
      <xdr:rowOff>0</xdr:rowOff>
    </xdr:from>
    <xdr:to>
      <xdr:col>21</xdr:col>
      <xdr:colOff>1343025</xdr:colOff>
      <xdr:row>485</xdr:row>
      <xdr:rowOff>0</xdr:rowOff>
    </xdr:to>
    <xdr:sp macro="" textlink="">
      <xdr:nvSpPr>
        <xdr:cNvPr id="1197" name="Line 4">
          <a:extLst>
            <a:ext uri="{FF2B5EF4-FFF2-40B4-BE49-F238E27FC236}">
              <a16:creationId xmlns:a16="http://schemas.microsoft.com/office/drawing/2014/main" id="{00000000-0008-0000-0100-0000AD040000}"/>
            </a:ext>
          </a:extLst>
        </xdr:cNvPr>
        <xdr:cNvSpPr>
          <a:spLocks noChangeShapeType="1"/>
        </xdr:cNvSpPr>
      </xdr:nvSpPr>
      <xdr:spPr bwMode="auto">
        <a:xfrm>
          <a:off x="5276850" y="1517332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502</xdr:row>
      <xdr:rowOff>0</xdr:rowOff>
    </xdr:from>
    <xdr:to>
      <xdr:col>21</xdr:col>
      <xdr:colOff>1343025</xdr:colOff>
      <xdr:row>502</xdr:row>
      <xdr:rowOff>0</xdr:rowOff>
    </xdr:to>
    <xdr:sp macro="" textlink="">
      <xdr:nvSpPr>
        <xdr:cNvPr id="1198" name="Line 1">
          <a:extLst>
            <a:ext uri="{FF2B5EF4-FFF2-40B4-BE49-F238E27FC236}">
              <a16:creationId xmlns:a16="http://schemas.microsoft.com/office/drawing/2014/main" id="{00000000-0008-0000-0100-0000AE040000}"/>
            </a:ext>
          </a:extLst>
        </xdr:cNvPr>
        <xdr:cNvSpPr>
          <a:spLocks noChangeShapeType="1"/>
        </xdr:cNvSpPr>
      </xdr:nvSpPr>
      <xdr:spPr bwMode="auto">
        <a:xfrm>
          <a:off x="5267325" y="1570767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502</xdr:row>
      <xdr:rowOff>0</xdr:rowOff>
    </xdr:from>
    <xdr:to>
      <xdr:col>21</xdr:col>
      <xdr:colOff>1343025</xdr:colOff>
      <xdr:row>502</xdr:row>
      <xdr:rowOff>0</xdr:rowOff>
    </xdr:to>
    <xdr:sp macro="" textlink="">
      <xdr:nvSpPr>
        <xdr:cNvPr id="1199" name="Line 2">
          <a:extLst>
            <a:ext uri="{FF2B5EF4-FFF2-40B4-BE49-F238E27FC236}">
              <a16:creationId xmlns:a16="http://schemas.microsoft.com/office/drawing/2014/main" id="{00000000-0008-0000-0100-0000AF040000}"/>
            </a:ext>
          </a:extLst>
        </xdr:cNvPr>
        <xdr:cNvSpPr>
          <a:spLocks noChangeShapeType="1"/>
        </xdr:cNvSpPr>
      </xdr:nvSpPr>
      <xdr:spPr bwMode="auto">
        <a:xfrm>
          <a:off x="5276850" y="157076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502</xdr:row>
      <xdr:rowOff>0</xdr:rowOff>
    </xdr:from>
    <xdr:to>
      <xdr:col>21</xdr:col>
      <xdr:colOff>1343025</xdr:colOff>
      <xdr:row>502</xdr:row>
      <xdr:rowOff>0</xdr:rowOff>
    </xdr:to>
    <xdr:sp macro="" textlink="">
      <xdr:nvSpPr>
        <xdr:cNvPr id="1200" name="Line 3">
          <a:extLst>
            <a:ext uri="{FF2B5EF4-FFF2-40B4-BE49-F238E27FC236}">
              <a16:creationId xmlns:a16="http://schemas.microsoft.com/office/drawing/2014/main" id="{00000000-0008-0000-0100-0000B0040000}"/>
            </a:ext>
          </a:extLst>
        </xdr:cNvPr>
        <xdr:cNvSpPr>
          <a:spLocks noChangeShapeType="1"/>
        </xdr:cNvSpPr>
      </xdr:nvSpPr>
      <xdr:spPr bwMode="auto">
        <a:xfrm>
          <a:off x="5276850" y="157076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502</xdr:row>
      <xdr:rowOff>0</xdr:rowOff>
    </xdr:from>
    <xdr:to>
      <xdr:col>21</xdr:col>
      <xdr:colOff>1343025</xdr:colOff>
      <xdr:row>502</xdr:row>
      <xdr:rowOff>0</xdr:rowOff>
    </xdr:to>
    <xdr:sp macro="" textlink="">
      <xdr:nvSpPr>
        <xdr:cNvPr id="1201" name="Line 4">
          <a:extLst>
            <a:ext uri="{FF2B5EF4-FFF2-40B4-BE49-F238E27FC236}">
              <a16:creationId xmlns:a16="http://schemas.microsoft.com/office/drawing/2014/main" id="{00000000-0008-0000-0100-0000B1040000}"/>
            </a:ext>
          </a:extLst>
        </xdr:cNvPr>
        <xdr:cNvSpPr>
          <a:spLocks noChangeShapeType="1"/>
        </xdr:cNvSpPr>
      </xdr:nvSpPr>
      <xdr:spPr bwMode="auto">
        <a:xfrm>
          <a:off x="5276850" y="157076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468</xdr:row>
      <xdr:rowOff>0</xdr:rowOff>
    </xdr:from>
    <xdr:to>
      <xdr:col>21</xdr:col>
      <xdr:colOff>1343025</xdr:colOff>
      <xdr:row>468</xdr:row>
      <xdr:rowOff>0</xdr:rowOff>
    </xdr:to>
    <xdr:sp macro="" textlink="">
      <xdr:nvSpPr>
        <xdr:cNvPr id="1202" name="Line 1">
          <a:extLst>
            <a:ext uri="{FF2B5EF4-FFF2-40B4-BE49-F238E27FC236}">
              <a16:creationId xmlns:a16="http://schemas.microsoft.com/office/drawing/2014/main" id="{00000000-0008-0000-0100-0000B2040000}"/>
            </a:ext>
          </a:extLst>
        </xdr:cNvPr>
        <xdr:cNvSpPr>
          <a:spLocks noChangeShapeType="1"/>
        </xdr:cNvSpPr>
      </xdr:nvSpPr>
      <xdr:spPr bwMode="auto">
        <a:xfrm>
          <a:off x="5267325" y="1463897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468</xdr:row>
      <xdr:rowOff>0</xdr:rowOff>
    </xdr:from>
    <xdr:to>
      <xdr:col>21</xdr:col>
      <xdr:colOff>1343025</xdr:colOff>
      <xdr:row>468</xdr:row>
      <xdr:rowOff>0</xdr:rowOff>
    </xdr:to>
    <xdr:sp macro="" textlink="">
      <xdr:nvSpPr>
        <xdr:cNvPr id="1203" name="Line 2">
          <a:extLst>
            <a:ext uri="{FF2B5EF4-FFF2-40B4-BE49-F238E27FC236}">
              <a16:creationId xmlns:a16="http://schemas.microsoft.com/office/drawing/2014/main" id="{00000000-0008-0000-0100-0000B3040000}"/>
            </a:ext>
          </a:extLst>
        </xdr:cNvPr>
        <xdr:cNvSpPr>
          <a:spLocks noChangeShapeType="1"/>
        </xdr:cNvSpPr>
      </xdr:nvSpPr>
      <xdr:spPr bwMode="auto">
        <a:xfrm>
          <a:off x="5276850" y="146389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468</xdr:row>
      <xdr:rowOff>0</xdr:rowOff>
    </xdr:from>
    <xdr:to>
      <xdr:col>21</xdr:col>
      <xdr:colOff>1343025</xdr:colOff>
      <xdr:row>468</xdr:row>
      <xdr:rowOff>0</xdr:rowOff>
    </xdr:to>
    <xdr:sp macro="" textlink="">
      <xdr:nvSpPr>
        <xdr:cNvPr id="1204" name="Line 3">
          <a:extLst>
            <a:ext uri="{FF2B5EF4-FFF2-40B4-BE49-F238E27FC236}">
              <a16:creationId xmlns:a16="http://schemas.microsoft.com/office/drawing/2014/main" id="{00000000-0008-0000-0100-0000B4040000}"/>
            </a:ext>
          </a:extLst>
        </xdr:cNvPr>
        <xdr:cNvSpPr>
          <a:spLocks noChangeShapeType="1"/>
        </xdr:cNvSpPr>
      </xdr:nvSpPr>
      <xdr:spPr bwMode="auto">
        <a:xfrm>
          <a:off x="5276850" y="146389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468</xdr:row>
      <xdr:rowOff>0</xdr:rowOff>
    </xdr:from>
    <xdr:to>
      <xdr:col>21</xdr:col>
      <xdr:colOff>1343025</xdr:colOff>
      <xdr:row>468</xdr:row>
      <xdr:rowOff>0</xdr:rowOff>
    </xdr:to>
    <xdr:sp macro="" textlink="">
      <xdr:nvSpPr>
        <xdr:cNvPr id="1205" name="Line 4">
          <a:extLst>
            <a:ext uri="{FF2B5EF4-FFF2-40B4-BE49-F238E27FC236}">
              <a16:creationId xmlns:a16="http://schemas.microsoft.com/office/drawing/2014/main" id="{00000000-0008-0000-0100-0000B5040000}"/>
            </a:ext>
          </a:extLst>
        </xdr:cNvPr>
        <xdr:cNvSpPr>
          <a:spLocks noChangeShapeType="1"/>
        </xdr:cNvSpPr>
      </xdr:nvSpPr>
      <xdr:spPr bwMode="auto">
        <a:xfrm>
          <a:off x="5276850" y="146389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485</xdr:row>
      <xdr:rowOff>0</xdr:rowOff>
    </xdr:from>
    <xdr:to>
      <xdr:col>21</xdr:col>
      <xdr:colOff>1343025</xdr:colOff>
      <xdr:row>485</xdr:row>
      <xdr:rowOff>0</xdr:rowOff>
    </xdr:to>
    <xdr:sp macro="" textlink="">
      <xdr:nvSpPr>
        <xdr:cNvPr id="1206" name="Line 1">
          <a:extLst>
            <a:ext uri="{FF2B5EF4-FFF2-40B4-BE49-F238E27FC236}">
              <a16:creationId xmlns:a16="http://schemas.microsoft.com/office/drawing/2014/main" id="{00000000-0008-0000-0100-0000B6040000}"/>
            </a:ext>
          </a:extLst>
        </xdr:cNvPr>
        <xdr:cNvSpPr>
          <a:spLocks noChangeShapeType="1"/>
        </xdr:cNvSpPr>
      </xdr:nvSpPr>
      <xdr:spPr bwMode="auto">
        <a:xfrm>
          <a:off x="5267325" y="1517332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485</xdr:row>
      <xdr:rowOff>0</xdr:rowOff>
    </xdr:from>
    <xdr:to>
      <xdr:col>21</xdr:col>
      <xdr:colOff>1343025</xdr:colOff>
      <xdr:row>485</xdr:row>
      <xdr:rowOff>0</xdr:rowOff>
    </xdr:to>
    <xdr:sp macro="" textlink="">
      <xdr:nvSpPr>
        <xdr:cNvPr id="1207" name="Line 2">
          <a:extLst>
            <a:ext uri="{FF2B5EF4-FFF2-40B4-BE49-F238E27FC236}">
              <a16:creationId xmlns:a16="http://schemas.microsoft.com/office/drawing/2014/main" id="{00000000-0008-0000-0100-0000B7040000}"/>
            </a:ext>
          </a:extLst>
        </xdr:cNvPr>
        <xdr:cNvSpPr>
          <a:spLocks noChangeShapeType="1"/>
        </xdr:cNvSpPr>
      </xdr:nvSpPr>
      <xdr:spPr bwMode="auto">
        <a:xfrm>
          <a:off x="5276850" y="1517332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485</xdr:row>
      <xdr:rowOff>0</xdr:rowOff>
    </xdr:from>
    <xdr:to>
      <xdr:col>21</xdr:col>
      <xdr:colOff>1343025</xdr:colOff>
      <xdr:row>485</xdr:row>
      <xdr:rowOff>0</xdr:rowOff>
    </xdr:to>
    <xdr:sp macro="" textlink="">
      <xdr:nvSpPr>
        <xdr:cNvPr id="1208" name="Line 3">
          <a:extLst>
            <a:ext uri="{FF2B5EF4-FFF2-40B4-BE49-F238E27FC236}">
              <a16:creationId xmlns:a16="http://schemas.microsoft.com/office/drawing/2014/main" id="{00000000-0008-0000-0100-0000B8040000}"/>
            </a:ext>
          </a:extLst>
        </xdr:cNvPr>
        <xdr:cNvSpPr>
          <a:spLocks noChangeShapeType="1"/>
        </xdr:cNvSpPr>
      </xdr:nvSpPr>
      <xdr:spPr bwMode="auto">
        <a:xfrm>
          <a:off x="5276850" y="1517332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485</xdr:row>
      <xdr:rowOff>0</xdr:rowOff>
    </xdr:from>
    <xdr:to>
      <xdr:col>21</xdr:col>
      <xdr:colOff>1343025</xdr:colOff>
      <xdr:row>485</xdr:row>
      <xdr:rowOff>0</xdr:rowOff>
    </xdr:to>
    <xdr:sp macro="" textlink="">
      <xdr:nvSpPr>
        <xdr:cNvPr id="1209" name="Line 4">
          <a:extLst>
            <a:ext uri="{FF2B5EF4-FFF2-40B4-BE49-F238E27FC236}">
              <a16:creationId xmlns:a16="http://schemas.microsoft.com/office/drawing/2014/main" id="{00000000-0008-0000-0100-0000B9040000}"/>
            </a:ext>
          </a:extLst>
        </xdr:cNvPr>
        <xdr:cNvSpPr>
          <a:spLocks noChangeShapeType="1"/>
        </xdr:cNvSpPr>
      </xdr:nvSpPr>
      <xdr:spPr bwMode="auto">
        <a:xfrm>
          <a:off x="5276850" y="1517332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502</xdr:row>
      <xdr:rowOff>0</xdr:rowOff>
    </xdr:from>
    <xdr:to>
      <xdr:col>21</xdr:col>
      <xdr:colOff>1343025</xdr:colOff>
      <xdr:row>502</xdr:row>
      <xdr:rowOff>0</xdr:rowOff>
    </xdr:to>
    <xdr:sp macro="" textlink="">
      <xdr:nvSpPr>
        <xdr:cNvPr id="1210" name="Line 1">
          <a:extLst>
            <a:ext uri="{FF2B5EF4-FFF2-40B4-BE49-F238E27FC236}">
              <a16:creationId xmlns:a16="http://schemas.microsoft.com/office/drawing/2014/main" id="{00000000-0008-0000-0100-0000BA040000}"/>
            </a:ext>
          </a:extLst>
        </xdr:cNvPr>
        <xdr:cNvSpPr>
          <a:spLocks noChangeShapeType="1"/>
        </xdr:cNvSpPr>
      </xdr:nvSpPr>
      <xdr:spPr bwMode="auto">
        <a:xfrm>
          <a:off x="5267325" y="1570767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502</xdr:row>
      <xdr:rowOff>0</xdr:rowOff>
    </xdr:from>
    <xdr:to>
      <xdr:col>21</xdr:col>
      <xdr:colOff>1343025</xdr:colOff>
      <xdr:row>502</xdr:row>
      <xdr:rowOff>0</xdr:rowOff>
    </xdr:to>
    <xdr:sp macro="" textlink="">
      <xdr:nvSpPr>
        <xdr:cNvPr id="1211" name="Line 2">
          <a:extLst>
            <a:ext uri="{FF2B5EF4-FFF2-40B4-BE49-F238E27FC236}">
              <a16:creationId xmlns:a16="http://schemas.microsoft.com/office/drawing/2014/main" id="{00000000-0008-0000-0100-0000BB040000}"/>
            </a:ext>
          </a:extLst>
        </xdr:cNvPr>
        <xdr:cNvSpPr>
          <a:spLocks noChangeShapeType="1"/>
        </xdr:cNvSpPr>
      </xdr:nvSpPr>
      <xdr:spPr bwMode="auto">
        <a:xfrm>
          <a:off x="5276850" y="157076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502</xdr:row>
      <xdr:rowOff>0</xdr:rowOff>
    </xdr:from>
    <xdr:to>
      <xdr:col>21</xdr:col>
      <xdr:colOff>1343025</xdr:colOff>
      <xdr:row>502</xdr:row>
      <xdr:rowOff>0</xdr:rowOff>
    </xdr:to>
    <xdr:sp macro="" textlink="">
      <xdr:nvSpPr>
        <xdr:cNvPr id="1212" name="Line 3">
          <a:extLst>
            <a:ext uri="{FF2B5EF4-FFF2-40B4-BE49-F238E27FC236}">
              <a16:creationId xmlns:a16="http://schemas.microsoft.com/office/drawing/2014/main" id="{00000000-0008-0000-0100-0000BC040000}"/>
            </a:ext>
          </a:extLst>
        </xdr:cNvPr>
        <xdr:cNvSpPr>
          <a:spLocks noChangeShapeType="1"/>
        </xdr:cNvSpPr>
      </xdr:nvSpPr>
      <xdr:spPr bwMode="auto">
        <a:xfrm>
          <a:off x="5276850" y="157076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502</xdr:row>
      <xdr:rowOff>0</xdr:rowOff>
    </xdr:from>
    <xdr:to>
      <xdr:col>21</xdr:col>
      <xdr:colOff>1343025</xdr:colOff>
      <xdr:row>502</xdr:row>
      <xdr:rowOff>0</xdr:rowOff>
    </xdr:to>
    <xdr:sp macro="" textlink="">
      <xdr:nvSpPr>
        <xdr:cNvPr id="1213" name="Line 4">
          <a:extLst>
            <a:ext uri="{FF2B5EF4-FFF2-40B4-BE49-F238E27FC236}">
              <a16:creationId xmlns:a16="http://schemas.microsoft.com/office/drawing/2014/main" id="{00000000-0008-0000-0100-0000BD040000}"/>
            </a:ext>
          </a:extLst>
        </xdr:cNvPr>
        <xdr:cNvSpPr>
          <a:spLocks noChangeShapeType="1"/>
        </xdr:cNvSpPr>
      </xdr:nvSpPr>
      <xdr:spPr bwMode="auto">
        <a:xfrm>
          <a:off x="5276850" y="157076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468</xdr:row>
      <xdr:rowOff>0</xdr:rowOff>
    </xdr:from>
    <xdr:to>
      <xdr:col>21</xdr:col>
      <xdr:colOff>1343025</xdr:colOff>
      <xdr:row>468</xdr:row>
      <xdr:rowOff>0</xdr:rowOff>
    </xdr:to>
    <xdr:sp macro="" textlink="">
      <xdr:nvSpPr>
        <xdr:cNvPr id="1214" name="Line 1">
          <a:extLst>
            <a:ext uri="{FF2B5EF4-FFF2-40B4-BE49-F238E27FC236}">
              <a16:creationId xmlns:a16="http://schemas.microsoft.com/office/drawing/2014/main" id="{00000000-0008-0000-0100-0000BE040000}"/>
            </a:ext>
          </a:extLst>
        </xdr:cNvPr>
        <xdr:cNvSpPr>
          <a:spLocks noChangeShapeType="1"/>
        </xdr:cNvSpPr>
      </xdr:nvSpPr>
      <xdr:spPr bwMode="auto">
        <a:xfrm>
          <a:off x="5267325" y="1463897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468</xdr:row>
      <xdr:rowOff>0</xdr:rowOff>
    </xdr:from>
    <xdr:to>
      <xdr:col>21</xdr:col>
      <xdr:colOff>1343025</xdr:colOff>
      <xdr:row>468</xdr:row>
      <xdr:rowOff>0</xdr:rowOff>
    </xdr:to>
    <xdr:sp macro="" textlink="">
      <xdr:nvSpPr>
        <xdr:cNvPr id="1215" name="Line 2">
          <a:extLst>
            <a:ext uri="{FF2B5EF4-FFF2-40B4-BE49-F238E27FC236}">
              <a16:creationId xmlns:a16="http://schemas.microsoft.com/office/drawing/2014/main" id="{00000000-0008-0000-0100-0000BF040000}"/>
            </a:ext>
          </a:extLst>
        </xdr:cNvPr>
        <xdr:cNvSpPr>
          <a:spLocks noChangeShapeType="1"/>
        </xdr:cNvSpPr>
      </xdr:nvSpPr>
      <xdr:spPr bwMode="auto">
        <a:xfrm>
          <a:off x="5276850" y="146389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468</xdr:row>
      <xdr:rowOff>0</xdr:rowOff>
    </xdr:from>
    <xdr:to>
      <xdr:col>21</xdr:col>
      <xdr:colOff>1343025</xdr:colOff>
      <xdr:row>468</xdr:row>
      <xdr:rowOff>0</xdr:rowOff>
    </xdr:to>
    <xdr:sp macro="" textlink="">
      <xdr:nvSpPr>
        <xdr:cNvPr id="1216" name="Line 3">
          <a:extLst>
            <a:ext uri="{FF2B5EF4-FFF2-40B4-BE49-F238E27FC236}">
              <a16:creationId xmlns:a16="http://schemas.microsoft.com/office/drawing/2014/main" id="{00000000-0008-0000-0100-0000C0040000}"/>
            </a:ext>
          </a:extLst>
        </xdr:cNvPr>
        <xdr:cNvSpPr>
          <a:spLocks noChangeShapeType="1"/>
        </xdr:cNvSpPr>
      </xdr:nvSpPr>
      <xdr:spPr bwMode="auto">
        <a:xfrm>
          <a:off x="5276850" y="146389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468</xdr:row>
      <xdr:rowOff>0</xdr:rowOff>
    </xdr:from>
    <xdr:to>
      <xdr:col>21</xdr:col>
      <xdr:colOff>1343025</xdr:colOff>
      <xdr:row>468</xdr:row>
      <xdr:rowOff>0</xdr:rowOff>
    </xdr:to>
    <xdr:sp macro="" textlink="">
      <xdr:nvSpPr>
        <xdr:cNvPr id="1217" name="Line 4">
          <a:extLst>
            <a:ext uri="{FF2B5EF4-FFF2-40B4-BE49-F238E27FC236}">
              <a16:creationId xmlns:a16="http://schemas.microsoft.com/office/drawing/2014/main" id="{00000000-0008-0000-0100-0000C1040000}"/>
            </a:ext>
          </a:extLst>
        </xdr:cNvPr>
        <xdr:cNvSpPr>
          <a:spLocks noChangeShapeType="1"/>
        </xdr:cNvSpPr>
      </xdr:nvSpPr>
      <xdr:spPr bwMode="auto">
        <a:xfrm>
          <a:off x="5276850" y="146389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485</xdr:row>
      <xdr:rowOff>0</xdr:rowOff>
    </xdr:from>
    <xdr:to>
      <xdr:col>21</xdr:col>
      <xdr:colOff>1343025</xdr:colOff>
      <xdr:row>485</xdr:row>
      <xdr:rowOff>0</xdr:rowOff>
    </xdr:to>
    <xdr:sp macro="" textlink="">
      <xdr:nvSpPr>
        <xdr:cNvPr id="1218" name="Line 1">
          <a:extLst>
            <a:ext uri="{FF2B5EF4-FFF2-40B4-BE49-F238E27FC236}">
              <a16:creationId xmlns:a16="http://schemas.microsoft.com/office/drawing/2014/main" id="{00000000-0008-0000-0100-0000C2040000}"/>
            </a:ext>
          </a:extLst>
        </xdr:cNvPr>
        <xdr:cNvSpPr>
          <a:spLocks noChangeShapeType="1"/>
        </xdr:cNvSpPr>
      </xdr:nvSpPr>
      <xdr:spPr bwMode="auto">
        <a:xfrm>
          <a:off x="5267325" y="1517332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485</xdr:row>
      <xdr:rowOff>0</xdr:rowOff>
    </xdr:from>
    <xdr:to>
      <xdr:col>21</xdr:col>
      <xdr:colOff>1343025</xdr:colOff>
      <xdr:row>485</xdr:row>
      <xdr:rowOff>0</xdr:rowOff>
    </xdr:to>
    <xdr:sp macro="" textlink="">
      <xdr:nvSpPr>
        <xdr:cNvPr id="1219" name="Line 2">
          <a:extLst>
            <a:ext uri="{FF2B5EF4-FFF2-40B4-BE49-F238E27FC236}">
              <a16:creationId xmlns:a16="http://schemas.microsoft.com/office/drawing/2014/main" id="{00000000-0008-0000-0100-0000C3040000}"/>
            </a:ext>
          </a:extLst>
        </xdr:cNvPr>
        <xdr:cNvSpPr>
          <a:spLocks noChangeShapeType="1"/>
        </xdr:cNvSpPr>
      </xdr:nvSpPr>
      <xdr:spPr bwMode="auto">
        <a:xfrm>
          <a:off x="5276850" y="1517332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485</xdr:row>
      <xdr:rowOff>0</xdr:rowOff>
    </xdr:from>
    <xdr:to>
      <xdr:col>21</xdr:col>
      <xdr:colOff>1343025</xdr:colOff>
      <xdr:row>485</xdr:row>
      <xdr:rowOff>0</xdr:rowOff>
    </xdr:to>
    <xdr:sp macro="" textlink="">
      <xdr:nvSpPr>
        <xdr:cNvPr id="1220" name="Line 3">
          <a:extLst>
            <a:ext uri="{FF2B5EF4-FFF2-40B4-BE49-F238E27FC236}">
              <a16:creationId xmlns:a16="http://schemas.microsoft.com/office/drawing/2014/main" id="{00000000-0008-0000-0100-0000C4040000}"/>
            </a:ext>
          </a:extLst>
        </xdr:cNvPr>
        <xdr:cNvSpPr>
          <a:spLocks noChangeShapeType="1"/>
        </xdr:cNvSpPr>
      </xdr:nvSpPr>
      <xdr:spPr bwMode="auto">
        <a:xfrm>
          <a:off x="5276850" y="1517332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485</xdr:row>
      <xdr:rowOff>0</xdr:rowOff>
    </xdr:from>
    <xdr:to>
      <xdr:col>21</xdr:col>
      <xdr:colOff>1343025</xdr:colOff>
      <xdr:row>485</xdr:row>
      <xdr:rowOff>0</xdr:rowOff>
    </xdr:to>
    <xdr:sp macro="" textlink="">
      <xdr:nvSpPr>
        <xdr:cNvPr id="1221" name="Line 4">
          <a:extLst>
            <a:ext uri="{FF2B5EF4-FFF2-40B4-BE49-F238E27FC236}">
              <a16:creationId xmlns:a16="http://schemas.microsoft.com/office/drawing/2014/main" id="{00000000-0008-0000-0100-0000C5040000}"/>
            </a:ext>
          </a:extLst>
        </xdr:cNvPr>
        <xdr:cNvSpPr>
          <a:spLocks noChangeShapeType="1"/>
        </xdr:cNvSpPr>
      </xdr:nvSpPr>
      <xdr:spPr bwMode="auto">
        <a:xfrm>
          <a:off x="5276850" y="1517332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502</xdr:row>
      <xdr:rowOff>0</xdr:rowOff>
    </xdr:from>
    <xdr:to>
      <xdr:col>21</xdr:col>
      <xdr:colOff>1343025</xdr:colOff>
      <xdr:row>502</xdr:row>
      <xdr:rowOff>0</xdr:rowOff>
    </xdr:to>
    <xdr:sp macro="" textlink="">
      <xdr:nvSpPr>
        <xdr:cNvPr id="1222" name="Line 1">
          <a:extLst>
            <a:ext uri="{FF2B5EF4-FFF2-40B4-BE49-F238E27FC236}">
              <a16:creationId xmlns:a16="http://schemas.microsoft.com/office/drawing/2014/main" id="{00000000-0008-0000-0100-0000C6040000}"/>
            </a:ext>
          </a:extLst>
        </xdr:cNvPr>
        <xdr:cNvSpPr>
          <a:spLocks noChangeShapeType="1"/>
        </xdr:cNvSpPr>
      </xdr:nvSpPr>
      <xdr:spPr bwMode="auto">
        <a:xfrm>
          <a:off x="5267325" y="1570767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502</xdr:row>
      <xdr:rowOff>0</xdr:rowOff>
    </xdr:from>
    <xdr:to>
      <xdr:col>21</xdr:col>
      <xdr:colOff>1343025</xdr:colOff>
      <xdr:row>502</xdr:row>
      <xdr:rowOff>0</xdr:rowOff>
    </xdr:to>
    <xdr:sp macro="" textlink="">
      <xdr:nvSpPr>
        <xdr:cNvPr id="1223" name="Line 2">
          <a:extLst>
            <a:ext uri="{FF2B5EF4-FFF2-40B4-BE49-F238E27FC236}">
              <a16:creationId xmlns:a16="http://schemas.microsoft.com/office/drawing/2014/main" id="{00000000-0008-0000-0100-0000C7040000}"/>
            </a:ext>
          </a:extLst>
        </xdr:cNvPr>
        <xdr:cNvSpPr>
          <a:spLocks noChangeShapeType="1"/>
        </xdr:cNvSpPr>
      </xdr:nvSpPr>
      <xdr:spPr bwMode="auto">
        <a:xfrm>
          <a:off x="5276850" y="157076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502</xdr:row>
      <xdr:rowOff>0</xdr:rowOff>
    </xdr:from>
    <xdr:to>
      <xdr:col>21</xdr:col>
      <xdr:colOff>1343025</xdr:colOff>
      <xdr:row>502</xdr:row>
      <xdr:rowOff>0</xdr:rowOff>
    </xdr:to>
    <xdr:sp macro="" textlink="">
      <xdr:nvSpPr>
        <xdr:cNvPr id="1224" name="Line 3">
          <a:extLst>
            <a:ext uri="{FF2B5EF4-FFF2-40B4-BE49-F238E27FC236}">
              <a16:creationId xmlns:a16="http://schemas.microsoft.com/office/drawing/2014/main" id="{00000000-0008-0000-0100-0000C8040000}"/>
            </a:ext>
          </a:extLst>
        </xdr:cNvPr>
        <xdr:cNvSpPr>
          <a:spLocks noChangeShapeType="1"/>
        </xdr:cNvSpPr>
      </xdr:nvSpPr>
      <xdr:spPr bwMode="auto">
        <a:xfrm>
          <a:off x="5276850" y="157076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502</xdr:row>
      <xdr:rowOff>0</xdr:rowOff>
    </xdr:from>
    <xdr:to>
      <xdr:col>21</xdr:col>
      <xdr:colOff>1343025</xdr:colOff>
      <xdr:row>502</xdr:row>
      <xdr:rowOff>0</xdr:rowOff>
    </xdr:to>
    <xdr:sp macro="" textlink="">
      <xdr:nvSpPr>
        <xdr:cNvPr id="1225" name="Line 4">
          <a:extLst>
            <a:ext uri="{FF2B5EF4-FFF2-40B4-BE49-F238E27FC236}">
              <a16:creationId xmlns:a16="http://schemas.microsoft.com/office/drawing/2014/main" id="{00000000-0008-0000-0100-0000C9040000}"/>
            </a:ext>
          </a:extLst>
        </xdr:cNvPr>
        <xdr:cNvSpPr>
          <a:spLocks noChangeShapeType="1"/>
        </xdr:cNvSpPr>
      </xdr:nvSpPr>
      <xdr:spPr bwMode="auto">
        <a:xfrm>
          <a:off x="5276850" y="157076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468</xdr:row>
      <xdr:rowOff>0</xdr:rowOff>
    </xdr:from>
    <xdr:to>
      <xdr:col>21</xdr:col>
      <xdr:colOff>1343025</xdr:colOff>
      <xdr:row>468</xdr:row>
      <xdr:rowOff>0</xdr:rowOff>
    </xdr:to>
    <xdr:sp macro="" textlink="">
      <xdr:nvSpPr>
        <xdr:cNvPr id="1226" name="Line 1">
          <a:extLst>
            <a:ext uri="{FF2B5EF4-FFF2-40B4-BE49-F238E27FC236}">
              <a16:creationId xmlns:a16="http://schemas.microsoft.com/office/drawing/2014/main" id="{00000000-0008-0000-0100-0000CA040000}"/>
            </a:ext>
          </a:extLst>
        </xdr:cNvPr>
        <xdr:cNvSpPr>
          <a:spLocks noChangeShapeType="1"/>
        </xdr:cNvSpPr>
      </xdr:nvSpPr>
      <xdr:spPr bwMode="auto">
        <a:xfrm>
          <a:off x="5267325" y="1463897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468</xdr:row>
      <xdr:rowOff>0</xdr:rowOff>
    </xdr:from>
    <xdr:to>
      <xdr:col>21</xdr:col>
      <xdr:colOff>1343025</xdr:colOff>
      <xdr:row>468</xdr:row>
      <xdr:rowOff>0</xdr:rowOff>
    </xdr:to>
    <xdr:sp macro="" textlink="">
      <xdr:nvSpPr>
        <xdr:cNvPr id="1227" name="Line 2">
          <a:extLst>
            <a:ext uri="{FF2B5EF4-FFF2-40B4-BE49-F238E27FC236}">
              <a16:creationId xmlns:a16="http://schemas.microsoft.com/office/drawing/2014/main" id="{00000000-0008-0000-0100-0000CB040000}"/>
            </a:ext>
          </a:extLst>
        </xdr:cNvPr>
        <xdr:cNvSpPr>
          <a:spLocks noChangeShapeType="1"/>
        </xdr:cNvSpPr>
      </xdr:nvSpPr>
      <xdr:spPr bwMode="auto">
        <a:xfrm>
          <a:off x="5276850" y="146389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468</xdr:row>
      <xdr:rowOff>0</xdr:rowOff>
    </xdr:from>
    <xdr:to>
      <xdr:col>21</xdr:col>
      <xdr:colOff>1343025</xdr:colOff>
      <xdr:row>468</xdr:row>
      <xdr:rowOff>0</xdr:rowOff>
    </xdr:to>
    <xdr:sp macro="" textlink="">
      <xdr:nvSpPr>
        <xdr:cNvPr id="1228" name="Line 3">
          <a:extLst>
            <a:ext uri="{FF2B5EF4-FFF2-40B4-BE49-F238E27FC236}">
              <a16:creationId xmlns:a16="http://schemas.microsoft.com/office/drawing/2014/main" id="{00000000-0008-0000-0100-0000CC040000}"/>
            </a:ext>
          </a:extLst>
        </xdr:cNvPr>
        <xdr:cNvSpPr>
          <a:spLocks noChangeShapeType="1"/>
        </xdr:cNvSpPr>
      </xdr:nvSpPr>
      <xdr:spPr bwMode="auto">
        <a:xfrm>
          <a:off x="5276850" y="146389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468</xdr:row>
      <xdr:rowOff>0</xdr:rowOff>
    </xdr:from>
    <xdr:to>
      <xdr:col>21</xdr:col>
      <xdr:colOff>1343025</xdr:colOff>
      <xdr:row>468</xdr:row>
      <xdr:rowOff>0</xdr:rowOff>
    </xdr:to>
    <xdr:sp macro="" textlink="">
      <xdr:nvSpPr>
        <xdr:cNvPr id="1229" name="Line 4">
          <a:extLst>
            <a:ext uri="{FF2B5EF4-FFF2-40B4-BE49-F238E27FC236}">
              <a16:creationId xmlns:a16="http://schemas.microsoft.com/office/drawing/2014/main" id="{00000000-0008-0000-0100-0000CD040000}"/>
            </a:ext>
          </a:extLst>
        </xdr:cNvPr>
        <xdr:cNvSpPr>
          <a:spLocks noChangeShapeType="1"/>
        </xdr:cNvSpPr>
      </xdr:nvSpPr>
      <xdr:spPr bwMode="auto">
        <a:xfrm>
          <a:off x="5276850" y="146389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485</xdr:row>
      <xdr:rowOff>0</xdr:rowOff>
    </xdr:from>
    <xdr:to>
      <xdr:col>21</xdr:col>
      <xdr:colOff>1343025</xdr:colOff>
      <xdr:row>485</xdr:row>
      <xdr:rowOff>0</xdr:rowOff>
    </xdr:to>
    <xdr:sp macro="" textlink="">
      <xdr:nvSpPr>
        <xdr:cNvPr id="1230" name="Line 1">
          <a:extLst>
            <a:ext uri="{FF2B5EF4-FFF2-40B4-BE49-F238E27FC236}">
              <a16:creationId xmlns:a16="http://schemas.microsoft.com/office/drawing/2014/main" id="{00000000-0008-0000-0100-0000CE040000}"/>
            </a:ext>
          </a:extLst>
        </xdr:cNvPr>
        <xdr:cNvSpPr>
          <a:spLocks noChangeShapeType="1"/>
        </xdr:cNvSpPr>
      </xdr:nvSpPr>
      <xdr:spPr bwMode="auto">
        <a:xfrm>
          <a:off x="5267325" y="1517332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485</xdr:row>
      <xdr:rowOff>0</xdr:rowOff>
    </xdr:from>
    <xdr:to>
      <xdr:col>21</xdr:col>
      <xdr:colOff>1343025</xdr:colOff>
      <xdr:row>485</xdr:row>
      <xdr:rowOff>0</xdr:rowOff>
    </xdr:to>
    <xdr:sp macro="" textlink="">
      <xdr:nvSpPr>
        <xdr:cNvPr id="1231" name="Line 2">
          <a:extLst>
            <a:ext uri="{FF2B5EF4-FFF2-40B4-BE49-F238E27FC236}">
              <a16:creationId xmlns:a16="http://schemas.microsoft.com/office/drawing/2014/main" id="{00000000-0008-0000-0100-0000CF040000}"/>
            </a:ext>
          </a:extLst>
        </xdr:cNvPr>
        <xdr:cNvSpPr>
          <a:spLocks noChangeShapeType="1"/>
        </xdr:cNvSpPr>
      </xdr:nvSpPr>
      <xdr:spPr bwMode="auto">
        <a:xfrm>
          <a:off x="5276850" y="1517332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485</xdr:row>
      <xdr:rowOff>0</xdr:rowOff>
    </xdr:from>
    <xdr:to>
      <xdr:col>21</xdr:col>
      <xdr:colOff>1343025</xdr:colOff>
      <xdr:row>485</xdr:row>
      <xdr:rowOff>0</xdr:rowOff>
    </xdr:to>
    <xdr:sp macro="" textlink="">
      <xdr:nvSpPr>
        <xdr:cNvPr id="1232" name="Line 3">
          <a:extLst>
            <a:ext uri="{FF2B5EF4-FFF2-40B4-BE49-F238E27FC236}">
              <a16:creationId xmlns:a16="http://schemas.microsoft.com/office/drawing/2014/main" id="{00000000-0008-0000-0100-0000D0040000}"/>
            </a:ext>
          </a:extLst>
        </xdr:cNvPr>
        <xdr:cNvSpPr>
          <a:spLocks noChangeShapeType="1"/>
        </xdr:cNvSpPr>
      </xdr:nvSpPr>
      <xdr:spPr bwMode="auto">
        <a:xfrm>
          <a:off x="5276850" y="1517332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485</xdr:row>
      <xdr:rowOff>0</xdr:rowOff>
    </xdr:from>
    <xdr:to>
      <xdr:col>21</xdr:col>
      <xdr:colOff>1343025</xdr:colOff>
      <xdr:row>485</xdr:row>
      <xdr:rowOff>0</xdr:rowOff>
    </xdr:to>
    <xdr:sp macro="" textlink="">
      <xdr:nvSpPr>
        <xdr:cNvPr id="1233" name="Line 4">
          <a:extLst>
            <a:ext uri="{FF2B5EF4-FFF2-40B4-BE49-F238E27FC236}">
              <a16:creationId xmlns:a16="http://schemas.microsoft.com/office/drawing/2014/main" id="{00000000-0008-0000-0100-0000D1040000}"/>
            </a:ext>
          </a:extLst>
        </xdr:cNvPr>
        <xdr:cNvSpPr>
          <a:spLocks noChangeShapeType="1"/>
        </xdr:cNvSpPr>
      </xdr:nvSpPr>
      <xdr:spPr bwMode="auto">
        <a:xfrm>
          <a:off x="5276850" y="1517332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502</xdr:row>
      <xdr:rowOff>0</xdr:rowOff>
    </xdr:from>
    <xdr:to>
      <xdr:col>21</xdr:col>
      <xdr:colOff>1343025</xdr:colOff>
      <xdr:row>502</xdr:row>
      <xdr:rowOff>0</xdr:rowOff>
    </xdr:to>
    <xdr:sp macro="" textlink="">
      <xdr:nvSpPr>
        <xdr:cNvPr id="1234" name="Line 1">
          <a:extLst>
            <a:ext uri="{FF2B5EF4-FFF2-40B4-BE49-F238E27FC236}">
              <a16:creationId xmlns:a16="http://schemas.microsoft.com/office/drawing/2014/main" id="{00000000-0008-0000-0100-0000D2040000}"/>
            </a:ext>
          </a:extLst>
        </xdr:cNvPr>
        <xdr:cNvSpPr>
          <a:spLocks noChangeShapeType="1"/>
        </xdr:cNvSpPr>
      </xdr:nvSpPr>
      <xdr:spPr bwMode="auto">
        <a:xfrm>
          <a:off x="5267325" y="1570767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502</xdr:row>
      <xdr:rowOff>0</xdr:rowOff>
    </xdr:from>
    <xdr:to>
      <xdr:col>21</xdr:col>
      <xdr:colOff>1343025</xdr:colOff>
      <xdr:row>502</xdr:row>
      <xdr:rowOff>0</xdr:rowOff>
    </xdr:to>
    <xdr:sp macro="" textlink="">
      <xdr:nvSpPr>
        <xdr:cNvPr id="1235" name="Line 2">
          <a:extLst>
            <a:ext uri="{FF2B5EF4-FFF2-40B4-BE49-F238E27FC236}">
              <a16:creationId xmlns:a16="http://schemas.microsoft.com/office/drawing/2014/main" id="{00000000-0008-0000-0100-0000D3040000}"/>
            </a:ext>
          </a:extLst>
        </xdr:cNvPr>
        <xdr:cNvSpPr>
          <a:spLocks noChangeShapeType="1"/>
        </xdr:cNvSpPr>
      </xdr:nvSpPr>
      <xdr:spPr bwMode="auto">
        <a:xfrm>
          <a:off x="5276850" y="157076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502</xdr:row>
      <xdr:rowOff>0</xdr:rowOff>
    </xdr:from>
    <xdr:to>
      <xdr:col>21</xdr:col>
      <xdr:colOff>1343025</xdr:colOff>
      <xdr:row>502</xdr:row>
      <xdr:rowOff>0</xdr:rowOff>
    </xdr:to>
    <xdr:sp macro="" textlink="">
      <xdr:nvSpPr>
        <xdr:cNvPr id="1236" name="Line 3">
          <a:extLst>
            <a:ext uri="{FF2B5EF4-FFF2-40B4-BE49-F238E27FC236}">
              <a16:creationId xmlns:a16="http://schemas.microsoft.com/office/drawing/2014/main" id="{00000000-0008-0000-0100-0000D4040000}"/>
            </a:ext>
          </a:extLst>
        </xdr:cNvPr>
        <xdr:cNvSpPr>
          <a:spLocks noChangeShapeType="1"/>
        </xdr:cNvSpPr>
      </xdr:nvSpPr>
      <xdr:spPr bwMode="auto">
        <a:xfrm>
          <a:off x="5276850" y="157076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502</xdr:row>
      <xdr:rowOff>0</xdr:rowOff>
    </xdr:from>
    <xdr:to>
      <xdr:col>21</xdr:col>
      <xdr:colOff>1343025</xdr:colOff>
      <xdr:row>502</xdr:row>
      <xdr:rowOff>0</xdr:rowOff>
    </xdr:to>
    <xdr:sp macro="" textlink="">
      <xdr:nvSpPr>
        <xdr:cNvPr id="1237" name="Line 4">
          <a:extLst>
            <a:ext uri="{FF2B5EF4-FFF2-40B4-BE49-F238E27FC236}">
              <a16:creationId xmlns:a16="http://schemas.microsoft.com/office/drawing/2014/main" id="{00000000-0008-0000-0100-0000D5040000}"/>
            </a:ext>
          </a:extLst>
        </xdr:cNvPr>
        <xdr:cNvSpPr>
          <a:spLocks noChangeShapeType="1"/>
        </xdr:cNvSpPr>
      </xdr:nvSpPr>
      <xdr:spPr bwMode="auto">
        <a:xfrm>
          <a:off x="5276850" y="157076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519</xdr:row>
      <xdr:rowOff>0</xdr:rowOff>
    </xdr:from>
    <xdr:to>
      <xdr:col>21</xdr:col>
      <xdr:colOff>1343025</xdr:colOff>
      <xdr:row>519</xdr:row>
      <xdr:rowOff>0</xdr:rowOff>
    </xdr:to>
    <xdr:sp macro="" textlink="">
      <xdr:nvSpPr>
        <xdr:cNvPr id="1238" name="Line 1">
          <a:extLst>
            <a:ext uri="{FF2B5EF4-FFF2-40B4-BE49-F238E27FC236}">
              <a16:creationId xmlns:a16="http://schemas.microsoft.com/office/drawing/2014/main" id="{00000000-0008-0000-0100-0000D6040000}"/>
            </a:ext>
          </a:extLst>
        </xdr:cNvPr>
        <xdr:cNvSpPr>
          <a:spLocks noChangeShapeType="1"/>
        </xdr:cNvSpPr>
      </xdr:nvSpPr>
      <xdr:spPr bwMode="auto">
        <a:xfrm>
          <a:off x="5267325" y="1624203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519</xdr:row>
      <xdr:rowOff>0</xdr:rowOff>
    </xdr:from>
    <xdr:to>
      <xdr:col>21</xdr:col>
      <xdr:colOff>1343025</xdr:colOff>
      <xdr:row>519</xdr:row>
      <xdr:rowOff>0</xdr:rowOff>
    </xdr:to>
    <xdr:sp macro="" textlink="">
      <xdr:nvSpPr>
        <xdr:cNvPr id="1239" name="Line 2">
          <a:extLst>
            <a:ext uri="{FF2B5EF4-FFF2-40B4-BE49-F238E27FC236}">
              <a16:creationId xmlns:a16="http://schemas.microsoft.com/office/drawing/2014/main" id="{00000000-0008-0000-0100-0000D7040000}"/>
            </a:ext>
          </a:extLst>
        </xdr:cNvPr>
        <xdr:cNvSpPr>
          <a:spLocks noChangeShapeType="1"/>
        </xdr:cNvSpPr>
      </xdr:nvSpPr>
      <xdr:spPr bwMode="auto">
        <a:xfrm>
          <a:off x="5276850" y="1624203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519</xdr:row>
      <xdr:rowOff>0</xdr:rowOff>
    </xdr:from>
    <xdr:to>
      <xdr:col>21</xdr:col>
      <xdr:colOff>1343025</xdr:colOff>
      <xdr:row>519</xdr:row>
      <xdr:rowOff>0</xdr:rowOff>
    </xdr:to>
    <xdr:sp macro="" textlink="">
      <xdr:nvSpPr>
        <xdr:cNvPr id="1240" name="Line 3">
          <a:extLst>
            <a:ext uri="{FF2B5EF4-FFF2-40B4-BE49-F238E27FC236}">
              <a16:creationId xmlns:a16="http://schemas.microsoft.com/office/drawing/2014/main" id="{00000000-0008-0000-0100-0000D8040000}"/>
            </a:ext>
          </a:extLst>
        </xdr:cNvPr>
        <xdr:cNvSpPr>
          <a:spLocks noChangeShapeType="1"/>
        </xdr:cNvSpPr>
      </xdr:nvSpPr>
      <xdr:spPr bwMode="auto">
        <a:xfrm>
          <a:off x="5276850" y="1624203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519</xdr:row>
      <xdr:rowOff>0</xdr:rowOff>
    </xdr:from>
    <xdr:to>
      <xdr:col>21</xdr:col>
      <xdr:colOff>1343025</xdr:colOff>
      <xdr:row>519</xdr:row>
      <xdr:rowOff>0</xdr:rowOff>
    </xdr:to>
    <xdr:sp macro="" textlink="">
      <xdr:nvSpPr>
        <xdr:cNvPr id="1241" name="Line 4">
          <a:extLst>
            <a:ext uri="{FF2B5EF4-FFF2-40B4-BE49-F238E27FC236}">
              <a16:creationId xmlns:a16="http://schemas.microsoft.com/office/drawing/2014/main" id="{00000000-0008-0000-0100-0000D9040000}"/>
            </a:ext>
          </a:extLst>
        </xdr:cNvPr>
        <xdr:cNvSpPr>
          <a:spLocks noChangeShapeType="1"/>
        </xdr:cNvSpPr>
      </xdr:nvSpPr>
      <xdr:spPr bwMode="auto">
        <a:xfrm>
          <a:off x="5276850" y="1624203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536</xdr:row>
      <xdr:rowOff>0</xdr:rowOff>
    </xdr:from>
    <xdr:to>
      <xdr:col>21</xdr:col>
      <xdr:colOff>1343025</xdr:colOff>
      <xdr:row>536</xdr:row>
      <xdr:rowOff>0</xdr:rowOff>
    </xdr:to>
    <xdr:sp macro="" textlink="">
      <xdr:nvSpPr>
        <xdr:cNvPr id="1242" name="Line 1">
          <a:extLst>
            <a:ext uri="{FF2B5EF4-FFF2-40B4-BE49-F238E27FC236}">
              <a16:creationId xmlns:a16="http://schemas.microsoft.com/office/drawing/2014/main" id="{00000000-0008-0000-0100-0000DA040000}"/>
            </a:ext>
          </a:extLst>
        </xdr:cNvPr>
        <xdr:cNvSpPr>
          <a:spLocks noChangeShapeType="1"/>
        </xdr:cNvSpPr>
      </xdr:nvSpPr>
      <xdr:spPr bwMode="auto">
        <a:xfrm>
          <a:off x="5267325" y="1677638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536</xdr:row>
      <xdr:rowOff>0</xdr:rowOff>
    </xdr:from>
    <xdr:to>
      <xdr:col>21</xdr:col>
      <xdr:colOff>1343025</xdr:colOff>
      <xdr:row>536</xdr:row>
      <xdr:rowOff>0</xdr:rowOff>
    </xdr:to>
    <xdr:sp macro="" textlink="">
      <xdr:nvSpPr>
        <xdr:cNvPr id="1243" name="Line 2">
          <a:extLst>
            <a:ext uri="{FF2B5EF4-FFF2-40B4-BE49-F238E27FC236}">
              <a16:creationId xmlns:a16="http://schemas.microsoft.com/office/drawing/2014/main" id="{00000000-0008-0000-0100-0000DB040000}"/>
            </a:ext>
          </a:extLst>
        </xdr:cNvPr>
        <xdr:cNvSpPr>
          <a:spLocks noChangeShapeType="1"/>
        </xdr:cNvSpPr>
      </xdr:nvSpPr>
      <xdr:spPr bwMode="auto">
        <a:xfrm>
          <a:off x="5276850" y="167763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536</xdr:row>
      <xdr:rowOff>0</xdr:rowOff>
    </xdr:from>
    <xdr:to>
      <xdr:col>21</xdr:col>
      <xdr:colOff>1343025</xdr:colOff>
      <xdr:row>536</xdr:row>
      <xdr:rowOff>0</xdr:rowOff>
    </xdr:to>
    <xdr:sp macro="" textlink="">
      <xdr:nvSpPr>
        <xdr:cNvPr id="1244" name="Line 3">
          <a:extLst>
            <a:ext uri="{FF2B5EF4-FFF2-40B4-BE49-F238E27FC236}">
              <a16:creationId xmlns:a16="http://schemas.microsoft.com/office/drawing/2014/main" id="{00000000-0008-0000-0100-0000DC040000}"/>
            </a:ext>
          </a:extLst>
        </xdr:cNvPr>
        <xdr:cNvSpPr>
          <a:spLocks noChangeShapeType="1"/>
        </xdr:cNvSpPr>
      </xdr:nvSpPr>
      <xdr:spPr bwMode="auto">
        <a:xfrm>
          <a:off x="5276850" y="167763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536</xdr:row>
      <xdr:rowOff>0</xdr:rowOff>
    </xdr:from>
    <xdr:to>
      <xdr:col>21</xdr:col>
      <xdr:colOff>1343025</xdr:colOff>
      <xdr:row>536</xdr:row>
      <xdr:rowOff>0</xdr:rowOff>
    </xdr:to>
    <xdr:sp macro="" textlink="">
      <xdr:nvSpPr>
        <xdr:cNvPr id="1245" name="Line 4">
          <a:extLst>
            <a:ext uri="{FF2B5EF4-FFF2-40B4-BE49-F238E27FC236}">
              <a16:creationId xmlns:a16="http://schemas.microsoft.com/office/drawing/2014/main" id="{00000000-0008-0000-0100-0000DD040000}"/>
            </a:ext>
          </a:extLst>
        </xdr:cNvPr>
        <xdr:cNvSpPr>
          <a:spLocks noChangeShapeType="1"/>
        </xdr:cNvSpPr>
      </xdr:nvSpPr>
      <xdr:spPr bwMode="auto">
        <a:xfrm>
          <a:off x="5276850" y="167763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553</xdr:row>
      <xdr:rowOff>0</xdr:rowOff>
    </xdr:from>
    <xdr:to>
      <xdr:col>21</xdr:col>
      <xdr:colOff>1343025</xdr:colOff>
      <xdr:row>553</xdr:row>
      <xdr:rowOff>0</xdr:rowOff>
    </xdr:to>
    <xdr:sp macro="" textlink="">
      <xdr:nvSpPr>
        <xdr:cNvPr id="1246" name="Line 1">
          <a:extLst>
            <a:ext uri="{FF2B5EF4-FFF2-40B4-BE49-F238E27FC236}">
              <a16:creationId xmlns:a16="http://schemas.microsoft.com/office/drawing/2014/main" id="{00000000-0008-0000-0100-0000DE040000}"/>
            </a:ext>
          </a:extLst>
        </xdr:cNvPr>
        <xdr:cNvSpPr>
          <a:spLocks noChangeShapeType="1"/>
        </xdr:cNvSpPr>
      </xdr:nvSpPr>
      <xdr:spPr bwMode="auto">
        <a:xfrm>
          <a:off x="5267325" y="1731073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553</xdr:row>
      <xdr:rowOff>0</xdr:rowOff>
    </xdr:from>
    <xdr:to>
      <xdr:col>21</xdr:col>
      <xdr:colOff>1343025</xdr:colOff>
      <xdr:row>553</xdr:row>
      <xdr:rowOff>0</xdr:rowOff>
    </xdr:to>
    <xdr:sp macro="" textlink="">
      <xdr:nvSpPr>
        <xdr:cNvPr id="1247" name="Line 2">
          <a:extLst>
            <a:ext uri="{FF2B5EF4-FFF2-40B4-BE49-F238E27FC236}">
              <a16:creationId xmlns:a16="http://schemas.microsoft.com/office/drawing/2014/main" id="{00000000-0008-0000-0100-0000DF040000}"/>
            </a:ext>
          </a:extLst>
        </xdr:cNvPr>
        <xdr:cNvSpPr>
          <a:spLocks noChangeShapeType="1"/>
        </xdr:cNvSpPr>
      </xdr:nvSpPr>
      <xdr:spPr bwMode="auto">
        <a:xfrm>
          <a:off x="5276850" y="1731073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553</xdr:row>
      <xdr:rowOff>0</xdr:rowOff>
    </xdr:from>
    <xdr:to>
      <xdr:col>21</xdr:col>
      <xdr:colOff>1343025</xdr:colOff>
      <xdr:row>553</xdr:row>
      <xdr:rowOff>0</xdr:rowOff>
    </xdr:to>
    <xdr:sp macro="" textlink="">
      <xdr:nvSpPr>
        <xdr:cNvPr id="1248" name="Line 3">
          <a:extLst>
            <a:ext uri="{FF2B5EF4-FFF2-40B4-BE49-F238E27FC236}">
              <a16:creationId xmlns:a16="http://schemas.microsoft.com/office/drawing/2014/main" id="{00000000-0008-0000-0100-0000E0040000}"/>
            </a:ext>
          </a:extLst>
        </xdr:cNvPr>
        <xdr:cNvSpPr>
          <a:spLocks noChangeShapeType="1"/>
        </xdr:cNvSpPr>
      </xdr:nvSpPr>
      <xdr:spPr bwMode="auto">
        <a:xfrm>
          <a:off x="5276850" y="1731073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553</xdr:row>
      <xdr:rowOff>0</xdr:rowOff>
    </xdr:from>
    <xdr:to>
      <xdr:col>21</xdr:col>
      <xdr:colOff>1343025</xdr:colOff>
      <xdr:row>553</xdr:row>
      <xdr:rowOff>0</xdr:rowOff>
    </xdr:to>
    <xdr:sp macro="" textlink="">
      <xdr:nvSpPr>
        <xdr:cNvPr id="1249" name="Line 4">
          <a:extLst>
            <a:ext uri="{FF2B5EF4-FFF2-40B4-BE49-F238E27FC236}">
              <a16:creationId xmlns:a16="http://schemas.microsoft.com/office/drawing/2014/main" id="{00000000-0008-0000-0100-0000E1040000}"/>
            </a:ext>
          </a:extLst>
        </xdr:cNvPr>
        <xdr:cNvSpPr>
          <a:spLocks noChangeShapeType="1"/>
        </xdr:cNvSpPr>
      </xdr:nvSpPr>
      <xdr:spPr bwMode="auto">
        <a:xfrm>
          <a:off x="5276850" y="1731073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570</xdr:row>
      <xdr:rowOff>0</xdr:rowOff>
    </xdr:from>
    <xdr:to>
      <xdr:col>21</xdr:col>
      <xdr:colOff>1343025</xdr:colOff>
      <xdr:row>570</xdr:row>
      <xdr:rowOff>0</xdr:rowOff>
    </xdr:to>
    <xdr:sp macro="" textlink="">
      <xdr:nvSpPr>
        <xdr:cNvPr id="1250" name="Line 1">
          <a:extLst>
            <a:ext uri="{FF2B5EF4-FFF2-40B4-BE49-F238E27FC236}">
              <a16:creationId xmlns:a16="http://schemas.microsoft.com/office/drawing/2014/main" id="{00000000-0008-0000-0100-0000E2040000}"/>
            </a:ext>
          </a:extLst>
        </xdr:cNvPr>
        <xdr:cNvSpPr>
          <a:spLocks noChangeShapeType="1"/>
        </xdr:cNvSpPr>
      </xdr:nvSpPr>
      <xdr:spPr bwMode="auto">
        <a:xfrm>
          <a:off x="5267325" y="1784508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570</xdr:row>
      <xdr:rowOff>0</xdr:rowOff>
    </xdr:from>
    <xdr:to>
      <xdr:col>21</xdr:col>
      <xdr:colOff>1343025</xdr:colOff>
      <xdr:row>570</xdr:row>
      <xdr:rowOff>0</xdr:rowOff>
    </xdr:to>
    <xdr:sp macro="" textlink="">
      <xdr:nvSpPr>
        <xdr:cNvPr id="1251" name="Line 2">
          <a:extLst>
            <a:ext uri="{FF2B5EF4-FFF2-40B4-BE49-F238E27FC236}">
              <a16:creationId xmlns:a16="http://schemas.microsoft.com/office/drawing/2014/main" id="{00000000-0008-0000-0100-0000E3040000}"/>
            </a:ext>
          </a:extLst>
        </xdr:cNvPr>
        <xdr:cNvSpPr>
          <a:spLocks noChangeShapeType="1"/>
        </xdr:cNvSpPr>
      </xdr:nvSpPr>
      <xdr:spPr bwMode="auto">
        <a:xfrm>
          <a:off x="5276850" y="178450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570</xdr:row>
      <xdr:rowOff>0</xdr:rowOff>
    </xdr:from>
    <xdr:to>
      <xdr:col>21</xdr:col>
      <xdr:colOff>1343025</xdr:colOff>
      <xdr:row>570</xdr:row>
      <xdr:rowOff>0</xdr:rowOff>
    </xdr:to>
    <xdr:sp macro="" textlink="">
      <xdr:nvSpPr>
        <xdr:cNvPr id="1252" name="Line 3">
          <a:extLst>
            <a:ext uri="{FF2B5EF4-FFF2-40B4-BE49-F238E27FC236}">
              <a16:creationId xmlns:a16="http://schemas.microsoft.com/office/drawing/2014/main" id="{00000000-0008-0000-0100-0000E4040000}"/>
            </a:ext>
          </a:extLst>
        </xdr:cNvPr>
        <xdr:cNvSpPr>
          <a:spLocks noChangeShapeType="1"/>
        </xdr:cNvSpPr>
      </xdr:nvSpPr>
      <xdr:spPr bwMode="auto">
        <a:xfrm>
          <a:off x="5276850" y="178450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570</xdr:row>
      <xdr:rowOff>0</xdr:rowOff>
    </xdr:from>
    <xdr:to>
      <xdr:col>21</xdr:col>
      <xdr:colOff>1343025</xdr:colOff>
      <xdr:row>570</xdr:row>
      <xdr:rowOff>0</xdr:rowOff>
    </xdr:to>
    <xdr:sp macro="" textlink="">
      <xdr:nvSpPr>
        <xdr:cNvPr id="1253" name="Line 4">
          <a:extLst>
            <a:ext uri="{FF2B5EF4-FFF2-40B4-BE49-F238E27FC236}">
              <a16:creationId xmlns:a16="http://schemas.microsoft.com/office/drawing/2014/main" id="{00000000-0008-0000-0100-0000E5040000}"/>
            </a:ext>
          </a:extLst>
        </xdr:cNvPr>
        <xdr:cNvSpPr>
          <a:spLocks noChangeShapeType="1"/>
        </xdr:cNvSpPr>
      </xdr:nvSpPr>
      <xdr:spPr bwMode="auto">
        <a:xfrm>
          <a:off x="5276850" y="178450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587</xdr:row>
      <xdr:rowOff>0</xdr:rowOff>
    </xdr:from>
    <xdr:to>
      <xdr:col>21</xdr:col>
      <xdr:colOff>1343025</xdr:colOff>
      <xdr:row>587</xdr:row>
      <xdr:rowOff>0</xdr:rowOff>
    </xdr:to>
    <xdr:sp macro="" textlink="">
      <xdr:nvSpPr>
        <xdr:cNvPr id="1254" name="Line 1">
          <a:extLst>
            <a:ext uri="{FF2B5EF4-FFF2-40B4-BE49-F238E27FC236}">
              <a16:creationId xmlns:a16="http://schemas.microsoft.com/office/drawing/2014/main" id="{00000000-0008-0000-0100-0000E6040000}"/>
            </a:ext>
          </a:extLst>
        </xdr:cNvPr>
        <xdr:cNvSpPr>
          <a:spLocks noChangeShapeType="1"/>
        </xdr:cNvSpPr>
      </xdr:nvSpPr>
      <xdr:spPr bwMode="auto">
        <a:xfrm>
          <a:off x="5267325" y="1837944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587</xdr:row>
      <xdr:rowOff>0</xdr:rowOff>
    </xdr:from>
    <xdr:to>
      <xdr:col>21</xdr:col>
      <xdr:colOff>1343025</xdr:colOff>
      <xdr:row>587</xdr:row>
      <xdr:rowOff>0</xdr:rowOff>
    </xdr:to>
    <xdr:sp macro="" textlink="">
      <xdr:nvSpPr>
        <xdr:cNvPr id="1255" name="Line 2">
          <a:extLst>
            <a:ext uri="{FF2B5EF4-FFF2-40B4-BE49-F238E27FC236}">
              <a16:creationId xmlns:a16="http://schemas.microsoft.com/office/drawing/2014/main" id="{00000000-0008-0000-0100-0000E7040000}"/>
            </a:ext>
          </a:extLst>
        </xdr:cNvPr>
        <xdr:cNvSpPr>
          <a:spLocks noChangeShapeType="1"/>
        </xdr:cNvSpPr>
      </xdr:nvSpPr>
      <xdr:spPr bwMode="auto">
        <a:xfrm>
          <a:off x="5276850" y="183794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587</xdr:row>
      <xdr:rowOff>0</xdr:rowOff>
    </xdr:from>
    <xdr:to>
      <xdr:col>21</xdr:col>
      <xdr:colOff>1343025</xdr:colOff>
      <xdr:row>587</xdr:row>
      <xdr:rowOff>0</xdr:rowOff>
    </xdr:to>
    <xdr:sp macro="" textlink="">
      <xdr:nvSpPr>
        <xdr:cNvPr id="1256" name="Line 3">
          <a:extLst>
            <a:ext uri="{FF2B5EF4-FFF2-40B4-BE49-F238E27FC236}">
              <a16:creationId xmlns:a16="http://schemas.microsoft.com/office/drawing/2014/main" id="{00000000-0008-0000-0100-0000E8040000}"/>
            </a:ext>
          </a:extLst>
        </xdr:cNvPr>
        <xdr:cNvSpPr>
          <a:spLocks noChangeShapeType="1"/>
        </xdr:cNvSpPr>
      </xdr:nvSpPr>
      <xdr:spPr bwMode="auto">
        <a:xfrm>
          <a:off x="5276850" y="183794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587</xdr:row>
      <xdr:rowOff>0</xdr:rowOff>
    </xdr:from>
    <xdr:to>
      <xdr:col>21</xdr:col>
      <xdr:colOff>1343025</xdr:colOff>
      <xdr:row>587</xdr:row>
      <xdr:rowOff>0</xdr:rowOff>
    </xdr:to>
    <xdr:sp macro="" textlink="">
      <xdr:nvSpPr>
        <xdr:cNvPr id="1257" name="Line 4">
          <a:extLst>
            <a:ext uri="{FF2B5EF4-FFF2-40B4-BE49-F238E27FC236}">
              <a16:creationId xmlns:a16="http://schemas.microsoft.com/office/drawing/2014/main" id="{00000000-0008-0000-0100-0000E9040000}"/>
            </a:ext>
          </a:extLst>
        </xdr:cNvPr>
        <xdr:cNvSpPr>
          <a:spLocks noChangeShapeType="1"/>
        </xdr:cNvSpPr>
      </xdr:nvSpPr>
      <xdr:spPr bwMode="auto">
        <a:xfrm>
          <a:off x="5276850" y="183794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604</xdr:row>
      <xdr:rowOff>0</xdr:rowOff>
    </xdr:from>
    <xdr:to>
      <xdr:col>21</xdr:col>
      <xdr:colOff>1343025</xdr:colOff>
      <xdr:row>604</xdr:row>
      <xdr:rowOff>0</xdr:rowOff>
    </xdr:to>
    <xdr:sp macro="" textlink="">
      <xdr:nvSpPr>
        <xdr:cNvPr id="1258" name="Line 1">
          <a:extLst>
            <a:ext uri="{FF2B5EF4-FFF2-40B4-BE49-F238E27FC236}">
              <a16:creationId xmlns:a16="http://schemas.microsoft.com/office/drawing/2014/main" id="{00000000-0008-0000-0100-0000EA040000}"/>
            </a:ext>
          </a:extLst>
        </xdr:cNvPr>
        <xdr:cNvSpPr>
          <a:spLocks noChangeShapeType="1"/>
        </xdr:cNvSpPr>
      </xdr:nvSpPr>
      <xdr:spPr bwMode="auto">
        <a:xfrm>
          <a:off x="5267325" y="1891379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604</xdr:row>
      <xdr:rowOff>0</xdr:rowOff>
    </xdr:from>
    <xdr:to>
      <xdr:col>21</xdr:col>
      <xdr:colOff>1343025</xdr:colOff>
      <xdr:row>604</xdr:row>
      <xdr:rowOff>0</xdr:rowOff>
    </xdr:to>
    <xdr:sp macro="" textlink="">
      <xdr:nvSpPr>
        <xdr:cNvPr id="1259" name="Line 2">
          <a:extLst>
            <a:ext uri="{FF2B5EF4-FFF2-40B4-BE49-F238E27FC236}">
              <a16:creationId xmlns:a16="http://schemas.microsoft.com/office/drawing/2014/main" id="{00000000-0008-0000-0100-0000EB040000}"/>
            </a:ext>
          </a:extLst>
        </xdr:cNvPr>
        <xdr:cNvSpPr>
          <a:spLocks noChangeShapeType="1"/>
        </xdr:cNvSpPr>
      </xdr:nvSpPr>
      <xdr:spPr bwMode="auto">
        <a:xfrm>
          <a:off x="5276850" y="189137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604</xdr:row>
      <xdr:rowOff>0</xdr:rowOff>
    </xdr:from>
    <xdr:to>
      <xdr:col>21</xdr:col>
      <xdr:colOff>1343025</xdr:colOff>
      <xdr:row>604</xdr:row>
      <xdr:rowOff>0</xdr:rowOff>
    </xdr:to>
    <xdr:sp macro="" textlink="">
      <xdr:nvSpPr>
        <xdr:cNvPr id="1260" name="Line 3">
          <a:extLst>
            <a:ext uri="{FF2B5EF4-FFF2-40B4-BE49-F238E27FC236}">
              <a16:creationId xmlns:a16="http://schemas.microsoft.com/office/drawing/2014/main" id="{00000000-0008-0000-0100-0000EC040000}"/>
            </a:ext>
          </a:extLst>
        </xdr:cNvPr>
        <xdr:cNvSpPr>
          <a:spLocks noChangeShapeType="1"/>
        </xdr:cNvSpPr>
      </xdr:nvSpPr>
      <xdr:spPr bwMode="auto">
        <a:xfrm>
          <a:off x="5276850" y="189137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604</xdr:row>
      <xdr:rowOff>0</xdr:rowOff>
    </xdr:from>
    <xdr:to>
      <xdr:col>21</xdr:col>
      <xdr:colOff>1343025</xdr:colOff>
      <xdr:row>604</xdr:row>
      <xdr:rowOff>0</xdr:rowOff>
    </xdr:to>
    <xdr:sp macro="" textlink="">
      <xdr:nvSpPr>
        <xdr:cNvPr id="1261" name="Line 4">
          <a:extLst>
            <a:ext uri="{FF2B5EF4-FFF2-40B4-BE49-F238E27FC236}">
              <a16:creationId xmlns:a16="http://schemas.microsoft.com/office/drawing/2014/main" id="{00000000-0008-0000-0100-0000ED040000}"/>
            </a:ext>
          </a:extLst>
        </xdr:cNvPr>
        <xdr:cNvSpPr>
          <a:spLocks noChangeShapeType="1"/>
        </xdr:cNvSpPr>
      </xdr:nvSpPr>
      <xdr:spPr bwMode="auto">
        <a:xfrm>
          <a:off x="5276850" y="189137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570</xdr:row>
      <xdr:rowOff>0</xdr:rowOff>
    </xdr:from>
    <xdr:to>
      <xdr:col>21</xdr:col>
      <xdr:colOff>1343025</xdr:colOff>
      <xdr:row>570</xdr:row>
      <xdr:rowOff>0</xdr:rowOff>
    </xdr:to>
    <xdr:sp macro="" textlink="">
      <xdr:nvSpPr>
        <xdr:cNvPr id="1262" name="Line 1">
          <a:extLst>
            <a:ext uri="{FF2B5EF4-FFF2-40B4-BE49-F238E27FC236}">
              <a16:creationId xmlns:a16="http://schemas.microsoft.com/office/drawing/2014/main" id="{00000000-0008-0000-0100-0000EE040000}"/>
            </a:ext>
          </a:extLst>
        </xdr:cNvPr>
        <xdr:cNvSpPr>
          <a:spLocks noChangeShapeType="1"/>
        </xdr:cNvSpPr>
      </xdr:nvSpPr>
      <xdr:spPr bwMode="auto">
        <a:xfrm>
          <a:off x="5267325" y="1784508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570</xdr:row>
      <xdr:rowOff>0</xdr:rowOff>
    </xdr:from>
    <xdr:to>
      <xdr:col>21</xdr:col>
      <xdr:colOff>1343025</xdr:colOff>
      <xdr:row>570</xdr:row>
      <xdr:rowOff>0</xdr:rowOff>
    </xdr:to>
    <xdr:sp macro="" textlink="">
      <xdr:nvSpPr>
        <xdr:cNvPr id="1263" name="Line 2">
          <a:extLst>
            <a:ext uri="{FF2B5EF4-FFF2-40B4-BE49-F238E27FC236}">
              <a16:creationId xmlns:a16="http://schemas.microsoft.com/office/drawing/2014/main" id="{00000000-0008-0000-0100-0000EF040000}"/>
            </a:ext>
          </a:extLst>
        </xdr:cNvPr>
        <xdr:cNvSpPr>
          <a:spLocks noChangeShapeType="1"/>
        </xdr:cNvSpPr>
      </xdr:nvSpPr>
      <xdr:spPr bwMode="auto">
        <a:xfrm>
          <a:off x="5276850" y="178450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570</xdr:row>
      <xdr:rowOff>0</xdr:rowOff>
    </xdr:from>
    <xdr:to>
      <xdr:col>21</xdr:col>
      <xdr:colOff>1343025</xdr:colOff>
      <xdr:row>570</xdr:row>
      <xdr:rowOff>0</xdr:rowOff>
    </xdr:to>
    <xdr:sp macro="" textlink="">
      <xdr:nvSpPr>
        <xdr:cNvPr id="1264" name="Line 3">
          <a:extLst>
            <a:ext uri="{FF2B5EF4-FFF2-40B4-BE49-F238E27FC236}">
              <a16:creationId xmlns:a16="http://schemas.microsoft.com/office/drawing/2014/main" id="{00000000-0008-0000-0100-0000F0040000}"/>
            </a:ext>
          </a:extLst>
        </xdr:cNvPr>
        <xdr:cNvSpPr>
          <a:spLocks noChangeShapeType="1"/>
        </xdr:cNvSpPr>
      </xdr:nvSpPr>
      <xdr:spPr bwMode="auto">
        <a:xfrm>
          <a:off x="5276850" y="178450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570</xdr:row>
      <xdr:rowOff>0</xdr:rowOff>
    </xdr:from>
    <xdr:to>
      <xdr:col>21</xdr:col>
      <xdr:colOff>1343025</xdr:colOff>
      <xdr:row>570</xdr:row>
      <xdr:rowOff>0</xdr:rowOff>
    </xdr:to>
    <xdr:sp macro="" textlink="">
      <xdr:nvSpPr>
        <xdr:cNvPr id="1265" name="Line 4">
          <a:extLst>
            <a:ext uri="{FF2B5EF4-FFF2-40B4-BE49-F238E27FC236}">
              <a16:creationId xmlns:a16="http://schemas.microsoft.com/office/drawing/2014/main" id="{00000000-0008-0000-0100-0000F1040000}"/>
            </a:ext>
          </a:extLst>
        </xdr:cNvPr>
        <xdr:cNvSpPr>
          <a:spLocks noChangeShapeType="1"/>
        </xdr:cNvSpPr>
      </xdr:nvSpPr>
      <xdr:spPr bwMode="auto">
        <a:xfrm>
          <a:off x="5276850" y="178450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587</xdr:row>
      <xdr:rowOff>0</xdr:rowOff>
    </xdr:from>
    <xdr:to>
      <xdr:col>21</xdr:col>
      <xdr:colOff>1343025</xdr:colOff>
      <xdr:row>587</xdr:row>
      <xdr:rowOff>0</xdr:rowOff>
    </xdr:to>
    <xdr:sp macro="" textlink="">
      <xdr:nvSpPr>
        <xdr:cNvPr id="1266" name="Line 1">
          <a:extLst>
            <a:ext uri="{FF2B5EF4-FFF2-40B4-BE49-F238E27FC236}">
              <a16:creationId xmlns:a16="http://schemas.microsoft.com/office/drawing/2014/main" id="{00000000-0008-0000-0100-0000F2040000}"/>
            </a:ext>
          </a:extLst>
        </xdr:cNvPr>
        <xdr:cNvSpPr>
          <a:spLocks noChangeShapeType="1"/>
        </xdr:cNvSpPr>
      </xdr:nvSpPr>
      <xdr:spPr bwMode="auto">
        <a:xfrm>
          <a:off x="5267325" y="1837944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587</xdr:row>
      <xdr:rowOff>0</xdr:rowOff>
    </xdr:from>
    <xdr:to>
      <xdr:col>21</xdr:col>
      <xdr:colOff>1343025</xdr:colOff>
      <xdr:row>587</xdr:row>
      <xdr:rowOff>0</xdr:rowOff>
    </xdr:to>
    <xdr:sp macro="" textlink="">
      <xdr:nvSpPr>
        <xdr:cNvPr id="1267" name="Line 2">
          <a:extLst>
            <a:ext uri="{FF2B5EF4-FFF2-40B4-BE49-F238E27FC236}">
              <a16:creationId xmlns:a16="http://schemas.microsoft.com/office/drawing/2014/main" id="{00000000-0008-0000-0100-0000F3040000}"/>
            </a:ext>
          </a:extLst>
        </xdr:cNvPr>
        <xdr:cNvSpPr>
          <a:spLocks noChangeShapeType="1"/>
        </xdr:cNvSpPr>
      </xdr:nvSpPr>
      <xdr:spPr bwMode="auto">
        <a:xfrm>
          <a:off x="5276850" y="183794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587</xdr:row>
      <xdr:rowOff>0</xdr:rowOff>
    </xdr:from>
    <xdr:to>
      <xdr:col>21</xdr:col>
      <xdr:colOff>1343025</xdr:colOff>
      <xdr:row>587</xdr:row>
      <xdr:rowOff>0</xdr:rowOff>
    </xdr:to>
    <xdr:sp macro="" textlink="">
      <xdr:nvSpPr>
        <xdr:cNvPr id="1268" name="Line 3">
          <a:extLst>
            <a:ext uri="{FF2B5EF4-FFF2-40B4-BE49-F238E27FC236}">
              <a16:creationId xmlns:a16="http://schemas.microsoft.com/office/drawing/2014/main" id="{00000000-0008-0000-0100-0000F4040000}"/>
            </a:ext>
          </a:extLst>
        </xdr:cNvPr>
        <xdr:cNvSpPr>
          <a:spLocks noChangeShapeType="1"/>
        </xdr:cNvSpPr>
      </xdr:nvSpPr>
      <xdr:spPr bwMode="auto">
        <a:xfrm>
          <a:off x="5276850" y="183794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587</xdr:row>
      <xdr:rowOff>0</xdr:rowOff>
    </xdr:from>
    <xdr:to>
      <xdr:col>21</xdr:col>
      <xdr:colOff>1343025</xdr:colOff>
      <xdr:row>587</xdr:row>
      <xdr:rowOff>0</xdr:rowOff>
    </xdr:to>
    <xdr:sp macro="" textlink="">
      <xdr:nvSpPr>
        <xdr:cNvPr id="1269" name="Line 4">
          <a:extLst>
            <a:ext uri="{FF2B5EF4-FFF2-40B4-BE49-F238E27FC236}">
              <a16:creationId xmlns:a16="http://schemas.microsoft.com/office/drawing/2014/main" id="{00000000-0008-0000-0100-0000F5040000}"/>
            </a:ext>
          </a:extLst>
        </xdr:cNvPr>
        <xdr:cNvSpPr>
          <a:spLocks noChangeShapeType="1"/>
        </xdr:cNvSpPr>
      </xdr:nvSpPr>
      <xdr:spPr bwMode="auto">
        <a:xfrm>
          <a:off x="5276850" y="183794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604</xdr:row>
      <xdr:rowOff>0</xdr:rowOff>
    </xdr:from>
    <xdr:to>
      <xdr:col>21</xdr:col>
      <xdr:colOff>1343025</xdr:colOff>
      <xdr:row>604</xdr:row>
      <xdr:rowOff>0</xdr:rowOff>
    </xdr:to>
    <xdr:sp macro="" textlink="">
      <xdr:nvSpPr>
        <xdr:cNvPr id="1270" name="Line 1">
          <a:extLst>
            <a:ext uri="{FF2B5EF4-FFF2-40B4-BE49-F238E27FC236}">
              <a16:creationId xmlns:a16="http://schemas.microsoft.com/office/drawing/2014/main" id="{00000000-0008-0000-0100-0000F6040000}"/>
            </a:ext>
          </a:extLst>
        </xdr:cNvPr>
        <xdr:cNvSpPr>
          <a:spLocks noChangeShapeType="1"/>
        </xdr:cNvSpPr>
      </xdr:nvSpPr>
      <xdr:spPr bwMode="auto">
        <a:xfrm>
          <a:off x="5267325" y="1891379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604</xdr:row>
      <xdr:rowOff>0</xdr:rowOff>
    </xdr:from>
    <xdr:to>
      <xdr:col>21</xdr:col>
      <xdr:colOff>1343025</xdr:colOff>
      <xdr:row>604</xdr:row>
      <xdr:rowOff>0</xdr:rowOff>
    </xdr:to>
    <xdr:sp macro="" textlink="">
      <xdr:nvSpPr>
        <xdr:cNvPr id="1271" name="Line 2">
          <a:extLst>
            <a:ext uri="{FF2B5EF4-FFF2-40B4-BE49-F238E27FC236}">
              <a16:creationId xmlns:a16="http://schemas.microsoft.com/office/drawing/2014/main" id="{00000000-0008-0000-0100-0000F7040000}"/>
            </a:ext>
          </a:extLst>
        </xdr:cNvPr>
        <xdr:cNvSpPr>
          <a:spLocks noChangeShapeType="1"/>
        </xdr:cNvSpPr>
      </xdr:nvSpPr>
      <xdr:spPr bwMode="auto">
        <a:xfrm>
          <a:off x="5276850" y="189137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604</xdr:row>
      <xdr:rowOff>0</xdr:rowOff>
    </xdr:from>
    <xdr:to>
      <xdr:col>21</xdr:col>
      <xdr:colOff>1343025</xdr:colOff>
      <xdr:row>604</xdr:row>
      <xdr:rowOff>0</xdr:rowOff>
    </xdr:to>
    <xdr:sp macro="" textlink="">
      <xdr:nvSpPr>
        <xdr:cNvPr id="1272" name="Line 3">
          <a:extLst>
            <a:ext uri="{FF2B5EF4-FFF2-40B4-BE49-F238E27FC236}">
              <a16:creationId xmlns:a16="http://schemas.microsoft.com/office/drawing/2014/main" id="{00000000-0008-0000-0100-0000F8040000}"/>
            </a:ext>
          </a:extLst>
        </xdr:cNvPr>
        <xdr:cNvSpPr>
          <a:spLocks noChangeShapeType="1"/>
        </xdr:cNvSpPr>
      </xdr:nvSpPr>
      <xdr:spPr bwMode="auto">
        <a:xfrm>
          <a:off x="5276850" y="189137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604</xdr:row>
      <xdr:rowOff>0</xdr:rowOff>
    </xdr:from>
    <xdr:to>
      <xdr:col>21</xdr:col>
      <xdr:colOff>1343025</xdr:colOff>
      <xdr:row>604</xdr:row>
      <xdr:rowOff>0</xdr:rowOff>
    </xdr:to>
    <xdr:sp macro="" textlink="">
      <xdr:nvSpPr>
        <xdr:cNvPr id="1273" name="Line 4">
          <a:extLst>
            <a:ext uri="{FF2B5EF4-FFF2-40B4-BE49-F238E27FC236}">
              <a16:creationId xmlns:a16="http://schemas.microsoft.com/office/drawing/2014/main" id="{00000000-0008-0000-0100-0000F9040000}"/>
            </a:ext>
          </a:extLst>
        </xdr:cNvPr>
        <xdr:cNvSpPr>
          <a:spLocks noChangeShapeType="1"/>
        </xdr:cNvSpPr>
      </xdr:nvSpPr>
      <xdr:spPr bwMode="auto">
        <a:xfrm>
          <a:off x="5276850" y="189137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570</xdr:row>
      <xdr:rowOff>0</xdr:rowOff>
    </xdr:from>
    <xdr:to>
      <xdr:col>21</xdr:col>
      <xdr:colOff>1343025</xdr:colOff>
      <xdr:row>570</xdr:row>
      <xdr:rowOff>0</xdr:rowOff>
    </xdr:to>
    <xdr:sp macro="" textlink="">
      <xdr:nvSpPr>
        <xdr:cNvPr id="1274" name="Line 1">
          <a:extLst>
            <a:ext uri="{FF2B5EF4-FFF2-40B4-BE49-F238E27FC236}">
              <a16:creationId xmlns:a16="http://schemas.microsoft.com/office/drawing/2014/main" id="{00000000-0008-0000-0100-0000FA040000}"/>
            </a:ext>
          </a:extLst>
        </xdr:cNvPr>
        <xdr:cNvSpPr>
          <a:spLocks noChangeShapeType="1"/>
        </xdr:cNvSpPr>
      </xdr:nvSpPr>
      <xdr:spPr bwMode="auto">
        <a:xfrm>
          <a:off x="5267325" y="1784508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570</xdr:row>
      <xdr:rowOff>0</xdr:rowOff>
    </xdr:from>
    <xdr:to>
      <xdr:col>21</xdr:col>
      <xdr:colOff>1343025</xdr:colOff>
      <xdr:row>570</xdr:row>
      <xdr:rowOff>0</xdr:rowOff>
    </xdr:to>
    <xdr:sp macro="" textlink="">
      <xdr:nvSpPr>
        <xdr:cNvPr id="1275" name="Line 2">
          <a:extLst>
            <a:ext uri="{FF2B5EF4-FFF2-40B4-BE49-F238E27FC236}">
              <a16:creationId xmlns:a16="http://schemas.microsoft.com/office/drawing/2014/main" id="{00000000-0008-0000-0100-0000FB040000}"/>
            </a:ext>
          </a:extLst>
        </xdr:cNvPr>
        <xdr:cNvSpPr>
          <a:spLocks noChangeShapeType="1"/>
        </xdr:cNvSpPr>
      </xdr:nvSpPr>
      <xdr:spPr bwMode="auto">
        <a:xfrm>
          <a:off x="5276850" y="178450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570</xdr:row>
      <xdr:rowOff>0</xdr:rowOff>
    </xdr:from>
    <xdr:to>
      <xdr:col>21</xdr:col>
      <xdr:colOff>1343025</xdr:colOff>
      <xdr:row>570</xdr:row>
      <xdr:rowOff>0</xdr:rowOff>
    </xdr:to>
    <xdr:sp macro="" textlink="">
      <xdr:nvSpPr>
        <xdr:cNvPr id="1276" name="Line 3">
          <a:extLst>
            <a:ext uri="{FF2B5EF4-FFF2-40B4-BE49-F238E27FC236}">
              <a16:creationId xmlns:a16="http://schemas.microsoft.com/office/drawing/2014/main" id="{00000000-0008-0000-0100-0000FC040000}"/>
            </a:ext>
          </a:extLst>
        </xdr:cNvPr>
        <xdr:cNvSpPr>
          <a:spLocks noChangeShapeType="1"/>
        </xdr:cNvSpPr>
      </xdr:nvSpPr>
      <xdr:spPr bwMode="auto">
        <a:xfrm>
          <a:off x="5276850" y="178450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570</xdr:row>
      <xdr:rowOff>0</xdr:rowOff>
    </xdr:from>
    <xdr:to>
      <xdr:col>21</xdr:col>
      <xdr:colOff>1343025</xdr:colOff>
      <xdr:row>570</xdr:row>
      <xdr:rowOff>0</xdr:rowOff>
    </xdr:to>
    <xdr:sp macro="" textlink="">
      <xdr:nvSpPr>
        <xdr:cNvPr id="1277" name="Line 4">
          <a:extLst>
            <a:ext uri="{FF2B5EF4-FFF2-40B4-BE49-F238E27FC236}">
              <a16:creationId xmlns:a16="http://schemas.microsoft.com/office/drawing/2014/main" id="{00000000-0008-0000-0100-0000FD040000}"/>
            </a:ext>
          </a:extLst>
        </xdr:cNvPr>
        <xdr:cNvSpPr>
          <a:spLocks noChangeShapeType="1"/>
        </xdr:cNvSpPr>
      </xdr:nvSpPr>
      <xdr:spPr bwMode="auto">
        <a:xfrm>
          <a:off x="5276850" y="178450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587</xdr:row>
      <xdr:rowOff>0</xdr:rowOff>
    </xdr:from>
    <xdr:to>
      <xdr:col>21</xdr:col>
      <xdr:colOff>1343025</xdr:colOff>
      <xdr:row>587</xdr:row>
      <xdr:rowOff>0</xdr:rowOff>
    </xdr:to>
    <xdr:sp macro="" textlink="">
      <xdr:nvSpPr>
        <xdr:cNvPr id="1278" name="Line 1">
          <a:extLst>
            <a:ext uri="{FF2B5EF4-FFF2-40B4-BE49-F238E27FC236}">
              <a16:creationId xmlns:a16="http://schemas.microsoft.com/office/drawing/2014/main" id="{00000000-0008-0000-0100-0000FE040000}"/>
            </a:ext>
          </a:extLst>
        </xdr:cNvPr>
        <xdr:cNvSpPr>
          <a:spLocks noChangeShapeType="1"/>
        </xdr:cNvSpPr>
      </xdr:nvSpPr>
      <xdr:spPr bwMode="auto">
        <a:xfrm>
          <a:off x="5267325" y="1837944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587</xdr:row>
      <xdr:rowOff>0</xdr:rowOff>
    </xdr:from>
    <xdr:to>
      <xdr:col>21</xdr:col>
      <xdr:colOff>1343025</xdr:colOff>
      <xdr:row>587</xdr:row>
      <xdr:rowOff>0</xdr:rowOff>
    </xdr:to>
    <xdr:sp macro="" textlink="">
      <xdr:nvSpPr>
        <xdr:cNvPr id="1279" name="Line 2">
          <a:extLst>
            <a:ext uri="{FF2B5EF4-FFF2-40B4-BE49-F238E27FC236}">
              <a16:creationId xmlns:a16="http://schemas.microsoft.com/office/drawing/2014/main" id="{00000000-0008-0000-0100-0000FF040000}"/>
            </a:ext>
          </a:extLst>
        </xdr:cNvPr>
        <xdr:cNvSpPr>
          <a:spLocks noChangeShapeType="1"/>
        </xdr:cNvSpPr>
      </xdr:nvSpPr>
      <xdr:spPr bwMode="auto">
        <a:xfrm>
          <a:off x="5276850" y="183794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587</xdr:row>
      <xdr:rowOff>0</xdr:rowOff>
    </xdr:from>
    <xdr:to>
      <xdr:col>21</xdr:col>
      <xdr:colOff>1343025</xdr:colOff>
      <xdr:row>587</xdr:row>
      <xdr:rowOff>0</xdr:rowOff>
    </xdr:to>
    <xdr:sp macro="" textlink="">
      <xdr:nvSpPr>
        <xdr:cNvPr id="1280" name="Line 3">
          <a:extLst>
            <a:ext uri="{FF2B5EF4-FFF2-40B4-BE49-F238E27FC236}">
              <a16:creationId xmlns:a16="http://schemas.microsoft.com/office/drawing/2014/main" id="{00000000-0008-0000-0100-000000050000}"/>
            </a:ext>
          </a:extLst>
        </xdr:cNvPr>
        <xdr:cNvSpPr>
          <a:spLocks noChangeShapeType="1"/>
        </xdr:cNvSpPr>
      </xdr:nvSpPr>
      <xdr:spPr bwMode="auto">
        <a:xfrm>
          <a:off x="5276850" y="183794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587</xdr:row>
      <xdr:rowOff>0</xdr:rowOff>
    </xdr:from>
    <xdr:to>
      <xdr:col>21</xdr:col>
      <xdr:colOff>1343025</xdr:colOff>
      <xdr:row>587</xdr:row>
      <xdr:rowOff>0</xdr:rowOff>
    </xdr:to>
    <xdr:sp macro="" textlink="">
      <xdr:nvSpPr>
        <xdr:cNvPr id="1281" name="Line 4">
          <a:extLst>
            <a:ext uri="{FF2B5EF4-FFF2-40B4-BE49-F238E27FC236}">
              <a16:creationId xmlns:a16="http://schemas.microsoft.com/office/drawing/2014/main" id="{00000000-0008-0000-0100-000001050000}"/>
            </a:ext>
          </a:extLst>
        </xdr:cNvPr>
        <xdr:cNvSpPr>
          <a:spLocks noChangeShapeType="1"/>
        </xdr:cNvSpPr>
      </xdr:nvSpPr>
      <xdr:spPr bwMode="auto">
        <a:xfrm>
          <a:off x="5276850" y="183794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604</xdr:row>
      <xdr:rowOff>0</xdr:rowOff>
    </xdr:from>
    <xdr:to>
      <xdr:col>21</xdr:col>
      <xdr:colOff>1343025</xdr:colOff>
      <xdr:row>604</xdr:row>
      <xdr:rowOff>0</xdr:rowOff>
    </xdr:to>
    <xdr:sp macro="" textlink="">
      <xdr:nvSpPr>
        <xdr:cNvPr id="1282" name="Line 1">
          <a:extLst>
            <a:ext uri="{FF2B5EF4-FFF2-40B4-BE49-F238E27FC236}">
              <a16:creationId xmlns:a16="http://schemas.microsoft.com/office/drawing/2014/main" id="{00000000-0008-0000-0100-000002050000}"/>
            </a:ext>
          </a:extLst>
        </xdr:cNvPr>
        <xdr:cNvSpPr>
          <a:spLocks noChangeShapeType="1"/>
        </xdr:cNvSpPr>
      </xdr:nvSpPr>
      <xdr:spPr bwMode="auto">
        <a:xfrm>
          <a:off x="5267325" y="1891379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604</xdr:row>
      <xdr:rowOff>0</xdr:rowOff>
    </xdr:from>
    <xdr:to>
      <xdr:col>21</xdr:col>
      <xdr:colOff>1343025</xdr:colOff>
      <xdr:row>604</xdr:row>
      <xdr:rowOff>0</xdr:rowOff>
    </xdr:to>
    <xdr:sp macro="" textlink="">
      <xdr:nvSpPr>
        <xdr:cNvPr id="1283" name="Line 2">
          <a:extLst>
            <a:ext uri="{FF2B5EF4-FFF2-40B4-BE49-F238E27FC236}">
              <a16:creationId xmlns:a16="http://schemas.microsoft.com/office/drawing/2014/main" id="{00000000-0008-0000-0100-000003050000}"/>
            </a:ext>
          </a:extLst>
        </xdr:cNvPr>
        <xdr:cNvSpPr>
          <a:spLocks noChangeShapeType="1"/>
        </xdr:cNvSpPr>
      </xdr:nvSpPr>
      <xdr:spPr bwMode="auto">
        <a:xfrm>
          <a:off x="5276850" y="189137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604</xdr:row>
      <xdr:rowOff>0</xdr:rowOff>
    </xdr:from>
    <xdr:to>
      <xdr:col>21</xdr:col>
      <xdr:colOff>1343025</xdr:colOff>
      <xdr:row>604</xdr:row>
      <xdr:rowOff>0</xdr:rowOff>
    </xdr:to>
    <xdr:sp macro="" textlink="">
      <xdr:nvSpPr>
        <xdr:cNvPr id="1284" name="Line 3">
          <a:extLst>
            <a:ext uri="{FF2B5EF4-FFF2-40B4-BE49-F238E27FC236}">
              <a16:creationId xmlns:a16="http://schemas.microsoft.com/office/drawing/2014/main" id="{00000000-0008-0000-0100-000004050000}"/>
            </a:ext>
          </a:extLst>
        </xdr:cNvPr>
        <xdr:cNvSpPr>
          <a:spLocks noChangeShapeType="1"/>
        </xdr:cNvSpPr>
      </xdr:nvSpPr>
      <xdr:spPr bwMode="auto">
        <a:xfrm>
          <a:off x="5276850" y="189137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604</xdr:row>
      <xdr:rowOff>0</xdr:rowOff>
    </xdr:from>
    <xdr:to>
      <xdr:col>21</xdr:col>
      <xdr:colOff>1343025</xdr:colOff>
      <xdr:row>604</xdr:row>
      <xdr:rowOff>0</xdr:rowOff>
    </xdr:to>
    <xdr:sp macro="" textlink="">
      <xdr:nvSpPr>
        <xdr:cNvPr id="1285" name="Line 4">
          <a:extLst>
            <a:ext uri="{FF2B5EF4-FFF2-40B4-BE49-F238E27FC236}">
              <a16:creationId xmlns:a16="http://schemas.microsoft.com/office/drawing/2014/main" id="{00000000-0008-0000-0100-000005050000}"/>
            </a:ext>
          </a:extLst>
        </xdr:cNvPr>
        <xdr:cNvSpPr>
          <a:spLocks noChangeShapeType="1"/>
        </xdr:cNvSpPr>
      </xdr:nvSpPr>
      <xdr:spPr bwMode="auto">
        <a:xfrm>
          <a:off x="5276850" y="189137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570</xdr:row>
      <xdr:rowOff>0</xdr:rowOff>
    </xdr:from>
    <xdr:to>
      <xdr:col>21</xdr:col>
      <xdr:colOff>1343025</xdr:colOff>
      <xdr:row>570</xdr:row>
      <xdr:rowOff>0</xdr:rowOff>
    </xdr:to>
    <xdr:sp macro="" textlink="">
      <xdr:nvSpPr>
        <xdr:cNvPr id="1286" name="Line 1">
          <a:extLst>
            <a:ext uri="{FF2B5EF4-FFF2-40B4-BE49-F238E27FC236}">
              <a16:creationId xmlns:a16="http://schemas.microsoft.com/office/drawing/2014/main" id="{00000000-0008-0000-0100-000006050000}"/>
            </a:ext>
          </a:extLst>
        </xdr:cNvPr>
        <xdr:cNvSpPr>
          <a:spLocks noChangeShapeType="1"/>
        </xdr:cNvSpPr>
      </xdr:nvSpPr>
      <xdr:spPr bwMode="auto">
        <a:xfrm>
          <a:off x="5267325" y="1784508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570</xdr:row>
      <xdr:rowOff>0</xdr:rowOff>
    </xdr:from>
    <xdr:to>
      <xdr:col>21</xdr:col>
      <xdr:colOff>1343025</xdr:colOff>
      <xdr:row>570</xdr:row>
      <xdr:rowOff>0</xdr:rowOff>
    </xdr:to>
    <xdr:sp macro="" textlink="">
      <xdr:nvSpPr>
        <xdr:cNvPr id="1287" name="Line 2">
          <a:extLst>
            <a:ext uri="{FF2B5EF4-FFF2-40B4-BE49-F238E27FC236}">
              <a16:creationId xmlns:a16="http://schemas.microsoft.com/office/drawing/2014/main" id="{00000000-0008-0000-0100-000007050000}"/>
            </a:ext>
          </a:extLst>
        </xdr:cNvPr>
        <xdr:cNvSpPr>
          <a:spLocks noChangeShapeType="1"/>
        </xdr:cNvSpPr>
      </xdr:nvSpPr>
      <xdr:spPr bwMode="auto">
        <a:xfrm>
          <a:off x="5276850" y="178450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570</xdr:row>
      <xdr:rowOff>0</xdr:rowOff>
    </xdr:from>
    <xdr:to>
      <xdr:col>21</xdr:col>
      <xdr:colOff>1343025</xdr:colOff>
      <xdr:row>570</xdr:row>
      <xdr:rowOff>0</xdr:rowOff>
    </xdr:to>
    <xdr:sp macro="" textlink="">
      <xdr:nvSpPr>
        <xdr:cNvPr id="1288" name="Line 3">
          <a:extLst>
            <a:ext uri="{FF2B5EF4-FFF2-40B4-BE49-F238E27FC236}">
              <a16:creationId xmlns:a16="http://schemas.microsoft.com/office/drawing/2014/main" id="{00000000-0008-0000-0100-000008050000}"/>
            </a:ext>
          </a:extLst>
        </xdr:cNvPr>
        <xdr:cNvSpPr>
          <a:spLocks noChangeShapeType="1"/>
        </xdr:cNvSpPr>
      </xdr:nvSpPr>
      <xdr:spPr bwMode="auto">
        <a:xfrm>
          <a:off x="5276850" y="178450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570</xdr:row>
      <xdr:rowOff>0</xdr:rowOff>
    </xdr:from>
    <xdr:to>
      <xdr:col>21</xdr:col>
      <xdr:colOff>1343025</xdr:colOff>
      <xdr:row>570</xdr:row>
      <xdr:rowOff>0</xdr:rowOff>
    </xdr:to>
    <xdr:sp macro="" textlink="">
      <xdr:nvSpPr>
        <xdr:cNvPr id="1289" name="Line 4">
          <a:extLst>
            <a:ext uri="{FF2B5EF4-FFF2-40B4-BE49-F238E27FC236}">
              <a16:creationId xmlns:a16="http://schemas.microsoft.com/office/drawing/2014/main" id="{00000000-0008-0000-0100-000009050000}"/>
            </a:ext>
          </a:extLst>
        </xdr:cNvPr>
        <xdr:cNvSpPr>
          <a:spLocks noChangeShapeType="1"/>
        </xdr:cNvSpPr>
      </xdr:nvSpPr>
      <xdr:spPr bwMode="auto">
        <a:xfrm>
          <a:off x="5276850" y="178450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587</xdr:row>
      <xdr:rowOff>0</xdr:rowOff>
    </xdr:from>
    <xdr:to>
      <xdr:col>21</xdr:col>
      <xdr:colOff>1343025</xdr:colOff>
      <xdr:row>587</xdr:row>
      <xdr:rowOff>0</xdr:rowOff>
    </xdr:to>
    <xdr:sp macro="" textlink="">
      <xdr:nvSpPr>
        <xdr:cNvPr id="1290" name="Line 1">
          <a:extLst>
            <a:ext uri="{FF2B5EF4-FFF2-40B4-BE49-F238E27FC236}">
              <a16:creationId xmlns:a16="http://schemas.microsoft.com/office/drawing/2014/main" id="{00000000-0008-0000-0100-00000A050000}"/>
            </a:ext>
          </a:extLst>
        </xdr:cNvPr>
        <xdr:cNvSpPr>
          <a:spLocks noChangeShapeType="1"/>
        </xdr:cNvSpPr>
      </xdr:nvSpPr>
      <xdr:spPr bwMode="auto">
        <a:xfrm>
          <a:off x="5267325" y="1837944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587</xdr:row>
      <xdr:rowOff>0</xdr:rowOff>
    </xdr:from>
    <xdr:to>
      <xdr:col>21</xdr:col>
      <xdr:colOff>1343025</xdr:colOff>
      <xdr:row>587</xdr:row>
      <xdr:rowOff>0</xdr:rowOff>
    </xdr:to>
    <xdr:sp macro="" textlink="">
      <xdr:nvSpPr>
        <xdr:cNvPr id="1291" name="Line 2">
          <a:extLst>
            <a:ext uri="{FF2B5EF4-FFF2-40B4-BE49-F238E27FC236}">
              <a16:creationId xmlns:a16="http://schemas.microsoft.com/office/drawing/2014/main" id="{00000000-0008-0000-0100-00000B050000}"/>
            </a:ext>
          </a:extLst>
        </xdr:cNvPr>
        <xdr:cNvSpPr>
          <a:spLocks noChangeShapeType="1"/>
        </xdr:cNvSpPr>
      </xdr:nvSpPr>
      <xdr:spPr bwMode="auto">
        <a:xfrm>
          <a:off x="5276850" y="183794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587</xdr:row>
      <xdr:rowOff>0</xdr:rowOff>
    </xdr:from>
    <xdr:to>
      <xdr:col>21</xdr:col>
      <xdr:colOff>1343025</xdr:colOff>
      <xdr:row>587</xdr:row>
      <xdr:rowOff>0</xdr:rowOff>
    </xdr:to>
    <xdr:sp macro="" textlink="">
      <xdr:nvSpPr>
        <xdr:cNvPr id="1292" name="Line 3">
          <a:extLst>
            <a:ext uri="{FF2B5EF4-FFF2-40B4-BE49-F238E27FC236}">
              <a16:creationId xmlns:a16="http://schemas.microsoft.com/office/drawing/2014/main" id="{00000000-0008-0000-0100-00000C050000}"/>
            </a:ext>
          </a:extLst>
        </xdr:cNvPr>
        <xdr:cNvSpPr>
          <a:spLocks noChangeShapeType="1"/>
        </xdr:cNvSpPr>
      </xdr:nvSpPr>
      <xdr:spPr bwMode="auto">
        <a:xfrm>
          <a:off x="5276850" y="183794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587</xdr:row>
      <xdr:rowOff>0</xdr:rowOff>
    </xdr:from>
    <xdr:to>
      <xdr:col>21</xdr:col>
      <xdr:colOff>1343025</xdr:colOff>
      <xdr:row>587</xdr:row>
      <xdr:rowOff>0</xdr:rowOff>
    </xdr:to>
    <xdr:sp macro="" textlink="">
      <xdr:nvSpPr>
        <xdr:cNvPr id="1293" name="Line 4">
          <a:extLst>
            <a:ext uri="{FF2B5EF4-FFF2-40B4-BE49-F238E27FC236}">
              <a16:creationId xmlns:a16="http://schemas.microsoft.com/office/drawing/2014/main" id="{00000000-0008-0000-0100-00000D050000}"/>
            </a:ext>
          </a:extLst>
        </xdr:cNvPr>
        <xdr:cNvSpPr>
          <a:spLocks noChangeShapeType="1"/>
        </xdr:cNvSpPr>
      </xdr:nvSpPr>
      <xdr:spPr bwMode="auto">
        <a:xfrm>
          <a:off x="5276850" y="183794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604</xdr:row>
      <xdr:rowOff>0</xdr:rowOff>
    </xdr:from>
    <xdr:to>
      <xdr:col>21</xdr:col>
      <xdr:colOff>1343025</xdr:colOff>
      <xdr:row>604</xdr:row>
      <xdr:rowOff>0</xdr:rowOff>
    </xdr:to>
    <xdr:sp macro="" textlink="">
      <xdr:nvSpPr>
        <xdr:cNvPr id="1294" name="Line 1">
          <a:extLst>
            <a:ext uri="{FF2B5EF4-FFF2-40B4-BE49-F238E27FC236}">
              <a16:creationId xmlns:a16="http://schemas.microsoft.com/office/drawing/2014/main" id="{00000000-0008-0000-0100-00000E050000}"/>
            </a:ext>
          </a:extLst>
        </xdr:cNvPr>
        <xdr:cNvSpPr>
          <a:spLocks noChangeShapeType="1"/>
        </xdr:cNvSpPr>
      </xdr:nvSpPr>
      <xdr:spPr bwMode="auto">
        <a:xfrm>
          <a:off x="5267325" y="1891379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604</xdr:row>
      <xdr:rowOff>0</xdr:rowOff>
    </xdr:from>
    <xdr:to>
      <xdr:col>21</xdr:col>
      <xdr:colOff>1343025</xdr:colOff>
      <xdr:row>604</xdr:row>
      <xdr:rowOff>0</xdr:rowOff>
    </xdr:to>
    <xdr:sp macro="" textlink="">
      <xdr:nvSpPr>
        <xdr:cNvPr id="1295" name="Line 2">
          <a:extLst>
            <a:ext uri="{FF2B5EF4-FFF2-40B4-BE49-F238E27FC236}">
              <a16:creationId xmlns:a16="http://schemas.microsoft.com/office/drawing/2014/main" id="{00000000-0008-0000-0100-00000F050000}"/>
            </a:ext>
          </a:extLst>
        </xdr:cNvPr>
        <xdr:cNvSpPr>
          <a:spLocks noChangeShapeType="1"/>
        </xdr:cNvSpPr>
      </xdr:nvSpPr>
      <xdr:spPr bwMode="auto">
        <a:xfrm>
          <a:off x="5276850" y="189137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604</xdr:row>
      <xdr:rowOff>0</xdr:rowOff>
    </xdr:from>
    <xdr:to>
      <xdr:col>21</xdr:col>
      <xdr:colOff>1343025</xdr:colOff>
      <xdr:row>604</xdr:row>
      <xdr:rowOff>0</xdr:rowOff>
    </xdr:to>
    <xdr:sp macro="" textlink="">
      <xdr:nvSpPr>
        <xdr:cNvPr id="1296" name="Line 3">
          <a:extLst>
            <a:ext uri="{FF2B5EF4-FFF2-40B4-BE49-F238E27FC236}">
              <a16:creationId xmlns:a16="http://schemas.microsoft.com/office/drawing/2014/main" id="{00000000-0008-0000-0100-000010050000}"/>
            </a:ext>
          </a:extLst>
        </xdr:cNvPr>
        <xdr:cNvSpPr>
          <a:spLocks noChangeShapeType="1"/>
        </xdr:cNvSpPr>
      </xdr:nvSpPr>
      <xdr:spPr bwMode="auto">
        <a:xfrm>
          <a:off x="5276850" y="189137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604</xdr:row>
      <xdr:rowOff>0</xdr:rowOff>
    </xdr:from>
    <xdr:to>
      <xdr:col>21</xdr:col>
      <xdr:colOff>1343025</xdr:colOff>
      <xdr:row>604</xdr:row>
      <xdr:rowOff>0</xdr:rowOff>
    </xdr:to>
    <xdr:sp macro="" textlink="">
      <xdr:nvSpPr>
        <xdr:cNvPr id="1297" name="Line 4">
          <a:extLst>
            <a:ext uri="{FF2B5EF4-FFF2-40B4-BE49-F238E27FC236}">
              <a16:creationId xmlns:a16="http://schemas.microsoft.com/office/drawing/2014/main" id="{00000000-0008-0000-0100-000011050000}"/>
            </a:ext>
          </a:extLst>
        </xdr:cNvPr>
        <xdr:cNvSpPr>
          <a:spLocks noChangeShapeType="1"/>
        </xdr:cNvSpPr>
      </xdr:nvSpPr>
      <xdr:spPr bwMode="auto">
        <a:xfrm>
          <a:off x="5276850" y="189137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570</xdr:row>
      <xdr:rowOff>0</xdr:rowOff>
    </xdr:from>
    <xdr:to>
      <xdr:col>21</xdr:col>
      <xdr:colOff>1343025</xdr:colOff>
      <xdr:row>570</xdr:row>
      <xdr:rowOff>0</xdr:rowOff>
    </xdr:to>
    <xdr:sp macro="" textlink="">
      <xdr:nvSpPr>
        <xdr:cNvPr id="1298" name="Line 1">
          <a:extLst>
            <a:ext uri="{FF2B5EF4-FFF2-40B4-BE49-F238E27FC236}">
              <a16:creationId xmlns:a16="http://schemas.microsoft.com/office/drawing/2014/main" id="{00000000-0008-0000-0100-000012050000}"/>
            </a:ext>
          </a:extLst>
        </xdr:cNvPr>
        <xdr:cNvSpPr>
          <a:spLocks noChangeShapeType="1"/>
        </xdr:cNvSpPr>
      </xdr:nvSpPr>
      <xdr:spPr bwMode="auto">
        <a:xfrm>
          <a:off x="5267325" y="1784508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570</xdr:row>
      <xdr:rowOff>0</xdr:rowOff>
    </xdr:from>
    <xdr:to>
      <xdr:col>21</xdr:col>
      <xdr:colOff>1343025</xdr:colOff>
      <xdr:row>570</xdr:row>
      <xdr:rowOff>0</xdr:rowOff>
    </xdr:to>
    <xdr:sp macro="" textlink="">
      <xdr:nvSpPr>
        <xdr:cNvPr id="1299" name="Line 2">
          <a:extLst>
            <a:ext uri="{FF2B5EF4-FFF2-40B4-BE49-F238E27FC236}">
              <a16:creationId xmlns:a16="http://schemas.microsoft.com/office/drawing/2014/main" id="{00000000-0008-0000-0100-000013050000}"/>
            </a:ext>
          </a:extLst>
        </xdr:cNvPr>
        <xdr:cNvSpPr>
          <a:spLocks noChangeShapeType="1"/>
        </xdr:cNvSpPr>
      </xdr:nvSpPr>
      <xdr:spPr bwMode="auto">
        <a:xfrm>
          <a:off x="5276850" y="178450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570</xdr:row>
      <xdr:rowOff>0</xdr:rowOff>
    </xdr:from>
    <xdr:to>
      <xdr:col>21</xdr:col>
      <xdr:colOff>1343025</xdr:colOff>
      <xdr:row>570</xdr:row>
      <xdr:rowOff>0</xdr:rowOff>
    </xdr:to>
    <xdr:sp macro="" textlink="">
      <xdr:nvSpPr>
        <xdr:cNvPr id="1300" name="Line 3">
          <a:extLst>
            <a:ext uri="{FF2B5EF4-FFF2-40B4-BE49-F238E27FC236}">
              <a16:creationId xmlns:a16="http://schemas.microsoft.com/office/drawing/2014/main" id="{00000000-0008-0000-0100-000014050000}"/>
            </a:ext>
          </a:extLst>
        </xdr:cNvPr>
        <xdr:cNvSpPr>
          <a:spLocks noChangeShapeType="1"/>
        </xdr:cNvSpPr>
      </xdr:nvSpPr>
      <xdr:spPr bwMode="auto">
        <a:xfrm>
          <a:off x="5276850" y="178450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570</xdr:row>
      <xdr:rowOff>0</xdr:rowOff>
    </xdr:from>
    <xdr:to>
      <xdr:col>21</xdr:col>
      <xdr:colOff>1343025</xdr:colOff>
      <xdr:row>570</xdr:row>
      <xdr:rowOff>0</xdr:rowOff>
    </xdr:to>
    <xdr:sp macro="" textlink="">
      <xdr:nvSpPr>
        <xdr:cNvPr id="1301" name="Line 4">
          <a:extLst>
            <a:ext uri="{FF2B5EF4-FFF2-40B4-BE49-F238E27FC236}">
              <a16:creationId xmlns:a16="http://schemas.microsoft.com/office/drawing/2014/main" id="{00000000-0008-0000-0100-000015050000}"/>
            </a:ext>
          </a:extLst>
        </xdr:cNvPr>
        <xdr:cNvSpPr>
          <a:spLocks noChangeShapeType="1"/>
        </xdr:cNvSpPr>
      </xdr:nvSpPr>
      <xdr:spPr bwMode="auto">
        <a:xfrm>
          <a:off x="5276850" y="178450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587</xdr:row>
      <xdr:rowOff>0</xdr:rowOff>
    </xdr:from>
    <xdr:to>
      <xdr:col>21</xdr:col>
      <xdr:colOff>1343025</xdr:colOff>
      <xdr:row>587</xdr:row>
      <xdr:rowOff>0</xdr:rowOff>
    </xdr:to>
    <xdr:sp macro="" textlink="">
      <xdr:nvSpPr>
        <xdr:cNvPr id="1302" name="Line 1">
          <a:extLst>
            <a:ext uri="{FF2B5EF4-FFF2-40B4-BE49-F238E27FC236}">
              <a16:creationId xmlns:a16="http://schemas.microsoft.com/office/drawing/2014/main" id="{00000000-0008-0000-0100-000016050000}"/>
            </a:ext>
          </a:extLst>
        </xdr:cNvPr>
        <xdr:cNvSpPr>
          <a:spLocks noChangeShapeType="1"/>
        </xdr:cNvSpPr>
      </xdr:nvSpPr>
      <xdr:spPr bwMode="auto">
        <a:xfrm>
          <a:off x="5267325" y="1837944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587</xdr:row>
      <xdr:rowOff>0</xdr:rowOff>
    </xdr:from>
    <xdr:to>
      <xdr:col>21</xdr:col>
      <xdr:colOff>1343025</xdr:colOff>
      <xdr:row>587</xdr:row>
      <xdr:rowOff>0</xdr:rowOff>
    </xdr:to>
    <xdr:sp macro="" textlink="">
      <xdr:nvSpPr>
        <xdr:cNvPr id="1303" name="Line 2">
          <a:extLst>
            <a:ext uri="{FF2B5EF4-FFF2-40B4-BE49-F238E27FC236}">
              <a16:creationId xmlns:a16="http://schemas.microsoft.com/office/drawing/2014/main" id="{00000000-0008-0000-0100-000017050000}"/>
            </a:ext>
          </a:extLst>
        </xdr:cNvPr>
        <xdr:cNvSpPr>
          <a:spLocks noChangeShapeType="1"/>
        </xdr:cNvSpPr>
      </xdr:nvSpPr>
      <xdr:spPr bwMode="auto">
        <a:xfrm>
          <a:off x="5276850" y="183794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587</xdr:row>
      <xdr:rowOff>0</xdr:rowOff>
    </xdr:from>
    <xdr:to>
      <xdr:col>21</xdr:col>
      <xdr:colOff>1343025</xdr:colOff>
      <xdr:row>587</xdr:row>
      <xdr:rowOff>0</xdr:rowOff>
    </xdr:to>
    <xdr:sp macro="" textlink="">
      <xdr:nvSpPr>
        <xdr:cNvPr id="1304" name="Line 3">
          <a:extLst>
            <a:ext uri="{FF2B5EF4-FFF2-40B4-BE49-F238E27FC236}">
              <a16:creationId xmlns:a16="http://schemas.microsoft.com/office/drawing/2014/main" id="{00000000-0008-0000-0100-000018050000}"/>
            </a:ext>
          </a:extLst>
        </xdr:cNvPr>
        <xdr:cNvSpPr>
          <a:spLocks noChangeShapeType="1"/>
        </xdr:cNvSpPr>
      </xdr:nvSpPr>
      <xdr:spPr bwMode="auto">
        <a:xfrm>
          <a:off x="5276850" y="183794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587</xdr:row>
      <xdr:rowOff>0</xdr:rowOff>
    </xdr:from>
    <xdr:to>
      <xdr:col>21</xdr:col>
      <xdr:colOff>1343025</xdr:colOff>
      <xdr:row>587</xdr:row>
      <xdr:rowOff>0</xdr:rowOff>
    </xdr:to>
    <xdr:sp macro="" textlink="">
      <xdr:nvSpPr>
        <xdr:cNvPr id="1305" name="Line 4">
          <a:extLst>
            <a:ext uri="{FF2B5EF4-FFF2-40B4-BE49-F238E27FC236}">
              <a16:creationId xmlns:a16="http://schemas.microsoft.com/office/drawing/2014/main" id="{00000000-0008-0000-0100-000019050000}"/>
            </a:ext>
          </a:extLst>
        </xdr:cNvPr>
        <xdr:cNvSpPr>
          <a:spLocks noChangeShapeType="1"/>
        </xdr:cNvSpPr>
      </xdr:nvSpPr>
      <xdr:spPr bwMode="auto">
        <a:xfrm>
          <a:off x="5276850" y="183794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604</xdr:row>
      <xdr:rowOff>0</xdr:rowOff>
    </xdr:from>
    <xdr:to>
      <xdr:col>21</xdr:col>
      <xdr:colOff>1343025</xdr:colOff>
      <xdr:row>604</xdr:row>
      <xdr:rowOff>0</xdr:rowOff>
    </xdr:to>
    <xdr:sp macro="" textlink="">
      <xdr:nvSpPr>
        <xdr:cNvPr id="1306" name="Line 1">
          <a:extLst>
            <a:ext uri="{FF2B5EF4-FFF2-40B4-BE49-F238E27FC236}">
              <a16:creationId xmlns:a16="http://schemas.microsoft.com/office/drawing/2014/main" id="{00000000-0008-0000-0100-00001A050000}"/>
            </a:ext>
          </a:extLst>
        </xdr:cNvPr>
        <xdr:cNvSpPr>
          <a:spLocks noChangeShapeType="1"/>
        </xdr:cNvSpPr>
      </xdr:nvSpPr>
      <xdr:spPr bwMode="auto">
        <a:xfrm>
          <a:off x="5267325" y="1891379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604</xdr:row>
      <xdr:rowOff>0</xdr:rowOff>
    </xdr:from>
    <xdr:to>
      <xdr:col>21</xdr:col>
      <xdr:colOff>1343025</xdr:colOff>
      <xdr:row>604</xdr:row>
      <xdr:rowOff>0</xdr:rowOff>
    </xdr:to>
    <xdr:sp macro="" textlink="">
      <xdr:nvSpPr>
        <xdr:cNvPr id="1307" name="Line 2">
          <a:extLst>
            <a:ext uri="{FF2B5EF4-FFF2-40B4-BE49-F238E27FC236}">
              <a16:creationId xmlns:a16="http://schemas.microsoft.com/office/drawing/2014/main" id="{00000000-0008-0000-0100-00001B050000}"/>
            </a:ext>
          </a:extLst>
        </xdr:cNvPr>
        <xdr:cNvSpPr>
          <a:spLocks noChangeShapeType="1"/>
        </xdr:cNvSpPr>
      </xdr:nvSpPr>
      <xdr:spPr bwMode="auto">
        <a:xfrm>
          <a:off x="5276850" y="189137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604</xdr:row>
      <xdr:rowOff>0</xdr:rowOff>
    </xdr:from>
    <xdr:to>
      <xdr:col>21</xdr:col>
      <xdr:colOff>1343025</xdr:colOff>
      <xdr:row>604</xdr:row>
      <xdr:rowOff>0</xdr:rowOff>
    </xdr:to>
    <xdr:sp macro="" textlink="">
      <xdr:nvSpPr>
        <xdr:cNvPr id="1308" name="Line 3">
          <a:extLst>
            <a:ext uri="{FF2B5EF4-FFF2-40B4-BE49-F238E27FC236}">
              <a16:creationId xmlns:a16="http://schemas.microsoft.com/office/drawing/2014/main" id="{00000000-0008-0000-0100-00001C050000}"/>
            </a:ext>
          </a:extLst>
        </xdr:cNvPr>
        <xdr:cNvSpPr>
          <a:spLocks noChangeShapeType="1"/>
        </xdr:cNvSpPr>
      </xdr:nvSpPr>
      <xdr:spPr bwMode="auto">
        <a:xfrm>
          <a:off x="5276850" y="189137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604</xdr:row>
      <xdr:rowOff>0</xdr:rowOff>
    </xdr:from>
    <xdr:to>
      <xdr:col>21</xdr:col>
      <xdr:colOff>1343025</xdr:colOff>
      <xdr:row>604</xdr:row>
      <xdr:rowOff>0</xdr:rowOff>
    </xdr:to>
    <xdr:sp macro="" textlink="">
      <xdr:nvSpPr>
        <xdr:cNvPr id="1309" name="Line 4">
          <a:extLst>
            <a:ext uri="{FF2B5EF4-FFF2-40B4-BE49-F238E27FC236}">
              <a16:creationId xmlns:a16="http://schemas.microsoft.com/office/drawing/2014/main" id="{00000000-0008-0000-0100-00001D050000}"/>
            </a:ext>
          </a:extLst>
        </xdr:cNvPr>
        <xdr:cNvSpPr>
          <a:spLocks noChangeShapeType="1"/>
        </xdr:cNvSpPr>
      </xdr:nvSpPr>
      <xdr:spPr bwMode="auto">
        <a:xfrm>
          <a:off x="5276850" y="189137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614</xdr:row>
      <xdr:rowOff>0</xdr:rowOff>
    </xdr:from>
    <xdr:to>
      <xdr:col>21</xdr:col>
      <xdr:colOff>1343025</xdr:colOff>
      <xdr:row>614</xdr:row>
      <xdr:rowOff>0</xdr:rowOff>
    </xdr:to>
    <xdr:sp macro="" textlink="">
      <xdr:nvSpPr>
        <xdr:cNvPr id="1310" name="Line 1">
          <a:extLst>
            <a:ext uri="{FF2B5EF4-FFF2-40B4-BE49-F238E27FC236}">
              <a16:creationId xmlns:a16="http://schemas.microsoft.com/office/drawing/2014/main" id="{00000000-0008-0000-0100-00001E050000}"/>
            </a:ext>
          </a:extLst>
        </xdr:cNvPr>
        <xdr:cNvSpPr>
          <a:spLocks noChangeShapeType="1"/>
        </xdr:cNvSpPr>
      </xdr:nvSpPr>
      <xdr:spPr bwMode="auto">
        <a:xfrm>
          <a:off x="5267325" y="1922811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614</xdr:row>
      <xdr:rowOff>0</xdr:rowOff>
    </xdr:from>
    <xdr:to>
      <xdr:col>21</xdr:col>
      <xdr:colOff>1343025</xdr:colOff>
      <xdr:row>614</xdr:row>
      <xdr:rowOff>0</xdr:rowOff>
    </xdr:to>
    <xdr:sp macro="" textlink="">
      <xdr:nvSpPr>
        <xdr:cNvPr id="1311" name="Line 2">
          <a:extLst>
            <a:ext uri="{FF2B5EF4-FFF2-40B4-BE49-F238E27FC236}">
              <a16:creationId xmlns:a16="http://schemas.microsoft.com/office/drawing/2014/main" id="{00000000-0008-0000-0100-00001F050000}"/>
            </a:ext>
          </a:extLst>
        </xdr:cNvPr>
        <xdr:cNvSpPr>
          <a:spLocks noChangeShapeType="1"/>
        </xdr:cNvSpPr>
      </xdr:nvSpPr>
      <xdr:spPr bwMode="auto">
        <a:xfrm>
          <a:off x="5276850" y="192281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614</xdr:row>
      <xdr:rowOff>0</xdr:rowOff>
    </xdr:from>
    <xdr:to>
      <xdr:col>21</xdr:col>
      <xdr:colOff>1343025</xdr:colOff>
      <xdr:row>614</xdr:row>
      <xdr:rowOff>0</xdr:rowOff>
    </xdr:to>
    <xdr:sp macro="" textlink="">
      <xdr:nvSpPr>
        <xdr:cNvPr id="1312" name="Line 3">
          <a:extLst>
            <a:ext uri="{FF2B5EF4-FFF2-40B4-BE49-F238E27FC236}">
              <a16:creationId xmlns:a16="http://schemas.microsoft.com/office/drawing/2014/main" id="{00000000-0008-0000-0100-000020050000}"/>
            </a:ext>
          </a:extLst>
        </xdr:cNvPr>
        <xdr:cNvSpPr>
          <a:spLocks noChangeShapeType="1"/>
        </xdr:cNvSpPr>
      </xdr:nvSpPr>
      <xdr:spPr bwMode="auto">
        <a:xfrm>
          <a:off x="5276850" y="192281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614</xdr:row>
      <xdr:rowOff>0</xdr:rowOff>
    </xdr:from>
    <xdr:to>
      <xdr:col>21</xdr:col>
      <xdr:colOff>1343025</xdr:colOff>
      <xdr:row>614</xdr:row>
      <xdr:rowOff>0</xdr:rowOff>
    </xdr:to>
    <xdr:sp macro="" textlink="">
      <xdr:nvSpPr>
        <xdr:cNvPr id="1313" name="Line 4">
          <a:extLst>
            <a:ext uri="{FF2B5EF4-FFF2-40B4-BE49-F238E27FC236}">
              <a16:creationId xmlns:a16="http://schemas.microsoft.com/office/drawing/2014/main" id="{00000000-0008-0000-0100-000021050000}"/>
            </a:ext>
          </a:extLst>
        </xdr:cNvPr>
        <xdr:cNvSpPr>
          <a:spLocks noChangeShapeType="1"/>
        </xdr:cNvSpPr>
      </xdr:nvSpPr>
      <xdr:spPr bwMode="auto">
        <a:xfrm>
          <a:off x="5276850" y="192281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631</xdr:row>
      <xdr:rowOff>0</xdr:rowOff>
    </xdr:from>
    <xdr:to>
      <xdr:col>21</xdr:col>
      <xdr:colOff>1343025</xdr:colOff>
      <xdr:row>631</xdr:row>
      <xdr:rowOff>0</xdr:rowOff>
    </xdr:to>
    <xdr:sp macro="" textlink="">
      <xdr:nvSpPr>
        <xdr:cNvPr id="1314" name="Line 1">
          <a:extLst>
            <a:ext uri="{FF2B5EF4-FFF2-40B4-BE49-F238E27FC236}">
              <a16:creationId xmlns:a16="http://schemas.microsoft.com/office/drawing/2014/main" id="{00000000-0008-0000-0100-000022050000}"/>
            </a:ext>
          </a:extLst>
        </xdr:cNvPr>
        <xdr:cNvSpPr>
          <a:spLocks noChangeShapeType="1"/>
        </xdr:cNvSpPr>
      </xdr:nvSpPr>
      <xdr:spPr bwMode="auto">
        <a:xfrm>
          <a:off x="5267325" y="1976247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631</xdr:row>
      <xdr:rowOff>0</xdr:rowOff>
    </xdr:from>
    <xdr:to>
      <xdr:col>21</xdr:col>
      <xdr:colOff>1343025</xdr:colOff>
      <xdr:row>631</xdr:row>
      <xdr:rowOff>0</xdr:rowOff>
    </xdr:to>
    <xdr:sp macro="" textlink="">
      <xdr:nvSpPr>
        <xdr:cNvPr id="1315" name="Line 2">
          <a:extLst>
            <a:ext uri="{FF2B5EF4-FFF2-40B4-BE49-F238E27FC236}">
              <a16:creationId xmlns:a16="http://schemas.microsoft.com/office/drawing/2014/main" id="{00000000-0008-0000-0100-000023050000}"/>
            </a:ext>
          </a:extLst>
        </xdr:cNvPr>
        <xdr:cNvSpPr>
          <a:spLocks noChangeShapeType="1"/>
        </xdr:cNvSpPr>
      </xdr:nvSpPr>
      <xdr:spPr bwMode="auto">
        <a:xfrm>
          <a:off x="5276850" y="197624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631</xdr:row>
      <xdr:rowOff>0</xdr:rowOff>
    </xdr:from>
    <xdr:to>
      <xdr:col>21</xdr:col>
      <xdr:colOff>1343025</xdr:colOff>
      <xdr:row>631</xdr:row>
      <xdr:rowOff>0</xdr:rowOff>
    </xdr:to>
    <xdr:sp macro="" textlink="">
      <xdr:nvSpPr>
        <xdr:cNvPr id="1316" name="Line 3">
          <a:extLst>
            <a:ext uri="{FF2B5EF4-FFF2-40B4-BE49-F238E27FC236}">
              <a16:creationId xmlns:a16="http://schemas.microsoft.com/office/drawing/2014/main" id="{00000000-0008-0000-0100-000024050000}"/>
            </a:ext>
          </a:extLst>
        </xdr:cNvPr>
        <xdr:cNvSpPr>
          <a:spLocks noChangeShapeType="1"/>
        </xdr:cNvSpPr>
      </xdr:nvSpPr>
      <xdr:spPr bwMode="auto">
        <a:xfrm>
          <a:off x="5276850" y="197624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631</xdr:row>
      <xdr:rowOff>0</xdr:rowOff>
    </xdr:from>
    <xdr:to>
      <xdr:col>21</xdr:col>
      <xdr:colOff>1343025</xdr:colOff>
      <xdr:row>631</xdr:row>
      <xdr:rowOff>0</xdr:rowOff>
    </xdr:to>
    <xdr:sp macro="" textlink="">
      <xdr:nvSpPr>
        <xdr:cNvPr id="1317" name="Line 4">
          <a:extLst>
            <a:ext uri="{FF2B5EF4-FFF2-40B4-BE49-F238E27FC236}">
              <a16:creationId xmlns:a16="http://schemas.microsoft.com/office/drawing/2014/main" id="{00000000-0008-0000-0100-000025050000}"/>
            </a:ext>
          </a:extLst>
        </xdr:cNvPr>
        <xdr:cNvSpPr>
          <a:spLocks noChangeShapeType="1"/>
        </xdr:cNvSpPr>
      </xdr:nvSpPr>
      <xdr:spPr bwMode="auto">
        <a:xfrm>
          <a:off x="5276850" y="197624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648</xdr:row>
      <xdr:rowOff>0</xdr:rowOff>
    </xdr:from>
    <xdr:to>
      <xdr:col>21</xdr:col>
      <xdr:colOff>1343025</xdr:colOff>
      <xdr:row>648</xdr:row>
      <xdr:rowOff>0</xdr:rowOff>
    </xdr:to>
    <xdr:sp macro="" textlink="">
      <xdr:nvSpPr>
        <xdr:cNvPr id="1318" name="Line 1">
          <a:extLst>
            <a:ext uri="{FF2B5EF4-FFF2-40B4-BE49-F238E27FC236}">
              <a16:creationId xmlns:a16="http://schemas.microsoft.com/office/drawing/2014/main" id="{00000000-0008-0000-0100-000026050000}"/>
            </a:ext>
          </a:extLst>
        </xdr:cNvPr>
        <xdr:cNvSpPr>
          <a:spLocks noChangeShapeType="1"/>
        </xdr:cNvSpPr>
      </xdr:nvSpPr>
      <xdr:spPr bwMode="auto">
        <a:xfrm>
          <a:off x="5267325" y="2029682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648</xdr:row>
      <xdr:rowOff>0</xdr:rowOff>
    </xdr:from>
    <xdr:to>
      <xdr:col>21</xdr:col>
      <xdr:colOff>1343025</xdr:colOff>
      <xdr:row>648</xdr:row>
      <xdr:rowOff>0</xdr:rowOff>
    </xdr:to>
    <xdr:sp macro="" textlink="">
      <xdr:nvSpPr>
        <xdr:cNvPr id="1319" name="Line 2">
          <a:extLst>
            <a:ext uri="{FF2B5EF4-FFF2-40B4-BE49-F238E27FC236}">
              <a16:creationId xmlns:a16="http://schemas.microsoft.com/office/drawing/2014/main" id="{00000000-0008-0000-0100-000027050000}"/>
            </a:ext>
          </a:extLst>
        </xdr:cNvPr>
        <xdr:cNvSpPr>
          <a:spLocks noChangeShapeType="1"/>
        </xdr:cNvSpPr>
      </xdr:nvSpPr>
      <xdr:spPr bwMode="auto">
        <a:xfrm>
          <a:off x="5276850" y="202968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648</xdr:row>
      <xdr:rowOff>0</xdr:rowOff>
    </xdr:from>
    <xdr:to>
      <xdr:col>21</xdr:col>
      <xdr:colOff>1343025</xdr:colOff>
      <xdr:row>648</xdr:row>
      <xdr:rowOff>0</xdr:rowOff>
    </xdr:to>
    <xdr:sp macro="" textlink="">
      <xdr:nvSpPr>
        <xdr:cNvPr id="1320" name="Line 3">
          <a:extLst>
            <a:ext uri="{FF2B5EF4-FFF2-40B4-BE49-F238E27FC236}">
              <a16:creationId xmlns:a16="http://schemas.microsoft.com/office/drawing/2014/main" id="{00000000-0008-0000-0100-000028050000}"/>
            </a:ext>
          </a:extLst>
        </xdr:cNvPr>
        <xdr:cNvSpPr>
          <a:spLocks noChangeShapeType="1"/>
        </xdr:cNvSpPr>
      </xdr:nvSpPr>
      <xdr:spPr bwMode="auto">
        <a:xfrm>
          <a:off x="5276850" y="202968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648</xdr:row>
      <xdr:rowOff>0</xdr:rowOff>
    </xdr:from>
    <xdr:to>
      <xdr:col>21</xdr:col>
      <xdr:colOff>1343025</xdr:colOff>
      <xdr:row>648</xdr:row>
      <xdr:rowOff>0</xdr:rowOff>
    </xdr:to>
    <xdr:sp macro="" textlink="">
      <xdr:nvSpPr>
        <xdr:cNvPr id="1321" name="Line 4">
          <a:extLst>
            <a:ext uri="{FF2B5EF4-FFF2-40B4-BE49-F238E27FC236}">
              <a16:creationId xmlns:a16="http://schemas.microsoft.com/office/drawing/2014/main" id="{00000000-0008-0000-0100-000029050000}"/>
            </a:ext>
          </a:extLst>
        </xdr:cNvPr>
        <xdr:cNvSpPr>
          <a:spLocks noChangeShapeType="1"/>
        </xdr:cNvSpPr>
      </xdr:nvSpPr>
      <xdr:spPr bwMode="auto">
        <a:xfrm>
          <a:off x="5276850" y="202968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665</xdr:row>
      <xdr:rowOff>0</xdr:rowOff>
    </xdr:from>
    <xdr:to>
      <xdr:col>21</xdr:col>
      <xdr:colOff>1343025</xdr:colOff>
      <xdr:row>665</xdr:row>
      <xdr:rowOff>0</xdr:rowOff>
    </xdr:to>
    <xdr:sp macro="" textlink="">
      <xdr:nvSpPr>
        <xdr:cNvPr id="1322" name="Line 1">
          <a:extLst>
            <a:ext uri="{FF2B5EF4-FFF2-40B4-BE49-F238E27FC236}">
              <a16:creationId xmlns:a16="http://schemas.microsoft.com/office/drawing/2014/main" id="{00000000-0008-0000-0100-00002A050000}"/>
            </a:ext>
          </a:extLst>
        </xdr:cNvPr>
        <xdr:cNvSpPr>
          <a:spLocks noChangeShapeType="1"/>
        </xdr:cNvSpPr>
      </xdr:nvSpPr>
      <xdr:spPr bwMode="auto">
        <a:xfrm>
          <a:off x="5267325" y="2083117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665</xdr:row>
      <xdr:rowOff>0</xdr:rowOff>
    </xdr:from>
    <xdr:to>
      <xdr:col>21</xdr:col>
      <xdr:colOff>1343025</xdr:colOff>
      <xdr:row>665</xdr:row>
      <xdr:rowOff>0</xdr:rowOff>
    </xdr:to>
    <xdr:sp macro="" textlink="">
      <xdr:nvSpPr>
        <xdr:cNvPr id="1323" name="Line 2">
          <a:extLst>
            <a:ext uri="{FF2B5EF4-FFF2-40B4-BE49-F238E27FC236}">
              <a16:creationId xmlns:a16="http://schemas.microsoft.com/office/drawing/2014/main" id="{00000000-0008-0000-0100-00002B050000}"/>
            </a:ext>
          </a:extLst>
        </xdr:cNvPr>
        <xdr:cNvSpPr>
          <a:spLocks noChangeShapeType="1"/>
        </xdr:cNvSpPr>
      </xdr:nvSpPr>
      <xdr:spPr bwMode="auto">
        <a:xfrm>
          <a:off x="5276850" y="2083117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665</xdr:row>
      <xdr:rowOff>0</xdr:rowOff>
    </xdr:from>
    <xdr:to>
      <xdr:col>21</xdr:col>
      <xdr:colOff>1343025</xdr:colOff>
      <xdr:row>665</xdr:row>
      <xdr:rowOff>0</xdr:rowOff>
    </xdr:to>
    <xdr:sp macro="" textlink="">
      <xdr:nvSpPr>
        <xdr:cNvPr id="1324" name="Line 3">
          <a:extLst>
            <a:ext uri="{FF2B5EF4-FFF2-40B4-BE49-F238E27FC236}">
              <a16:creationId xmlns:a16="http://schemas.microsoft.com/office/drawing/2014/main" id="{00000000-0008-0000-0100-00002C050000}"/>
            </a:ext>
          </a:extLst>
        </xdr:cNvPr>
        <xdr:cNvSpPr>
          <a:spLocks noChangeShapeType="1"/>
        </xdr:cNvSpPr>
      </xdr:nvSpPr>
      <xdr:spPr bwMode="auto">
        <a:xfrm>
          <a:off x="5276850" y="2083117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665</xdr:row>
      <xdr:rowOff>0</xdr:rowOff>
    </xdr:from>
    <xdr:to>
      <xdr:col>21</xdr:col>
      <xdr:colOff>1343025</xdr:colOff>
      <xdr:row>665</xdr:row>
      <xdr:rowOff>0</xdr:rowOff>
    </xdr:to>
    <xdr:sp macro="" textlink="">
      <xdr:nvSpPr>
        <xdr:cNvPr id="1325" name="Line 4">
          <a:extLst>
            <a:ext uri="{FF2B5EF4-FFF2-40B4-BE49-F238E27FC236}">
              <a16:creationId xmlns:a16="http://schemas.microsoft.com/office/drawing/2014/main" id="{00000000-0008-0000-0100-00002D050000}"/>
            </a:ext>
          </a:extLst>
        </xdr:cNvPr>
        <xdr:cNvSpPr>
          <a:spLocks noChangeShapeType="1"/>
        </xdr:cNvSpPr>
      </xdr:nvSpPr>
      <xdr:spPr bwMode="auto">
        <a:xfrm>
          <a:off x="5276850" y="2083117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682</xdr:row>
      <xdr:rowOff>0</xdr:rowOff>
    </xdr:from>
    <xdr:to>
      <xdr:col>21</xdr:col>
      <xdr:colOff>1343025</xdr:colOff>
      <xdr:row>682</xdr:row>
      <xdr:rowOff>0</xdr:rowOff>
    </xdr:to>
    <xdr:sp macro="" textlink="">
      <xdr:nvSpPr>
        <xdr:cNvPr id="1326" name="Line 1">
          <a:extLst>
            <a:ext uri="{FF2B5EF4-FFF2-40B4-BE49-F238E27FC236}">
              <a16:creationId xmlns:a16="http://schemas.microsoft.com/office/drawing/2014/main" id="{00000000-0008-0000-0100-00002E050000}"/>
            </a:ext>
          </a:extLst>
        </xdr:cNvPr>
        <xdr:cNvSpPr>
          <a:spLocks noChangeShapeType="1"/>
        </xdr:cNvSpPr>
      </xdr:nvSpPr>
      <xdr:spPr bwMode="auto">
        <a:xfrm>
          <a:off x="5267325" y="2136552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682</xdr:row>
      <xdr:rowOff>0</xdr:rowOff>
    </xdr:from>
    <xdr:to>
      <xdr:col>21</xdr:col>
      <xdr:colOff>1343025</xdr:colOff>
      <xdr:row>682</xdr:row>
      <xdr:rowOff>0</xdr:rowOff>
    </xdr:to>
    <xdr:sp macro="" textlink="">
      <xdr:nvSpPr>
        <xdr:cNvPr id="1327" name="Line 2">
          <a:extLst>
            <a:ext uri="{FF2B5EF4-FFF2-40B4-BE49-F238E27FC236}">
              <a16:creationId xmlns:a16="http://schemas.microsoft.com/office/drawing/2014/main" id="{00000000-0008-0000-0100-00002F050000}"/>
            </a:ext>
          </a:extLst>
        </xdr:cNvPr>
        <xdr:cNvSpPr>
          <a:spLocks noChangeShapeType="1"/>
        </xdr:cNvSpPr>
      </xdr:nvSpPr>
      <xdr:spPr bwMode="auto">
        <a:xfrm>
          <a:off x="5276850" y="2136552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682</xdr:row>
      <xdr:rowOff>0</xdr:rowOff>
    </xdr:from>
    <xdr:to>
      <xdr:col>21</xdr:col>
      <xdr:colOff>1343025</xdr:colOff>
      <xdr:row>682</xdr:row>
      <xdr:rowOff>0</xdr:rowOff>
    </xdr:to>
    <xdr:sp macro="" textlink="">
      <xdr:nvSpPr>
        <xdr:cNvPr id="1328" name="Line 3">
          <a:extLst>
            <a:ext uri="{FF2B5EF4-FFF2-40B4-BE49-F238E27FC236}">
              <a16:creationId xmlns:a16="http://schemas.microsoft.com/office/drawing/2014/main" id="{00000000-0008-0000-0100-000030050000}"/>
            </a:ext>
          </a:extLst>
        </xdr:cNvPr>
        <xdr:cNvSpPr>
          <a:spLocks noChangeShapeType="1"/>
        </xdr:cNvSpPr>
      </xdr:nvSpPr>
      <xdr:spPr bwMode="auto">
        <a:xfrm>
          <a:off x="5276850" y="2136552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682</xdr:row>
      <xdr:rowOff>0</xdr:rowOff>
    </xdr:from>
    <xdr:to>
      <xdr:col>21</xdr:col>
      <xdr:colOff>1343025</xdr:colOff>
      <xdr:row>682</xdr:row>
      <xdr:rowOff>0</xdr:rowOff>
    </xdr:to>
    <xdr:sp macro="" textlink="">
      <xdr:nvSpPr>
        <xdr:cNvPr id="1329" name="Line 4">
          <a:extLst>
            <a:ext uri="{FF2B5EF4-FFF2-40B4-BE49-F238E27FC236}">
              <a16:creationId xmlns:a16="http://schemas.microsoft.com/office/drawing/2014/main" id="{00000000-0008-0000-0100-000031050000}"/>
            </a:ext>
          </a:extLst>
        </xdr:cNvPr>
        <xdr:cNvSpPr>
          <a:spLocks noChangeShapeType="1"/>
        </xdr:cNvSpPr>
      </xdr:nvSpPr>
      <xdr:spPr bwMode="auto">
        <a:xfrm>
          <a:off x="5276850" y="2136552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699</xdr:row>
      <xdr:rowOff>0</xdr:rowOff>
    </xdr:from>
    <xdr:to>
      <xdr:col>21</xdr:col>
      <xdr:colOff>1343025</xdr:colOff>
      <xdr:row>699</xdr:row>
      <xdr:rowOff>0</xdr:rowOff>
    </xdr:to>
    <xdr:sp macro="" textlink="">
      <xdr:nvSpPr>
        <xdr:cNvPr id="1330" name="Line 1">
          <a:extLst>
            <a:ext uri="{FF2B5EF4-FFF2-40B4-BE49-F238E27FC236}">
              <a16:creationId xmlns:a16="http://schemas.microsoft.com/office/drawing/2014/main" id="{00000000-0008-0000-0100-000032050000}"/>
            </a:ext>
          </a:extLst>
        </xdr:cNvPr>
        <xdr:cNvSpPr>
          <a:spLocks noChangeShapeType="1"/>
        </xdr:cNvSpPr>
      </xdr:nvSpPr>
      <xdr:spPr bwMode="auto">
        <a:xfrm>
          <a:off x="5267325" y="2189988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699</xdr:row>
      <xdr:rowOff>0</xdr:rowOff>
    </xdr:from>
    <xdr:to>
      <xdr:col>21</xdr:col>
      <xdr:colOff>1343025</xdr:colOff>
      <xdr:row>699</xdr:row>
      <xdr:rowOff>0</xdr:rowOff>
    </xdr:to>
    <xdr:sp macro="" textlink="">
      <xdr:nvSpPr>
        <xdr:cNvPr id="1331" name="Line 2">
          <a:extLst>
            <a:ext uri="{FF2B5EF4-FFF2-40B4-BE49-F238E27FC236}">
              <a16:creationId xmlns:a16="http://schemas.microsoft.com/office/drawing/2014/main" id="{00000000-0008-0000-0100-000033050000}"/>
            </a:ext>
          </a:extLst>
        </xdr:cNvPr>
        <xdr:cNvSpPr>
          <a:spLocks noChangeShapeType="1"/>
        </xdr:cNvSpPr>
      </xdr:nvSpPr>
      <xdr:spPr bwMode="auto">
        <a:xfrm>
          <a:off x="5276850" y="2189988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699</xdr:row>
      <xdr:rowOff>0</xdr:rowOff>
    </xdr:from>
    <xdr:to>
      <xdr:col>21</xdr:col>
      <xdr:colOff>1343025</xdr:colOff>
      <xdr:row>699</xdr:row>
      <xdr:rowOff>0</xdr:rowOff>
    </xdr:to>
    <xdr:sp macro="" textlink="">
      <xdr:nvSpPr>
        <xdr:cNvPr id="1332" name="Line 3">
          <a:extLst>
            <a:ext uri="{FF2B5EF4-FFF2-40B4-BE49-F238E27FC236}">
              <a16:creationId xmlns:a16="http://schemas.microsoft.com/office/drawing/2014/main" id="{00000000-0008-0000-0100-000034050000}"/>
            </a:ext>
          </a:extLst>
        </xdr:cNvPr>
        <xdr:cNvSpPr>
          <a:spLocks noChangeShapeType="1"/>
        </xdr:cNvSpPr>
      </xdr:nvSpPr>
      <xdr:spPr bwMode="auto">
        <a:xfrm>
          <a:off x="5276850" y="2189988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699</xdr:row>
      <xdr:rowOff>0</xdr:rowOff>
    </xdr:from>
    <xdr:to>
      <xdr:col>21</xdr:col>
      <xdr:colOff>1343025</xdr:colOff>
      <xdr:row>699</xdr:row>
      <xdr:rowOff>0</xdr:rowOff>
    </xdr:to>
    <xdr:sp macro="" textlink="">
      <xdr:nvSpPr>
        <xdr:cNvPr id="1333" name="Line 4">
          <a:extLst>
            <a:ext uri="{FF2B5EF4-FFF2-40B4-BE49-F238E27FC236}">
              <a16:creationId xmlns:a16="http://schemas.microsoft.com/office/drawing/2014/main" id="{00000000-0008-0000-0100-000035050000}"/>
            </a:ext>
          </a:extLst>
        </xdr:cNvPr>
        <xdr:cNvSpPr>
          <a:spLocks noChangeShapeType="1"/>
        </xdr:cNvSpPr>
      </xdr:nvSpPr>
      <xdr:spPr bwMode="auto">
        <a:xfrm>
          <a:off x="5276850" y="2189988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665</xdr:row>
      <xdr:rowOff>0</xdr:rowOff>
    </xdr:from>
    <xdr:to>
      <xdr:col>21</xdr:col>
      <xdr:colOff>1343025</xdr:colOff>
      <xdr:row>665</xdr:row>
      <xdr:rowOff>0</xdr:rowOff>
    </xdr:to>
    <xdr:sp macro="" textlink="">
      <xdr:nvSpPr>
        <xdr:cNvPr id="1334" name="Line 1">
          <a:extLst>
            <a:ext uri="{FF2B5EF4-FFF2-40B4-BE49-F238E27FC236}">
              <a16:creationId xmlns:a16="http://schemas.microsoft.com/office/drawing/2014/main" id="{00000000-0008-0000-0100-000036050000}"/>
            </a:ext>
          </a:extLst>
        </xdr:cNvPr>
        <xdr:cNvSpPr>
          <a:spLocks noChangeShapeType="1"/>
        </xdr:cNvSpPr>
      </xdr:nvSpPr>
      <xdr:spPr bwMode="auto">
        <a:xfrm>
          <a:off x="5267325" y="2083117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665</xdr:row>
      <xdr:rowOff>0</xdr:rowOff>
    </xdr:from>
    <xdr:to>
      <xdr:col>21</xdr:col>
      <xdr:colOff>1343025</xdr:colOff>
      <xdr:row>665</xdr:row>
      <xdr:rowOff>0</xdr:rowOff>
    </xdr:to>
    <xdr:sp macro="" textlink="">
      <xdr:nvSpPr>
        <xdr:cNvPr id="1335" name="Line 2">
          <a:extLst>
            <a:ext uri="{FF2B5EF4-FFF2-40B4-BE49-F238E27FC236}">
              <a16:creationId xmlns:a16="http://schemas.microsoft.com/office/drawing/2014/main" id="{00000000-0008-0000-0100-000037050000}"/>
            </a:ext>
          </a:extLst>
        </xdr:cNvPr>
        <xdr:cNvSpPr>
          <a:spLocks noChangeShapeType="1"/>
        </xdr:cNvSpPr>
      </xdr:nvSpPr>
      <xdr:spPr bwMode="auto">
        <a:xfrm>
          <a:off x="5276850" y="2083117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665</xdr:row>
      <xdr:rowOff>0</xdr:rowOff>
    </xdr:from>
    <xdr:to>
      <xdr:col>21</xdr:col>
      <xdr:colOff>1343025</xdr:colOff>
      <xdr:row>665</xdr:row>
      <xdr:rowOff>0</xdr:rowOff>
    </xdr:to>
    <xdr:sp macro="" textlink="">
      <xdr:nvSpPr>
        <xdr:cNvPr id="1336" name="Line 3">
          <a:extLst>
            <a:ext uri="{FF2B5EF4-FFF2-40B4-BE49-F238E27FC236}">
              <a16:creationId xmlns:a16="http://schemas.microsoft.com/office/drawing/2014/main" id="{00000000-0008-0000-0100-000038050000}"/>
            </a:ext>
          </a:extLst>
        </xdr:cNvPr>
        <xdr:cNvSpPr>
          <a:spLocks noChangeShapeType="1"/>
        </xdr:cNvSpPr>
      </xdr:nvSpPr>
      <xdr:spPr bwMode="auto">
        <a:xfrm>
          <a:off x="5276850" y="2083117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665</xdr:row>
      <xdr:rowOff>0</xdr:rowOff>
    </xdr:from>
    <xdr:to>
      <xdr:col>21</xdr:col>
      <xdr:colOff>1343025</xdr:colOff>
      <xdr:row>665</xdr:row>
      <xdr:rowOff>0</xdr:rowOff>
    </xdr:to>
    <xdr:sp macro="" textlink="">
      <xdr:nvSpPr>
        <xdr:cNvPr id="1337" name="Line 4">
          <a:extLst>
            <a:ext uri="{FF2B5EF4-FFF2-40B4-BE49-F238E27FC236}">
              <a16:creationId xmlns:a16="http://schemas.microsoft.com/office/drawing/2014/main" id="{00000000-0008-0000-0100-000039050000}"/>
            </a:ext>
          </a:extLst>
        </xdr:cNvPr>
        <xdr:cNvSpPr>
          <a:spLocks noChangeShapeType="1"/>
        </xdr:cNvSpPr>
      </xdr:nvSpPr>
      <xdr:spPr bwMode="auto">
        <a:xfrm>
          <a:off x="5276850" y="2083117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682</xdr:row>
      <xdr:rowOff>0</xdr:rowOff>
    </xdr:from>
    <xdr:to>
      <xdr:col>21</xdr:col>
      <xdr:colOff>1343025</xdr:colOff>
      <xdr:row>682</xdr:row>
      <xdr:rowOff>0</xdr:rowOff>
    </xdr:to>
    <xdr:sp macro="" textlink="">
      <xdr:nvSpPr>
        <xdr:cNvPr id="1338" name="Line 1">
          <a:extLst>
            <a:ext uri="{FF2B5EF4-FFF2-40B4-BE49-F238E27FC236}">
              <a16:creationId xmlns:a16="http://schemas.microsoft.com/office/drawing/2014/main" id="{00000000-0008-0000-0100-00003A050000}"/>
            </a:ext>
          </a:extLst>
        </xdr:cNvPr>
        <xdr:cNvSpPr>
          <a:spLocks noChangeShapeType="1"/>
        </xdr:cNvSpPr>
      </xdr:nvSpPr>
      <xdr:spPr bwMode="auto">
        <a:xfrm>
          <a:off x="5267325" y="2136552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682</xdr:row>
      <xdr:rowOff>0</xdr:rowOff>
    </xdr:from>
    <xdr:to>
      <xdr:col>21</xdr:col>
      <xdr:colOff>1343025</xdr:colOff>
      <xdr:row>682</xdr:row>
      <xdr:rowOff>0</xdr:rowOff>
    </xdr:to>
    <xdr:sp macro="" textlink="">
      <xdr:nvSpPr>
        <xdr:cNvPr id="1339" name="Line 2">
          <a:extLst>
            <a:ext uri="{FF2B5EF4-FFF2-40B4-BE49-F238E27FC236}">
              <a16:creationId xmlns:a16="http://schemas.microsoft.com/office/drawing/2014/main" id="{00000000-0008-0000-0100-00003B050000}"/>
            </a:ext>
          </a:extLst>
        </xdr:cNvPr>
        <xdr:cNvSpPr>
          <a:spLocks noChangeShapeType="1"/>
        </xdr:cNvSpPr>
      </xdr:nvSpPr>
      <xdr:spPr bwMode="auto">
        <a:xfrm>
          <a:off x="5276850" y="2136552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682</xdr:row>
      <xdr:rowOff>0</xdr:rowOff>
    </xdr:from>
    <xdr:to>
      <xdr:col>21</xdr:col>
      <xdr:colOff>1343025</xdr:colOff>
      <xdr:row>682</xdr:row>
      <xdr:rowOff>0</xdr:rowOff>
    </xdr:to>
    <xdr:sp macro="" textlink="">
      <xdr:nvSpPr>
        <xdr:cNvPr id="1340" name="Line 3">
          <a:extLst>
            <a:ext uri="{FF2B5EF4-FFF2-40B4-BE49-F238E27FC236}">
              <a16:creationId xmlns:a16="http://schemas.microsoft.com/office/drawing/2014/main" id="{00000000-0008-0000-0100-00003C050000}"/>
            </a:ext>
          </a:extLst>
        </xdr:cNvPr>
        <xdr:cNvSpPr>
          <a:spLocks noChangeShapeType="1"/>
        </xdr:cNvSpPr>
      </xdr:nvSpPr>
      <xdr:spPr bwMode="auto">
        <a:xfrm>
          <a:off x="5276850" y="2136552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682</xdr:row>
      <xdr:rowOff>0</xdr:rowOff>
    </xdr:from>
    <xdr:to>
      <xdr:col>21</xdr:col>
      <xdr:colOff>1343025</xdr:colOff>
      <xdr:row>682</xdr:row>
      <xdr:rowOff>0</xdr:rowOff>
    </xdr:to>
    <xdr:sp macro="" textlink="">
      <xdr:nvSpPr>
        <xdr:cNvPr id="1341" name="Line 4">
          <a:extLst>
            <a:ext uri="{FF2B5EF4-FFF2-40B4-BE49-F238E27FC236}">
              <a16:creationId xmlns:a16="http://schemas.microsoft.com/office/drawing/2014/main" id="{00000000-0008-0000-0100-00003D050000}"/>
            </a:ext>
          </a:extLst>
        </xdr:cNvPr>
        <xdr:cNvSpPr>
          <a:spLocks noChangeShapeType="1"/>
        </xdr:cNvSpPr>
      </xdr:nvSpPr>
      <xdr:spPr bwMode="auto">
        <a:xfrm>
          <a:off x="5276850" y="2136552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699</xdr:row>
      <xdr:rowOff>0</xdr:rowOff>
    </xdr:from>
    <xdr:to>
      <xdr:col>21</xdr:col>
      <xdr:colOff>1343025</xdr:colOff>
      <xdr:row>699</xdr:row>
      <xdr:rowOff>0</xdr:rowOff>
    </xdr:to>
    <xdr:sp macro="" textlink="">
      <xdr:nvSpPr>
        <xdr:cNvPr id="1342" name="Line 1">
          <a:extLst>
            <a:ext uri="{FF2B5EF4-FFF2-40B4-BE49-F238E27FC236}">
              <a16:creationId xmlns:a16="http://schemas.microsoft.com/office/drawing/2014/main" id="{00000000-0008-0000-0100-00003E050000}"/>
            </a:ext>
          </a:extLst>
        </xdr:cNvPr>
        <xdr:cNvSpPr>
          <a:spLocks noChangeShapeType="1"/>
        </xdr:cNvSpPr>
      </xdr:nvSpPr>
      <xdr:spPr bwMode="auto">
        <a:xfrm>
          <a:off x="5267325" y="2189988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699</xdr:row>
      <xdr:rowOff>0</xdr:rowOff>
    </xdr:from>
    <xdr:to>
      <xdr:col>21</xdr:col>
      <xdr:colOff>1343025</xdr:colOff>
      <xdr:row>699</xdr:row>
      <xdr:rowOff>0</xdr:rowOff>
    </xdr:to>
    <xdr:sp macro="" textlink="">
      <xdr:nvSpPr>
        <xdr:cNvPr id="1343" name="Line 2">
          <a:extLst>
            <a:ext uri="{FF2B5EF4-FFF2-40B4-BE49-F238E27FC236}">
              <a16:creationId xmlns:a16="http://schemas.microsoft.com/office/drawing/2014/main" id="{00000000-0008-0000-0100-00003F050000}"/>
            </a:ext>
          </a:extLst>
        </xdr:cNvPr>
        <xdr:cNvSpPr>
          <a:spLocks noChangeShapeType="1"/>
        </xdr:cNvSpPr>
      </xdr:nvSpPr>
      <xdr:spPr bwMode="auto">
        <a:xfrm>
          <a:off x="5276850" y="2189988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699</xdr:row>
      <xdr:rowOff>0</xdr:rowOff>
    </xdr:from>
    <xdr:to>
      <xdr:col>21</xdr:col>
      <xdr:colOff>1343025</xdr:colOff>
      <xdr:row>699</xdr:row>
      <xdr:rowOff>0</xdr:rowOff>
    </xdr:to>
    <xdr:sp macro="" textlink="">
      <xdr:nvSpPr>
        <xdr:cNvPr id="1344" name="Line 3">
          <a:extLst>
            <a:ext uri="{FF2B5EF4-FFF2-40B4-BE49-F238E27FC236}">
              <a16:creationId xmlns:a16="http://schemas.microsoft.com/office/drawing/2014/main" id="{00000000-0008-0000-0100-000040050000}"/>
            </a:ext>
          </a:extLst>
        </xdr:cNvPr>
        <xdr:cNvSpPr>
          <a:spLocks noChangeShapeType="1"/>
        </xdr:cNvSpPr>
      </xdr:nvSpPr>
      <xdr:spPr bwMode="auto">
        <a:xfrm>
          <a:off x="5276850" y="2189988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699</xdr:row>
      <xdr:rowOff>0</xdr:rowOff>
    </xdr:from>
    <xdr:to>
      <xdr:col>21</xdr:col>
      <xdr:colOff>1343025</xdr:colOff>
      <xdr:row>699</xdr:row>
      <xdr:rowOff>0</xdr:rowOff>
    </xdr:to>
    <xdr:sp macro="" textlink="">
      <xdr:nvSpPr>
        <xdr:cNvPr id="1345" name="Line 4">
          <a:extLst>
            <a:ext uri="{FF2B5EF4-FFF2-40B4-BE49-F238E27FC236}">
              <a16:creationId xmlns:a16="http://schemas.microsoft.com/office/drawing/2014/main" id="{00000000-0008-0000-0100-000041050000}"/>
            </a:ext>
          </a:extLst>
        </xdr:cNvPr>
        <xdr:cNvSpPr>
          <a:spLocks noChangeShapeType="1"/>
        </xdr:cNvSpPr>
      </xdr:nvSpPr>
      <xdr:spPr bwMode="auto">
        <a:xfrm>
          <a:off x="5276850" y="2189988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665</xdr:row>
      <xdr:rowOff>0</xdr:rowOff>
    </xdr:from>
    <xdr:to>
      <xdr:col>21</xdr:col>
      <xdr:colOff>1343025</xdr:colOff>
      <xdr:row>665</xdr:row>
      <xdr:rowOff>0</xdr:rowOff>
    </xdr:to>
    <xdr:sp macro="" textlink="">
      <xdr:nvSpPr>
        <xdr:cNvPr id="1346" name="Line 1">
          <a:extLst>
            <a:ext uri="{FF2B5EF4-FFF2-40B4-BE49-F238E27FC236}">
              <a16:creationId xmlns:a16="http://schemas.microsoft.com/office/drawing/2014/main" id="{00000000-0008-0000-0100-000042050000}"/>
            </a:ext>
          </a:extLst>
        </xdr:cNvPr>
        <xdr:cNvSpPr>
          <a:spLocks noChangeShapeType="1"/>
        </xdr:cNvSpPr>
      </xdr:nvSpPr>
      <xdr:spPr bwMode="auto">
        <a:xfrm>
          <a:off x="5267325" y="2083117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665</xdr:row>
      <xdr:rowOff>0</xdr:rowOff>
    </xdr:from>
    <xdr:to>
      <xdr:col>21</xdr:col>
      <xdr:colOff>1343025</xdr:colOff>
      <xdr:row>665</xdr:row>
      <xdr:rowOff>0</xdr:rowOff>
    </xdr:to>
    <xdr:sp macro="" textlink="">
      <xdr:nvSpPr>
        <xdr:cNvPr id="1347" name="Line 2">
          <a:extLst>
            <a:ext uri="{FF2B5EF4-FFF2-40B4-BE49-F238E27FC236}">
              <a16:creationId xmlns:a16="http://schemas.microsoft.com/office/drawing/2014/main" id="{00000000-0008-0000-0100-000043050000}"/>
            </a:ext>
          </a:extLst>
        </xdr:cNvPr>
        <xdr:cNvSpPr>
          <a:spLocks noChangeShapeType="1"/>
        </xdr:cNvSpPr>
      </xdr:nvSpPr>
      <xdr:spPr bwMode="auto">
        <a:xfrm>
          <a:off x="5276850" y="2083117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665</xdr:row>
      <xdr:rowOff>0</xdr:rowOff>
    </xdr:from>
    <xdr:to>
      <xdr:col>21</xdr:col>
      <xdr:colOff>1343025</xdr:colOff>
      <xdr:row>665</xdr:row>
      <xdr:rowOff>0</xdr:rowOff>
    </xdr:to>
    <xdr:sp macro="" textlink="">
      <xdr:nvSpPr>
        <xdr:cNvPr id="1348" name="Line 3">
          <a:extLst>
            <a:ext uri="{FF2B5EF4-FFF2-40B4-BE49-F238E27FC236}">
              <a16:creationId xmlns:a16="http://schemas.microsoft.com/office/drawing/2014/main" id="{00000000-0008-0000-0100-000044050000}"/>
            </a:ext>
          </a:extLst>
        </xdr:cNvPr>
        <xdr:cNvSpPr>
          <a:spLocks noChangeShapeType="1"/>
        </xdr:cNvSpPr>
      </xdr:nvSpPr>
      <xdr:spPr bwMode="auto">
        <a:xfrm>
          <a:off x="5276850" y="2083117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665</xdr:row>
      <xdr:rowOff>0</xdr:rowOff>
    </xdr:from>
    <xdr:to>
      <xdr:col>21</xdr:col>
      <xdr:colOff>1343025</xdr:colOff>
      <xdr:row>665</xdr:row>
      <xdr:rowOff>0</xdr:rowOff>
    </xdr:to>
    <xdr:sp macro="" textlink="">
      <xdr:nvSpPr>
        <xdr:cNvPr id="1349" name="Line 4">
          <a:extLst>
            <a:ext uri="{FF2B5EF4-FFF2-40B4-BE49-F238E27FC236}">
              <a16:creationId xmlns:a16="http://schemas.microsoft.com/office/drawing/2014/main" id="{00000000-0008-0000-0100-000045050000}"/>
            </a:ext>
          </a:extLst>
        </xdr:cNvPr>
        <xdr:cNvSpPr>
          <a:spLocks noChangeShapeType="1"/>
        </xdr:cNvSpPr>
      </xdr:nvSpPr>
      <xdr:spPr bwMode="auto">
        <a:xfrm>
          <a:off x="5276850" y="2083117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682</xdr:row>
      <xdr:rowOff>0</xdr:rowOff>
    </xdr:from>
    <xdr:to>
      <xdr:col>21</xdr:col>
      <xdr:colOff>1343025</xdr:colOff>
      <xdr:row>682</xdr:row>
      <xdr:rowOff>0</xdr:rowOff>
    </xdr:to>
    <xdr:sp macro="" textlink="">
      <xdr:nvSpPr>
        <xdr:cNvPr id="1350" name="Line 1">
          <a:extLst>
            <a:ext uri="{FF2B5EF4-FFF2-40B4-BE49-F238E27FC236}">
              <a16:creationId xmlns:a16="http://schemas.microsoft.com/office/drawing/2014/main" id="{00000000-0008-0000-0100-000046050000}"/>
            </a:ext>
          </a:extLst>
        </xdr:cNvPr>
        <xdr:cNvSpPr>
          <a:spLocks noChangeShapeType="1"/>
        </xdr:cNvSpPr>
      </xdr:nvSpPr>
      <xdr:spPr bwMode="auto">
        <a:xfrm>
          <a:off x="5267325" y="2136552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682</xdr:row>
      <xdr:rowOff>0</xdr:rowOff>
    </xdr:from>
    <xdr:to>
      <xdr:col>21</xdr:col>
      <xdr:colOff>1343025</xdr:colOff>
      <xdr:row>682</xdr:row>
      <xdr:rowOff>0</xdr:rowOff>
    </xdr:to>
    <xdr:sp macro="" textlink="">
      <xdr:nvSpPr>
        <xdr:cNvPr id="1351" name="Line 2">
          <a:extLst>
            <a:ext uri="{FF2B5EF4-FFF2-40B4-BE49-F238E27FC236}">
              <a16:creationId xmlns:a16="http://schemas.microsoft.com/office/drawing/2014/main" id="{00000000-0008-0000-0100-000047050000}"/>
            </a:ext>
          </a:extLst>
        </xdr:cNvPr>
        <xdr:cNvSpPr>
          <a:spLocks noChangeShapeType="1"/>
        </xdr:cNvSpPr>
      </xdr:nvSpPr>
      <xdr:spPr bwMode="auto">
        <a:xfrm>
          <a:off x="5276850" y="2136552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682</xdr:row>
      <xdr:rowOff>0</xdr:rowOff>
    </xdr:from>
    <xdr:to>
      <xdr:col>21</xdr:col>
      <xdr:colOff>1343025</xdr:colOff>
      <xdr:row>682</xdr:row>
      <xdr:rowOff>0</xdr:rowOff>
    </xdr:to>
    <xdr:sp macro="" textlink="">
      <xdr:nvSpPr>
        <xdr:cNvPr id="1352" name="Line 3">
          <a:extLst>
            <a:ext uri="{FF2B5EF4-FFF2-40B4-BE49-F238E27FC236}">
              <a16:creationId xmlns:a16="http://schemas.microsoft.com/office/drawing/2014/main" id="{00000000-0008-0000-0100-000048050000}"/>
            </a:ext>
          </a:extLst>
        </xdr:cNvPr>
        <xdr:cNvSpPr>
          <a:spLocks noChangeShapeType="1"/>
        </xdr:cNvSpPr>
      </xdr:nvSpPr>
      <xdr:spPr bwMode="auto">
        <a:xfrm>
          <a:off x="5276850" y="2136552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682</xdr:row>
      <xdr:rowOff>0</xdr:rowOff>
    </xdr:from>
    <xdr:to>
      <xdr:col>21</xdr:col>
      <xdr:colOff>1343025</xdr:colOff>
      <xdr:row>682</xdr:row>
      <xdr:rowOff>0</xdr:rowOff>
    </xdr:to>
    <xdr:sp macro="" textlink="">
      <xdr:nvSpPr>
        <xdr:cNvPr id="1353" name="Line 4">
          <a:extLst>
            <a:ext uri="{FF2B5EF4-FFF2-40B4-BE49-F238E27FC236}">
              <a16:creationId xmlns:a16="http://schemas.microsoft.com/office/drawing/2014/main" id="{00000000-0008-0000-0100-000049050000}"/>
            </a:ext>
          </a:extLst>
        </xdr:cNvPr>
        <xdr:cNvSpPr>
          <a:spLocks noChangeShapeType="1"/>
        </xdr:cNvSpPr>
      </xdr:nvSpPr>
      <xdr:spPr bwMode="auto">
        <a:xfrm>
          <a:off x="5276850" y="2136552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699</xdr:row>
      <xdr:rowOff>0</xdr:rowOff>
    </xdr:from>
    <xdr:to>
      <xdr:col>21</xdr:col>
      <xdr:colOff>1343025</xdr:colOff>
      <xdr:row>699</xdr:row>
      <xdr:rowOff>0</xdr:rowOff>
    </xdr:to>
    <xdr:sp macro="" textlink="">
      <xdr:nvSpPr>
        <xdr:cNvPr id="1354" name="Line 1">
          <a:extLst>
            <a:ext uri="{FF2B5EF4-FFF2-40B4-BE49-F238E27FC236}">
              <a16:creationId xmlns:a16="http://schemas.microsoft.com/office/drawing/2014/main" id="{00000000-0008-0000-0100-00004A050000}"/>
            </a:ext>
          </a:extLst>
        </xdr:cNvPr>
        <xdr:cNvSpPr>
          <a:spLocks noChangeShapeType="1"/>
        </xdr:cNvSpPr>
      </xdr:nvSpPr>
      <xdr:spPr bwMode="auto">
        <a:xfrm>
          <a:off x="5267325" y="2189988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699</xdr:row>
      <xdr:rowOff>0</xdr:rowOff>
    </xdr:from>
    <xdr:to>
      <xdr:col>21</xdr:col>
      <xdr:colOff>1343025</xdr:colOff>
      <xdr:row>699</xdr:row>
      <xdr:rowOff>0</xdr:rowOff>
    </xdr:to>
    <xdr:sp macro="" textlink="">
      <xdr:nvSpPr>
        <xdr:cNvPr id="1355" name="Line 2">
          <a:extLst>
            <a:ext uri="{FF2B5EF4-FFF2-40B4-BE49-F238E27FC236}">
              <a16:creationId xmlns:a16="http://schemas.microsoft.com/office/drawing/2014/main" id="{00000000-0008-0000-0100-00004B050000}"/>
            </a:ext>
          </a:extLst>
        </xdr:cNvPr>
        <xdr:cNvSpPr>
          <a:spLocks noChangeShapeType="1"/>
        </xdr:cNvSpPr>
      </xdr:nvSpPr>
      <xdr:spPr bwMode="auto">
        <a:xfrm>
          <a:off x="5276850" y="2189988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699</xdr:row>
      <xdr:rowOff>0</xdr:rowOff>
    </xdr:from>
    <xdr:to>
      <xdr:col>21</xdr:col>
      <xdr:colOff>1343025</xdr:colOff>
      <xdr:row>699</xdr:row>
      <xdr:rowOff>0</xdr:rowOff>
    </xdr:to>
    <xdr:sp macro="" textlink="">
      <xdr:nvSpPr>
        <xdr:cNvPr id="1356" name="Line 3">
          <a:extLst>
            <a:ext uri="{FF2B5EF4-FFF2-40B4-BE49-F238E27FC236}">
              <a16:creationId xmlns:a16="http://schemas.microsoft.com/office/drawing/2014/main" id="{00000000-0008-0000-0100-00004C050000}"/>
            </a:ext>
          </a:extLst>
        </xdr:cNvPr>
        <xdr:cNvSpPr>
          <a:spLocks noChangeShapeType="1"/>
        </xdr:cNvSpPr>
      </xdr:nvSpPr>
      <xdr:spPr bwMode="auto">
        <a:xfrm>
          <a:off x="5276850" y="2189988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699</xdr:row>
      <xdr:rowOff>0</xdr:rowOff>
    </xdr:from>
    <xdr:to>
      <xdr:col>21</xdr:col>
      <xdr:colOff>1343025</xdr:colOff>
      <xdr:row>699</xdr:row>
      <xdr:rowOff>0</xdr:rowOff>
    </xdr:to>
    <xdr:sp macro="" textlink="">
      <xdr:nvSpPr>
        <xdr:cNvPr id="1357" name="Line 4">
          <a:extLst>
            <a:ext uri="{FF2B5EF4-FFF2-40B4-BE49-F238E27FC236}">
              <a16:creationId xmlns:a16="http://schemas.microsoft.com/office/drawing/2014/main" id="{00000000-0008-0000-0100-00004D050000}"/>
            </a:ext>
          </a:extLst>
        </xdr:cNvPr>
        <xdr:cNvSpPr>
          <a:spLocks noChangeShapeType="1"/>
        </xdr:cNvSpPr>
      </xdr:nvSpPr>
      <xdr:spPr bwMode="auto">
        <a:xfrm>
          <a:off x="5276850" y="2189988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665</xdr:row>
      <xdr:rowOff>0</xdr:rowOff>
    </xdr:from>
    <xdr:to>
      <xdr:col>21</xdr:col>
      <xdr:colOff>1343025</xdr:colOff>
      <xdr:row>665</xdr:row>
      <xdr:rowOff>0</xdr:rowOff>
    </xdr:to>
    <xdr:sp macro="" textlink="">
      <xdr:nvSpPr>
        <xdr:cNvPr id="1358" name="Line 1">
          <a:extLst>
            <a:ext uri="{FF2B5EF4-FFF2-40B4-BE49-F238E27FC236}">
              <a16:creationId xmlns:a16="http://schemas.microsoft.com/office/drawing/2014/main" id="{00000000-0008-0000-0100-00004E050000}"/>
            </a:ext>
          </a:extLst>
        </xdr:cNvPr>
        <xdr:cNvSpPr>
          <a:spLocks noChangeShapeType="1"/>
        </xdr:cNvSpPr>
      </xdr:nvSpPr>
      <xdr:spPr bwMode="auto">
        <a:xfrm>
          <a:off x="5267325" y="2083117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665</xdr:row>
      <xdr:rowOff>0</xdr:rowOff>
    </xdr:from>
    <xdr:to>
      <xdr:col>21</xdr:col>
      <xdr:colOff>1343025</xdr:colOff>
      <xdr:row>665</xdr:row>
      <xdr:rowOff>0</xdr:rowOff>
    </xdr:to>
    <xdr:sp macro="" textlink="">
      <xdr:nvSpPr>
        <xdr:cNvPr id="1359" name="Line 2">
          <a:extLst>
            <a:ext uri="{FF2B5EF4-FFF2-40B4-BE49-F238E27FC236}">
              <a16:creationId xmlns:a16="http://schemas.microsoft.com/office/drawing/2014/main" id="{00000000-0008-0000-0100-00004F050000}"/>
            </a:ext>
          </a:extLst>
        </xdr:cNvPr>
        <xdr:cNvSpPr>
          <a:spLocks noChangeShapeType="1"/>
        </xdr:cNvSpPr>
      </xdr:nvSpPr>
      <xdr:spPr bwMode="auto">
        <a:xfrm>
          <a:off x="5276850" y="2083117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665</xdr:row>
      <xdr:rowOff>0</xdr:rowOff>
    </xdr:from>
    <xdr:to>
      <xdr:col>21</xdr:col>
      <xdr:colOff>1343025</xdr:colOff>
      <xdr:row>665</xdr:row>
      <xdr:rowOff>0</xdr:rowOff>
    </xdr:to>
    <xdr:sp macro="" textlink="">
      <xdr:nvSpPr>
        <xdr:cNvPr id="1360" name="Line 3">
          <a:extLst>
            <a:ext uri="{FF2B5EF4-FFF2-40B4-BE49-F238E27FC236}">
              <a16:creationId xmlns:a16="http://schemas.microsoft.com/office/drawing/2014/main" id="{00000000-0008-0000-0100-000050050000}"/>
            </a:ext>
          </a:extLst>
        </xdr:cNvPr>
        <xdr:cNvSpPr>
          <a:spLocks noChangeShapeType="1"/>
        </xdr:cNvSpPr>
      </xdr:nvSpPr>
      <xdr:spPr bwMode="auto">
        <a:xfrm>
          <a:off x="5276850" y="2083117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665</xdr:row>
      <xdr:rowOff>0</xdr:rowOff>
    </xdr:from>
    <xdr:to>
      <xdr:col>21</xdr:col>
      <xdr:colOff>1343025</xdr:colOff>
      <xdr:row>665</xdr:row>
      <xdr:rowOff>0</xdr:rowOff>
    </xdr:to>
    <xdr:sp macro="" textlink="">
      <xdr:nvSpPr>
        <xdr:cNvPr id="1361" name="Line 4">
          <a:extLst>
            <a:ext uri="{FF2B5EF4-FFF2-40B4-BE49-F238E27FC236}">
              <a16:creationId xmlns:a16="http://schemas.microsoft.com/office/drawing/2014/main" id="{00000000-0008-0000-0100-000051050000}"/>
            </a:ext>
          </a:extLst>
        </xdr:cNvPr>
        <xdr:cNvSpPr>
          <a:spLocks noChangeShapeType="1"/>
        </xdr:cNvSpPr>
      </xdr:nvSpPr>
      <xdr:spPr bwMode="auto">
        <a:xfrm>
          <a:off x="5276850" y="2083117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682</xdr:row>
      <xdr:rowOff>0</xdr:rowOff>
    </xdr:from>
    <xdr:to>
      <xdr:col>21</xdr:col>
      <xdr:colOff>1343025</xdr:colOff>
      <xdr:row>682</xdr:row>
      <xdr:rowOff>0</xdr:rowOff>
    </xdr:to>
    <xdr:sp macro="" textlink="">
      <xdr:nvSpPr>
        <xdr:cNvPr id="1362" name="Line 1">
          <a:extLst>
            <a:ext uri="{FF2B5EF4-FFF2-40B4-BE49-F238E27FC236}">
              <a16:creationId xmlns:a16="http://schemas.microsoft.com/office/drawing/2014/main" id="{00000000-0008-0000-0100-000052050000}"/>
            </a:ext>
          </a:extLst>
        </xdr:cNvPr>
        <xdr:cNvSpPr>
          <a:spLocks noChangeShapeType="1"/>
        </xdr:cNvSpPr>
      </xdr:nvSpPr>
      <xdr:spPr bwMode="auto">
        <a:xfrm>
          <a:off x="5267325" y="2136552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682</xdr:row>
      <xdr:rowOff>0</xdr:rowOff>
    </xdr:from>
    <xdr:to>
      <xdr:col>21</xdr:col>
      <xdr:colOff>1343025</xdr:colOff>
      <xdr:row>682</xdr:row>
      <xdr:rowOff>0</xdr:rowOff>
    </xdr:to>
    <xdr:sp macro="" textlink="">
      <xdr:nvSpPr>
        <xdr:cNvPr id="1363" name="Line 2">
          <a:extLst>
            <a:ext uri="{FF2B5EF4-FFF2-40B4-BE49-F238E27FC236}">
              <a16:creationId xmlns:a16="http://schemas.microsoft.com/office/drawing/2014/main" id="{00000000-0008-0000-0100-000053050000}"/>
            </a:ext>
          </a:extLst>
        </xdr:cNvPr>
        <xdr:cNvSpPr>
          <a:spLocks noChangeShapeType="1"/>
        </xdr:cNvSpPr>
      </xdr:nvSpPr>
      <xdr:spPr bwMode="auto">
        <a:xfrm>
          <a:off x="5276850" y="2136552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682</xdr:row>
      <xdr:rowOff>0</xdr:rowOff>
    </xdr:from>
    <xdr:to>
      <xdr:col>21</xdr:col>
      <xdr:colOff>1343025</xdr:colOff>
      <xdr:row>682</xdr:row>
      <xdr:rowOff>0</xdr:rowOff>
    </xdr:to>
    <xdr:sp macro="" textlink="">
      <xdr:nvSpPr>
        <xdr:cNvPr id="1364" name="Line 3">
          <a:extLst>
            <a:ext uri="{FF2B5EF4-FFF2-40B4-BE49-F238E27FC236}">
              <a16:creationId xmlns:a16="http://schemas.microsoft.com/office/drawing/2014/main" id="{00000000-0008-0000-0100-000054050000}"/>
            </a:ext>
          </a:extLst>
        </xdr:cNvPr>
        <xdr:cNvSpPr>
          <a:spLocks noChangeShapeType="1"/>
        </xdr:cNvSpPr>
      </xdr:nvSpPr>
      <xdr:spPr bwMode="auto">
        <a:xfrm>
          <a:off x="5276850" y="2136552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682</xdr:row>
      <xdr:rowOff>0</xdr:rowOff>
    </xdr:from>
    <xdr:to>
      <xdr:col>21</xdr:col>
      <xdr:colOff>1343025</xdr:colOff>
      <xdr:row>682</xdr:row>
      <xdr:rowOff>0</xdr:rowOff>
    </xdr:to>
    <xdr:sp macro="" textlink="">
      <xdr:nvSpPr>
        <xdr:cNvPr id="1365" name="Line 4">
          <a:extLst>
            <a:ext uri="{FF2B5EF4-FFF2-40B4-BE49-F238E27FC236}">
              <a16:creationId xmlns:a16="http://schemas.microsoft.com/office/drawing/2014/main" id="{00000000-0008-0000-0100-000055050000}"/>
            </a:ext>
          </a:extLst>
        </xdr:cNvPr>
        <xdr:cNvSpPr>
          <a:spLocks noChangeShapeType="1"/>
        </xdr:cNvSpPr>
      </xdr:nvSpPr>
      <xdr:spPr bwMode="auto">
        <a:xfrm>
          <a:off x="5276850" y="2136552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699</xdr:row>
      <xdr:rowOff>0</xdr:rowOff>
    </xdr:from>
    <xdr:to>
      <xdr:col>21</xdr:col>
      <xdr:colOff>1343025</xdr:colOff>
      <xdr:row>699</xdr:row>
      <xdr:rowOff>0</xdr:rowOff>
    </xdr:to>
    <xdr:sp macro="" textlink="">
      <xdr:nvSpPr>
        <xdr:cNvPr id="1366" name="Line 1">
          <a:extLst>
            <a:ext uri="{FF2B5EF4-FFF2-40B4-BE49-F238E27FC236}">
              <a16:creationId xmlns:a16="http://schemas.microsoft.com/office/drawing/2014/main" id="{00000000-0008-0000-0100-000056050000}"/>
            </a:ext>
          </a:extLst>
        </xdr:cNvPr>
        <xdr:cNvSpPr>
          <a:spLocks noChangeShapeType="1"/>
        </xdr:cNvSpPr>
      </xdr:nvSpPr>
      <xdr:spPr bwMode="auto">
        <a:xfrm>
          <a:off x="5267325" y="2189988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699</xdr:row>
      <xdr:rowOff>0</xdr:rowOff>
    </xdr:from>
    <xdr:to>
      <xdr:col>21</xdr:col>
      <xdr:colOff>1343025</xdr:colOff>
      <xdr:row>699</xdr:row>
      <xdr:rowOff>0</xdr:rowOff>
    </xdr:to>
    <xdr:sp macro="" textlink="">
      <xdr:nvSpPr>
        <xdr:cNvPr id="1367" name="Line 2">
          <a:extLst>
            <a:ext uri="{FF2B5EF4-FFF2-40B4-BE49-F238E27FC236}">
              <a16:creationId xmlns:a16="http://schemas.microsoft.com/office/drawing/2014/main" id="{00000000-0008-0000-0100-000057050000}"/>
            </a:ext>
          </a:extLst>
        </xdr:cNvPr>
        <xdr:cNvSpPr>
          <a:spLocks noChangeShapeType="1"/>
        </xdr:cNvSpPr>
      </xdr:nvSpPr>
      <xdr:spPr bwMode="auto">
        <a:xfrm>
          <a:off x="5276850" y="2189988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699</xdr:row>
      <xdr:rowOff>0</xdr:rowOff>
    </xdr:from>
    <xdr:to>
      <xdr:col>21</xdr:col>
      <xdr:colOff>1343025</xdr:colOff>
      <xdr:row>699</xdr:row>
      <xdr:rowOff>0</xdr:rowOff>
    </xdr:to>
    <xdr:sp macro="" textlink="">
      <xdr:nvSpPr>
        <xdr:cNvPr id="1368" name="Line 3">
          <a:extLst>
            <a:ext uri="{FF2B5EF4-FFF2-40B4-BE49-F238E27FC236}">
              <a16:creationId xmlns:a16="http://schemas.microsoft.com/office/drawing/2014/main" id="{00000000-0008-0000-0100-000058050000}"/>
            </a:ext>
          </a:extLst>
        </xdr:cNvPr>
        <xdr:cNvSpPr>
          <a:spLocks noChangeShapeType="1"/>
        </xdr:cNvSpPr>
      </xdr:nvSpPr>
      <xdr:spPr bwMode="auto">
        <a:xfrm>
          <a:off x="5276850" y="2189988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699</xdr:row>
      <xdr:rowOff>0</xdr:rowOff>
    </xdr:from>
    <xdr:to>
      <xdr:col>21</xdr:col>
      <xdr:colOff>1343025</xdr:colOff>
      <xdr:row>699</xdr:row>
      <xdr:rowOff>0</xdr:rowOff>
    </xdr:to>
    <xdr:sp macro="" textlink="">
      <xdr:nvSpPr>
        <xdr:cNvPr id="1369" name="Line 4">
          <a:extLst>
            <a:ext uri="{FF2B5EF4-FFF2-40B4-BE49-F238E27FC236}">
              <a16:creationId xmlns:a16="http://schemas.microsoft.com/office/drawing/2014/main" id="{00000000-0008-0000-0100-000059050000}"/>
            </a:ext>
          </a:extLst>
        </xdr:cNvPr>
        <xdr:cNvSpPr>
          <a:spLocks noChangeShapeType="1"/>
        </xdr:cNvSpPr>
      </xdr:nvSpPr>
      <xdr:spPr bwMode="auto">
        <a:xfrm>
          <a:off x="5276850" y="2189988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665</xdr:row>
      <xdr:rowOff>0</xdr:rowOff>
    </xdr:from>
    <xdr:to>
      <xdr:col>21</xdr:col>
      <xdr:colOff>1343025</xdr:colOff>
      <xdr:row>665</xdr:row>
      <xdr:rowOff>0</xdr:rowOff>
    </xdr:to>
    <xdr:sp macro="" textlink="">
      <xdr:nvSpPr>
        <xdr:cNvPr id="1370" name="Line 1">
          <a:extLst>
            <a:ext uri="{FF2B5EF4-FFF2-40B4-BE49-F238E27FC236}">
              <a16:creationId xmlns:a16="http://schemas.microsoft.com/office/drawing/2014/main" id="{00000000-0008-0000-0100-00005A050000}"/>
            </a:ext>
          </a:extLst>
        </xdr:cNvPr>
        <xdr:cNvSpPr>
          <a:spLocks noChangeShapeType="1"/>
        </xdr:cNvSpPr>
      </xdr:nvSpPr>
      <xdr:spPr bwMode="auto">
        <a:xfrm>
          <a:off x="5267325" y="2083117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665</xdr:row>
      <xdr:rowOff>0</xdr:rowOff>
    </xdr:from>
    <xdr:to>
      <xdr:col>21</xdr:col>
      <xdr:colOff>1343025</xdr:colOff>
      <xdr:row>665</xdr:row>
      <xdr:rowOff>0</xdr:rowOff>
    </xdr:to>
    <xdr:sp macro="" textlink="">
      <xdr:nvSpPr>
        <xdr:cNvPr id="1371" name="Line 2">
          <a:extLst>
            <a:ext uri="{FF2B5EF4-FFF2-40B4-BE49-F238E27FC236}">
              <a16:creationId xmlns:a16="http://schemas.microsoft.com/office/drawing/2014/main" id="{00000000-0008-0000-0100-00005B050000}"/>
            </a:ext>
          </a:extLst>
        </xdr:cNvPr>
        <xdr:cNvSpPr>
          <a:spLocks noChangeShapeType="1"/>
        </xdr:cNvSpPr>
      </xdr:nvSpPr>
      <xdr:spPr bwMode="auto">
        <a:xfrm>
          <a:off x="5276850" y="2083117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665</xdr:row>
      <xdr:rowOff>0</xdr:rowOff>
    </xdr:from>
    <xdr:to>
      <xdr:col>21</xdr:col>
      <xdr:colOff>1343025</xdr:colOff>
      <xdr:row>665</xdr:row>
      <xdr:rowOff>0</xdr:rowOff>
    </xdr:to>
    <xdr:sp macro="" textlink="">
      <xdr:nvSpPr>
        <xdr:cNvPr id="1372" name="Line 3">
          <a:extLst>
            <a:ext uri="{FF2B5EF4-FFF2-40B4-BE49-F238E27FC236}">
              <a16:creationId xmlns:a16="http://schemas.microsoft.com/office/drawing/2014/main" id="{00000000-0008-0000-0100-00005C050000}"/>
            </a:ext>
          </a:extLst>
        </xdr:cNvPr>
        <xdr:cNvSpPr>
          <a:spLocks noChangeShapeType="1"/>
        </xdr:cNvSpPr>
      </xdr:nvSpPr>
      <xdr:spPr bwMode="auto">
        <a:xfrm>
          <a:off x="5276850" y="2083117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665</xdr:row>
      <xdr:rowOff>0</xdr:rowOff>
    </xdr:from>
    <xdr:to>
      <xdr:col>21</xdr:col>
      <xdr:colOff>1343025</xdr:colOff>
      <xdr:row>665</xdr:row>
      <xdr:rowOff>0</xdr:rowOff>
    </xdr:to>
    <xdr:sp macro="" textlink="">
      <xdr:nvSpPr>
        <xdr:cNvPr id="1373" name="Line 4">
          <a:extLst>
            <a:ext uri="{FF2B5EF4-FFF2-40B4-BE49-F238E27FC236}">
              <a16:creationId xmlns:a16="http://schemas.microsoft.com/office/drawing/2014/main" id="{00000000-0008-0000-0100-00005D050000}"/>
            </a:ext>
          </a:extLst>
        </xdr:cNvPr>
        <xdr:cNvSpPr>
          <a:spLocks noChangeShapeType="1"/>
        </xdr:cNvSpPr>
      </xdr:nvSpPr>
      <xdr:spPr bwMode="auto">
        <a:xfrm>
          <a:off x="5276850" y="2083117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682</xdr:row>
      <xdr:rowOff>0</xdr:rowOff>
    </xdr:from>
    <xdr:to>
      <xdr:col>21</xdr:col>
      <xdr:colOff>1343025</xdr:colOff>
      <xdr:row>682</xdr:row>
      <xdr:rowOff>0</xdr:rowOff>
    </xdr:to>
    <xdr:sp macro="" textlink="">
      <xdr:nvSpPr>
        <xdr:cNvPr id="1374" name="Line 1">
          <a:extLst>
            <a:ext uri="{FF2B5EF4-FFF2-40B4-BE49-F238E27FC236}">
              <a16:creationId xmlns:a16="http://schemas.microsoft.com/office/drawing/2014/main" id="{00000000-0008-0000-0100-00005E050000}"/>
            </a:ext>
          </a:extLst>
        </xdr:cNvPr>
        <xdr:cNvSpPr>
          <a:spLocks noChangeShapeType="1"/>
        </xdr:cNvSpPr>
      </xdr:nvSpPr>
      <xdr:spPr bwMode="auto">
        <a:xfrm>
          <a:off x="5267325" y="2136552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682</xdr:row>
      <xdr:rowOff>0</xdr:rowOff>
    </xdr:from>
    <xdr:to>
      <xdr:col>21</xdr:col>
      <xdr:colOff>1343025</xdr:colOff>
      <xdr:row>682</xdr:row>
      <xdr:rowOff>0</xdr:rowOff>
    </xdr:to>
    <xdr:sp macro="" textlink="">
      <xdr:nvSpPr>
        <xdr:cNvPr id="1375" name="Line 2">
          <a:extLst>
            <a:ext uri="{FF2B5EF4-FFF2-40B4-BE49-F238E27FC236}">
              <a16:creationId xmlns:a16="http://schemas.microsoft.com/office/drawing/2014/main" id="{00000000-0008-0000-0100-00005F050000}"/>
            </a:ext>
          </a:extLst>
        </xdr:cNvPr>
        <xdr:cNvSpPr>
          <a:spLocks noChangeShapeType="1"/>
        </xdr:cNvSpPr>
      </xdr:nvSpPr>
      <xdr:spPr bwMode="auto">
        <a:xfrm>
          <a:off x="5276850" y="2136552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682</xdr:row>
      <xdr:rowOff>0</xdr:rowOff>
    </xdr:from>
    <xdr:to>
      <xdr:col>21</xdr:col>
      <xdr:colOff>1343025</xdr:colOff>
      <xdr:row>682</xdr:row>
      <xdr:rowOff>0</xdr:rowOff>
    </xdr:to>
    <xdr:sp macro="" textlink="">
      <xdr:nvSpPr>
        <xdr:cNvPr id="1376" name="Line 3">
          <a:extLst>
            <a:ext uri="{FF2B5EF4-FFF2-40B4-BE49-F238E27FC236}">
              <a16:creationId xmlns:a16="http://schemas.microsoft.com/office/drawing/2014/main" id="{00000000-0008-0000-0100-000060050000}"/>
            </a:ext>
          </a:extLst>
        </xdr:cNvPr>
        <xdr:cNvSpPr>
          <a:spLocks noChangeShapeType="1"/>
        </xdr:cNvSpPr>
      </xdr:nvSpPr>
      <xdr:spPr bwMode="auto">
        <a:xfrm>
          <a:off x="5276850" y="2136552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682</xdr:row>
      <xdr:rowOff>0</xdr:rowOff>
    </xdr:from>
    <xdr:to>
      <xdr:col>21</xdr:col>
      <xdr:colOff>1343025</xdr:colOff>
      <xdr:row>682</xdr:row>
      <xdr:rowOff>0</xdr:rowOff>
    </xdr:to>
    <xdr:sp macro="" textlink="">
      <xdr:nvSpPr>
        <xdr:cNvPr id="1377" name="Line 4">
          <a:extLst>
            <a:ext uri="{FF2B5EF4-FFF2-40B4-BE49-F238E27FC236}">
              <a16:creationId xmlns:a16="http://schemas.microsoft.com/office/drawing/2014/main" id="{00000000-0008-0000-0100-000061050000}"/>
            </a:ext>
          </a:extLst>
        </xdr:cNvPr>
        <xdr:cNvSpPr>
          <a:spLocks noChangeShapeType="1"/>
        </xdr:cNvSpPr>
      </xdr:nvSpPr>
      <xdr:spPr bwMode="auto">
        <a:xfrm>
          <a:off x="5276850" y="2136552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699</xdr:row>
      <xdr:rowOff>0</xdr:rowOff>
    </xdr:from>
    <xdr:to>
      <xdr:col>21</xdr:col>
      <xdr:colOff>1343025</xdr:colOff>
      <xdr:row>699</xdr:row>
      <xdr:rowOff>0</xdr:rowOff>
    </xdr:to>
    <xdr:sp macro="" textlink="">
      <xdr:nvSpPr>
        <xdr:cNvPr id="1378" name="Line 1">
          <a:extLst>
            <a:ext uri="{FF2B5EF4-FFF2-40B4-BE49-F238E27FC236}">
              <a16:creationId xmlns:a16="http://schemas.microsoft.com/office/drawing/2014/main" id="{00000000-0008-0000-0100-000062050000}"/>
            </a:ext>
          </a:extLst>
        </xdr:cNvPr>
        <xdr:cNvSpPr>
          <a:spLocks noChangeShapeType="1"/>
        </xdr:cNvSpPr>
      </xdr:nvSpPr>
      <xdr:spPr bwMode="auto">
        <a:xfrm>
          <a:off x="5267325" y="2189988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699</xdr:row>
      <xdr:rowOff>0</xdr:rowOff>
    </xdr:from>
    <xdr:to>
      <xdr:col>21</xdr:col>
      <xdr:colOff>1343025</xdr:colOff>
      <xdr:row>699</xdr:row>
      <xdr:rowOff>0</xdr:rowOff>
    </xdr:to>
    <xdr:sp macro="" textlink="">
      <xdr:nvSpPr>
        <xdr:cNvPr id="1379" name="Line 2">
          <a:extLst>
            <a:ext uri="{FF2B5EF4-FFF2-40B4-BE49-F238E27FC236}">
              <a16:creationId xmlns:a16="http://schemas.microsoft.com/office/drawing/2014/main" id="{00000000-0008-0000-0100-000063050000}"/>
            </a:ext>
          </a:extLst>
        </xdr:cNvPr>
        <xdr:cNvSpPr>
          <a:spLocks noChangeShapeType="1"/>
        </xdr:cNvSpPr>
      </xdr:nvSpPr>
      <xdr:spPr bwMode="auto">
        <a:xfrm>
          <a:off x="5276850" y="2189988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699</xdr:row>
      <xdr:rowOff>0</xdr:rowOff>
    </xdr:from>
    <xdr:to>
      <xdr:col>21</xdr:col>
      <xdr:colOff>1343025</xdr:colOff>
      <xdr:row>699</xdr:row>
      <xdr:rowOff>0</xdr:rowOff>
    </xdr:to>
    <xdr:sp macro="" textlink="">
      <xdr:nvSpPr>
        <xdr:cNvPr id="1380" name="Line 3">
          <a:extLst>
            <a:ext uri="{FF2B5EF4-FFF2-40B4-BE49-F238E27FC236}">
              <a16:creationId xmlns:a16="http://schemas.microsoft.com/office/drawing/2014/main" id="{00000000-0008-0000-0100-000064050000}"/>
            </a:ext>
          </a:extLst>
        </xdr:cNvPr>
        <xdr:cNvSpPr>
          <a:spLocks noChangeShapeType="1"/>
        </xdr:cNvSpPr>
      </xdr:nvSpPr>
      <xdr:spPr bwMode="auto">
        <a:xfrm>
          <a:off x="5276850" y="2189988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699</xdr:row>
      <xdr:rowOff>0</xdr:rowOff>
    </xdr:from>
    <xdr:to>
      <xdr:col>21</xdr:col>
      <xdr:colOff>1343025</xdr:colOff>
      <xdr:row>699</xdr:row>
      <xdr:rowOff>0</xdr:rowOff>
    </xdr:to>
    <xdr:sp macro="" textlink="">
      <xdr:nvSpPr>
        <xdr:cNvPr id="1381" name="Line 4">
          <a:extLst>
            <a:ext uri="{FF2B5EF4-FFF2-40B4-BE49-F238E27FC236}">
              <a16:creationId xmlns:a16="http://schemas.microsoft.com/office/drawing/2014/main" id="{00000000-0008-0000-0100-000065050000}"/>
            </a:ext>
          </a:extLst>
        </xdr:cNvPr>
        <xdr:cNvSpPr>
          <a:spLocks noChangeShapeType="1"/>
        </xdr:cNvSpPr>
      </xdr:nvSpPr>
      <xdr:spPr bwMode="auto">
        <a:xfrm>
          <a:off x="5276850" y="2189988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716</xdr:row>
      <xdr:rowOff>0</xdr:rowOff>
    </xdr:from>
    <xdr:to>
      <xdr:col>21</xdr:col>
      <xdr:colOff>1343025</xdr:colOff>
      <xdr:row>716</xdr:row>
      <xdr:rowOff>0</xdr:rowOff>
    </xdr:to>
    <xdr:sp macro="" textlink="">
      <xdr:nvSpPr>
        <xdr:cNvPr id="1382" name="Line 1">
          <a:extLst>
            <a:ext uri="{FF2B5EF4-FFF2-40B4-BE49-F238E27FC236}">
              <a16:creationId xmlns:a16="http://schemas.microsoft.com/office/drawing/2014/main" id="{00000000-0008-0000-0100-000066050000}"/>
            </a:ext>
          </a:extLst>
        </xdr:cNvPr>
        <xdr:cNvSpPr>
          <a:spLocks noChangeShapeType="1"/>
        </xdr:cNvSpPr>
      </xdr:nvSpPr>
      <xdr:spPr bwMode="auto">
        <a:xfrm>
          <a:off x="5267325" y="2243423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716</xdr:row>
      <xdr:rowOff>0</xdr:rowOff>
    </xdr:from>
    <xdr:to>
      <xdr:col>21</xdr:col>
      <xdr:colOff>1343025</xdr:colOff>
      <xdr:row>716</xdr:row>
      <xdr:rowOff>0</xdr:rowOff>
    </xdr:to>
    <xdr:sp macro="" textlink="">
      <xdr:nvSpPr>
        <xdr:cNvPr id="1383" name="Line 2">
          <a:extLst>
            <a:ext uri="{FF2B5EF4-FFF2-40B4-BE49-F238E27FC236}">
              <a16:creationId xmlns:a16="http://schemas.microsoft.com/office/drawing/2014/main" id="{00000000-0008-0000-0100-000067050000}"/>
            </a:ext>
          </a:extLst>
        </xdr:cNvPr>
        <xdr:cNvSpPr>
          <a:spLocks noChangeShapeType="1"/>
        </xdr:cNvSpPr>
      </xdr:nvSpPr>
      <xdr:spPr bwMode="auto">
        <a:xfrm>
          <a:off x="5276850" y="2243423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716</xdr:row>
      <xdr:rowOff>0</xdr:rowOff>
    </xdr:from>
    <xdr:to>
      <xdr:col>21</xdr:col>
      <xdr:colOff>1343025</xdr:colOff>
      <xdr:row>716</xdr:row>
      <xdr:rowOff>0</xdr:rowOff>
    </xdr:to>
    <xdr:sp macro="" textlink="">
      <xdr:nvSpPr>
        <xdr:cNvPr id="1384" name="Line 3">
          <a:extLst>
            <a:ext uri="{FF2B5EF4-FFF2-40B4-BE49-F238E27FC236}">
              <a16:creationId xmlns:a16="http://schemas.microsoft.com/office/drawing/2014/main" id="{00000000-0008-0000-0100-000068050000}"/>
            </a:ext>
          </a:extLst>
        </xdr:cNvPr>
        <xdr:cNvSpPr>
          <a:spLocks noChangeShapeType="1"/>
        </xdr:cNvSpPr>
      </xdr:nvSpPr>
      <xdr:spPr bwMode="auto">
        <a:xfrm>
          <a:off x="5276850" y="2243423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716</xdr:row>
      <xdr:rowOff>0</xdr:rowOff>
    </xdr:from>
    <xdr:to>
      <xdr:col>21</xdr:col>
      <xdr:colOff>1343025</xdr:colOff>
      <xdr:row>716</xdr:row>
      <xdr:rowOff>0</xdr:rowOff>
    </xdr:to>
    <xdr:sp macro="" textlink="">
      <xdr:nvSpPr>
        <xdr:cNvPr id="1385" name="Line 4">
          <a:extLst>
            <a:ext uri="{FF2B5EF4-FFF2-40B4-BE49-F238E27FC236}">
              <a16:creationId xmlns:a16="http://schemas.microsoft.com/office/drawing/2014/main" id="{00000000-0008-0000-0100-000069050000}"/>
            </a:ext>
          </a:extLst>
        </xdr:cNvPr>
        <xdr:cNvSpPr>
          <a:spLocks noChangeShapeType="1"/>
        </xdr:cNvSpPr>
      </xdr:nvSpPr>
      <xdr:spPr bwMode="auto">
        <a:xfrm>
          <a:off x="5276850" y="2243423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733</xdr:row>
      <xdr:rowOff>0</xdr:rowOff>
    </xdr:from>
    <xdr:to>
      <xdr:col>21</xdr:col>
      <xdr:colOff>1343025</xdr:colOff>
      <xdr:row>733</xdr:row>
      <xdr:rowOff>0</xdr:rowOff>
    </xdr:to>
    <xdr:sp macro="" textlink="">
      <xdr:nvSpPr>
        <xdr:cNvPr id="1386" name="Line 1">
          <a:extLst>
            <a:ext uri="{FF2B5EF4-FFF2-40B4-BE49-F238E27FC236}">
              <a16:creationId xmlns:a16="http://schemas.microsoft.com/office/drawing/2014/main" id="{00000000-0008-0000-0100-00006A050000}"/>
            </a:ext>
          </a:extLst>
        </xdr:cNvPr>
        <xdr:cNvSpPr>
          <a:spLocks noChangeShapeType="1"/>
        </xdr:cNvSpPr>
      </xdr:nvSpPr>
      <xdr:spPr bwMode="auto">
        <a:xfrm>
          <a:off x="5267325" y="2296858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733</xdr:row>
      <xdr:rowOff>0</xdr:rowOff>
    </xdr:from>
    <xdr:to>
      <xdr:col>21</xdr:col>
      <xdr:colOff>1343025</xdr:colOff>
      <xdr:row>733</xdr:row>
      <xdr:rowOff>0</xdr:rowOff>
    </xdr:to>
    <xdr:sp macro="" textlink="">
      <xdr:nvSpPr>
        <xdr:cNvPr id="1387" name="Line 2">
          <a:extLst>
            <a:ext uri="{FF2B5EF4-FFF2-40B4-BE49-F238E27FC236}">
              <a16:creationId xmlns:a16="http://schemas.microsoft.com/office/drawing/2014/main" id="{00000000-0008-0000-0100-00006B050000}"/>
            </a:ext>
          </a:extLst>
        </xdr:cNvPr>
        <xdr:cNvSpPr>
          <a:spLocks noChangeShapeType="1"/>
        </xdr:cNvSpPr>
      </xdr:nvSpPr>
      <xdr:spPr bwMode="auto">
        <a:xfrm>
          <a:off x="5276850" y="229685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733</xdr:row>
      <xdr:rowOff>0</xdr:rowOff>
    </xdr:from>
    <xdr:to>
      <xdr:col>21</xdr:col>
      <xdr:colOff>1343025</xdr:colOff>
      <xdr:row>733</xdr:row>
      <xdr:rowOff>0</xdr:rowOff>
    </xdr:to>
    <xdr:sp macro="" textlink="">
      <xdr:nvSpPr>
        <xdr:cNvPr id="1388" name="Line 3">
          <a:extLst>
            <a:ext uri="{FF2B5EF4-FFF2-40B4-BE49-F238E27FC236}">
              <a16:creationId xmlns:a16="http://schemas.microsoft.com/office/drawing/2014/main" id="{00000000-0008-0000-0100-00006C050000}"/>
            </a:ext>
          </a:extLst>
        </xdr:cNvPr>
        <xdr:cNvSpPr>
          <a:spLocks noChangeShapeType="1"/>
        </xdr:cNvSpPr>
      </xdr:nvSpPr>
      <xdr:spPr bwMode="auto">
        <a:xfrm>
          <a:off x="5276850" y="229685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733</xdr:row>
      <xdr:rowOff>0</xdr:rowOff>
    </xdr:from>
    <xdr:to>
      <xdr:col>21</xdr:col>
      <xdr:colOff>1343025</xdr:colOff>
      <xdr:row>733</xdr:row>
      <xdr:rowOff>0</xdr:rowOff>
    </xdr:to>
    <xdr:sp macro="" textlink="">
      <xdr:nvSpPr>
        <xdr:cNvPr id="1389" name="Line 4">
          <a:extLst>
            <a:ext uri="{FF2B5EF4-FFF2-40B4-BE49-F238E27FC236}">
              <a16:creationId xmlns:a16="http://schemas.microsoft.com/office/drawing/2014/main" id="{00000000-0008-0000-0100-00006D050000}"/>
            </a:ext>
          </a:extLst>
        </xdr:cNvPr>
        <xdr:cNvSpPr>
          <a:spLocks noChangeShapeType="1"/>
        </xdr:cNvSpPr>
      </xdr:nvSpPr>
      <xdr:spPr bwMode="auto">
        <a:xfrm>
          <a:off x="5276850" y="2296858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750</xdr:row>
      <xdr:rowOff>0</xdr:rowOff>
    </xdr:from>
    <xdr:to>
      <xdr:col>21</xdr:col>
      <xdr:colOff>1343025</xdr:colOff>
      <xdr:row>750</xdr:row>
      <xdr:rowOff>0</xdr:rowOff>
    </xdr:to>
    <xdr:sp macro="" textlink="">
      <xdr:nvSpPr>
        <xdr:cNvPr id="1390" name="Line 1">
          <a:extLst>
            <a:ext uri="{FF2B5EF4-FFF2-40B4-BE49-F238E27FC236}">
              <a16:creationId xmlns:a16="http://schemas.microsoft.com/office/drawing/2014/main" id="{00000000-0008-0000-0100-00006E050000}"/>
            </a:ext>
          </a:extLst>
        </xdr:cNvPr>
        <xdr:cNvSpPr>
          <a:spLocks noChangeShapeType="1"/>
        </xdr:cNvSpPr>
      </xdr:nvSpPr>
      <xdr:spPr bwMode="auto">
        <a:xfrm>
          <a:off x="5267325" y="2350293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750</xdr:row>
      <xdr:rowOff>0</xdr:rowOff>
    </xdr:from>
    <xdr:to>
      <xdr:col>21</xdr:col>
      <xdr:colOff>1343025</xdr:colOff>
      <xdr:row>750</xdr:row>
      <xdr:rowOff>0</xdr:rowOff>
    </xdr:to>
    <xdr:sp macro="" textlink="">
      <xdr:nvSpPr>
        <xdr:cNvPr id="1391" name="Line 2">
          <a:extLst>
            <a:ext uri="{FF2B5EF4-FFF2-40B4-BE49-F238E27FC236}">
              <a16:creationId xmlns:a16="http://schemas.microsoft.com/office/drawing/2014/main" id="{00000000-0008-0000-0100-00006F050000}"/>
            </a:ext>
          </a:extLst>
        </xdr:cNvPr>
        <xdr:cNvSpPr>
          <a:spLocks noChangeShapeType="1"/>
        </xdr:cNvSpPr>
      </xdr:nvSpPr>
      <xdr:spPr bwMode="auto">
        <a:xfrm>
          <a:off x="5276850" y="235029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750</xdr:row>
      <xdr:rowOff>0</xdr:rowOff>
    </xdr:from>
    <xdr:to>
      <xdr:col>21</xdr:col>
      <xdr:colOff>1343025</xdr:colOff>
      <xdr:row>750</xdr:row>
      <xdr:rowOff>0</xdr:rowOff>
    </xdr:to>
    <xdr:sp macro="" textlink="">
      <xdr:nvSpPr>
        <xdr:cNvPr id="1392" name="Line 3">
          <a:extLst>
            <a:ext uri="{FF2B5EF4-FFF2-40B4-BE49-F238E27FC236}">
              <a16:creationId xmlns:a16="http://schemas.microsoft.com/office/drawing/2014/main" id="{00000000-0008-0000-0100-000070050000}"/>
            </a:ext>
          </a:extLst>
        </xdr:cNvPr>
        <xdr:cNvSpPr>
          <a:spLocks noChangeShapeType="1"/>
        </xdr:cNvSpPr>
      </xdr:nvSpPr>
      <xdr:spPr bwMode="auto">
        <a:xfrm>
          <a:off x="5276850" y="235029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750</xdr:row>
      <xdr:rowOff>0</xdr:rowOff>
    </xdr:from>
    <xdr:to>
      <xdr:col>21</xdr:col>
      <xdr:colOff>1343025</xdr:colOff>
      <xdr:row>750</xdr:row>
      <xdr:rowOff>0</xdr:rowOff>
    </xdr:to>
    <xdr:sp macro="" textlink="">
      <xdr:nvSpPr>
        <xdr:cNvPr id="1393" name="Line 4">
          <a:extLst>
            <a:ext uri="{FF2B5EF4-FFF2-40B4-BE49-F238E27FC236}">
              <a16:creationId xmlns:a16="http://schemas.microsoft.com/office/drawing/2014/main" id="{00000000-0008-0000-0100-000071050000}"/>
            </a:ext>
          </a:extLst>
        </xdr:cNvPr>
        <xdr:cNvSpPr>
          <a:spLocks noChangeShapeType="1"/>
        </xdr:cNvSpPr>
      </xdr:nvSpPr>
      <xdr:spPr bwMode="auto">
        <a:xfrm>
          <a:off x="5276850" y="235029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767</xdr:row>
      <xdr:rowOff>0</xdr:rowOff>
    </xdr:from>
    <xdr:to>
      <xdr:col>21</xdr:col>
      <xdr:colOff>1343025</xdr:colOff>
      <xdr:row>767</xdr:row>
      <xdr:rowOff>0</xdr:rowOff>
    </xdr:to>
    <xdr:sp macro="" textlink="">
      <xdr:nvSpPr>
        <xdr:cNvPr id="1394" name="Line 1">
          <a:extLst>
            <a:ext uri="{FF2B5EF4-FFF2-40B4-BE49-F238E27FC236}">
              <a16:creationId xmlns:a16="http://schemas.microsoft.com/office/drawing/2014/main" id="{00000000-0008-0000-0100-000072050000}"/>
            </a:ext>
          </a:extLst>
        </xdr:cNvPr>
        <xdr:cNvSpPr>
          <a:spLocks noChangeShapeType="1"/>
        </xdr:cNvSpPr>
      </xdr:nvSpPr>
      <xdr:spPr bwMode="auto">
        <a:xfrm>
          <a:off x="5267325" y="2403729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767</xdr:row>
      <xdr:rowOff>0</xdr:rowOff>
    </xdr:from>
    <xdr:to>
      <xdr:col>21</xdr:col>
      <xdr:colOff>1343025</xdr:colOff>
      <xdr:row>767</xdr:row>
      <xdr:rowOff>0</xdr:rowOff>
    </xdr:to>
    <xdr:sp macro="" textlink="">
      <xdr:nvSpPr>
        <xdr:cNvPr id="1395" name="Line 2">
          <a:extLst>
            <a:ext uri="{FF2B5EF4-FFF2-40B4-BE49-F238E27FC236}">
              <a16:creationId xmlns:a16="http://schemas.microsoft.com/office/drawing/2014/main" id="{00000000-0008-0000-0100-000073050000}"/>
            </a:ext>
          </a:extLst>
        </xdr:cNvPr>
        <xdr:cNvSpPr>
          <a:spLocks noChangeShapeType="1"/>
        </xdr:cNvSpPr>
      </xdr:nvSpPr>
      <xdr:spPr bwMode="auto">
        <a:xfrm>
          <a:off x="5276850" y="240372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767</xdr:row>
      <xdr:rowOff>0</xdr:rowOff>
    </xdr:from>
    <xdr:to>
      <xdr:col>21</xdr:col>
      <xdr:colOff>1343025</xdr:colOff>
      <xdr:row>767</xdr:row>
      <xdr:rowOff>0</xdr:rowOff>
    </xdr:to>
    <xdr:sp macro="" textlink="">
      <xdr:nvSpPr>
        <xdr:cNvPr id="1396" name="Line 3">
          <a:extLst>
            <a:ext uri="{FF2B5EF4-FFF2-40B4-BE49-F238E27FC236}">
              <a16:creationId xmlns:a16="http://schemas.microsoft.com/office/drawing/2014/main" id="{00000000-0008-0000-0100-000074050000}"/>
            </a:ext>
          </a:extLst>
        </xdr:cNvPr>
        <xdr:cNvSpPr>
          <a:spLocks noChangeShapeType="1"/>
        </xdr:cNvSpPr>
      </xdr:nvSpPr>
      <xdr:spPr bwMode="auto">
        <a:xfrm>
          <a:off x="5276850" y="240372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767</xdr:row>
      <xdr:rowOff>0</xdr:rowOff>
    </xdr:from>
    <xdr:to>
      <xdr:col>21</xdr:col>
      <xdr:colOff>1343025</xdr:colOff>
      <xdr:row>767</xdr:row>
      <xdr:rowOff>0</xdr:rowOff>
    </xdr:to>
    <xdr:sp macro="" textlink="">
      <xdr:nvSpPr>
        <xdr:cNvPr id="1397" name="Line 4">
          <a:extLst>
            <a:ext uri="{FF2B5EF4-FFF2-40B4-BE49-F238E27FC236}">
              <a16:creationId xmlns:a16="http://schemas.microsoft.com/office/drawing/2014/main" id="{00000000-0008-0000-0100-000075050000}"/>
            </a:ext>
          </a:extLst>
        </xdr:cNvPr>
        <xdr:cNvSpPr>
          <a:spLocks noChangeShapeType="1"/>
        </xdr:cNvSpPr>
      </xdr:nvSpPr>
      <xdr:spPr bwMode="auto">
        <a:xfrm>
          <a:off x="5276850" y="240372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784</xdr:row>
      <xdr:rowOff>0</xdr:rowOff>
    </xdr:from>
    <xdr:to>
      <xdr:col>21</xdr:col>
      <xdr:colOff>1343025</xdr:colOff>
      <xdr:row>784</xdr:row>
      <xdr:rowOff>0</xdr:rowOff>
    </xdr:to>
    <xdr:sp macro="" textlink="">
      <xdr:nvSpPr>
        <xdr:cNvPr id="1398" name="Line 1">
          <a:extLst>
            <a:ext uri="{FF2B5EF4-FFF2-40B4-BE49-F238E27FC236}">
              <a16:creationId xmlns:a16="http://schemas.microsoft.com/office/drawing/2014/main" id="{00000000-0008-0000-0100-000076050000}"/>
            </a:ext>
          </a:extLst>
        </xdr:cNvPr>
        <xdr:cNvSpPr>
          <a:spLocks noChangeShapeType="1"/>
        </xdr:cNvSpPr>
      </xdr:nvSpPr>
      <xdr:spPr bwMode="auto">
        <a:xfrm>
          <a:off x="5267325" y="2457164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784</xdr:row>
      <xdr:rowOff>0</xdr:rowOff>
    </xdr:from>
    <xdr:to>
      <xdr:col>21</xdr:col>
      <xdr:colOff>1343025</xdr:colOff>
      <xdr:row>784</xdr:row>
      <xdr:rowOff>0</xdr:rowOff>
    </xdr:to>
    <xdr:sp macro="" textlink="">
      <xdr:nvSpPr>
        <xdr:cNvPr id="1399" name="Line 2">
          <a:extLst>
            <a:ext uri="{FF2B5EF4-FFF2-40B4-BE49-F238E27FC236}">
              <a16:creationId xmlns:a16="http://schemas.microsoft.com/office/drawing/2014/main" id="{00000000-0008-0000-0100-000077050000}"/>
            </a:ext>
          </a:extLst>
        </xdr:cNvPr>
        <xdr:cNvSpPr>
          <a:spLocks noChangeShapeType="1"/>
        </xdr:cNvSpPr>
      </xdr:nvSpPr>
      <xdr:spPr bwMode="auto">
        <a:xfrm>
          <a:off x="5276850" y="245716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784</xdr:row>
      <xdr:rowOff>0</xdr:rowOff>
    </xdr:from>
    <xdr:to>
      <xdr:col>21</xdr:col>
      <xdr:colOff>1343025</xdr:colOff>
      <xdr:row>784</xdr:row>
      <xdr:rowOff>0</xdr:rowOff>
    </xdr:to>
    <xdr:sp macro="" textlink="">
      <xdr:nvSpPr>
        <xdr:cNvPr id="1400" name="Line 3">
          <a:extLst>
            <a:ext uri="{FF2B5EF4-FFF2-40B4-BE49-F238E27FC236}">
              <a16:creationId xmlns:a16="http://schemas.microsoft.com/office/drawing/2014/main" id="{00000000-0008-0000-0100-000078050000}"/>
            </a:ext>
          </a:extLst>
        </xdr:cNvPr>
        <xdr:cNvSpPr>
          <a:spLocks noChangeShapeType="1"/>
        </xdr:cNvSpPr>
      </xdr:nvSpPr>
      <xdr:spPr bwMode="auto">
        <a:xfrm>
          <a:off x="5276850" y="245716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784</xdr:row>
      <xdr:rowOff>0</xdr:rowOff>
    </xdr:from>
    <xdr:to>
      <xdr:col>21</xdr:col>
      <xdr:colOff>1343025</xdr:colOff>
      <xdr:row>784</xdr:row>
      <xdr:rowOff>0</xdr:rowOff>
    </xdr:to>
    <xdr:sp macro="" textlink="">
      <xdr:nvSpPr>
        <xdr:cNvPr id="1401" name="Line 4">
          <a:extLst>
            <a:ext uri="{FF2B5EF4-FFF2-40B4-BE49-F238E27FC236}">
              <a16:creationId xmlns:a16="http://schemas.microsoft.com/office/drawing/2014/main" id="{00000000-0008-0000-0100-000079050000}"/>
            </a:ext>
          </a:extLst>
        </xdr:cNvPr>
        <xdr:cNvSpPr>
          <a:spLocks noChangeShapeType="1"/>
        </xdr:cNvSpPr>
      </xdr:nvSpPr>
      <xdr:spPr bwMode="auto">
        <a:xfrm>
          <a:off x="5276850" y="245716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801</xdr:row>
      <xdr:rowOff>0</xdr:rowOff>
    </xdr:from>
    <xdr:to>
      <xdr:col>21</xdr:col>
      <xdr:colOff>1343025</xdr:colOff>
      <xdr:row>801</xdr:row>
      <xdr:rowOff>0</xdr:rowOff>
    </xdr:to>
    <xdr:sp macro="" textlink="">
      <xdr:nvSpPr>
        <xdr:cNvPr id="1402" name="Line 1">
          <a:extLst>
            <a:ext uri="{FF2B5EF4-FFF2-40B4-BE49-F238E27FC236}">
              <a16:creationId xmlns:a16="http://schemas.microsoft.com/office/drawing/2014/main" id="{00000000-0008-0000-0100-00007A050000}"/>
            </a:ext>
          </a:extLst>
        </xdr:cNvPr>
        <xdr:cNvSpPr>
          <a:spLocks noChangeShapeType="1"/>
        </xdr:cNvSpPr>
      </xdr:nvSpPr>
      <xdr:spPr bwMode="auto">
        <a:xfrm>
          <a:off x="5267325" y="2510599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801</xdr:row>
      <xdr:rowOff>0</xdr:rowOff>
    </xdr:from>
    <xdr:to>
      <xdr:col>21</xdr:col>
      <xdr:colOff>1343025</xdr:colOff>
      <xdr:row>801</xdr:row>
      <xdr:rowOff>0</xdr:rowOff>
    </xdr:to>
    <xdr:sp macro="" textlink="">
      <xdr:nvSpPr>
        <xdr:cNvPr id="1403" name="Line 2">
          <a:extLst>
            <a:ext uri="{FF2B5EF4-FFF2-40B4-BE49-F238E27FC236}">
              <a16:creationId xmlns:a16="http://schemas.microsoft.com/office/drawing/2014/main" id="{00000000-0008-0000-0100-00007B050000}"/>
            </a:ext>
          </a:extLst>
        </xdr:cNvPr>
        <xdr:cNvSpPr>
          <a:spLocks noChangeShapeType="1"/>
        </xdr:cNvSpPr>
      </xdr:nvSpPr>
      <xdr:spPr bwMode="auto">
        <a:xfrm>
          <a:off x="5276850" y="251059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801</xdr:row>
      <xdr:rowOff>0</xdr:rowOff>
    </xdr:from>
    <xdr:to>
      <xdr:col>21</xdr:col>
      <xdr:colOff>1343025</xdr:colOff>
      <xdr:row>801</xdr:row>
      <xdr:rowOff>0</xdr:rowOff>
    </xdr:to>
    <xdr:sp macro="" textlink="">
      <xdr:nvSpPr>
        <xdr:cNvPr id="1404" name="Line 3">
          <a:extLst>
            <a:ext uri="{FF2B5EF4-FFF2-40B4-BE49-F238E27FC236}">
              <a16:creationId xmlns:a16="http://schemas.microsoft.com/office/drawing/2014/main" id="{00000000-0008-0000-0100-00007C050000}"/>
            </a:ext>
          </a:extLst>
        </xdr:cNvPr>
        <xdr:cNvSpPr>
          <a:spLocks noChangeShapeType="1"/>
        </xdr:cNvSpPr>
      </xdr:nvSpPr>
      <xdr:spPr bwMode="auto">
        <a:xfrm>
          <a:off x="5276850" y="251059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801</xdr:row>
      <xdr:rowOff>0</xdr:rowOff>
    </xdr:from>
    <xdr:to>
      <xdr:col>21</xdr:col>
      <xdr:colOff>1343025</xdr:colOff>
      <xdr:row>801</xdr:row>
      <xdr:rowOff>0</xdr:rowOff>
    </xdr:to>
    <xdr:sp macro="" textlink="">
      <xdr:nvSpPr>
        <xdr:cNvPr id="1405" name="Line 4">
          <a:extLst>
            <a:ext uri="{FF2B5EF4-FFF2-40B4-BE49-F238E27FC236}">
              <a16:creationId xmlns:a16="http://schemas.microsoft.com/office/drawing/2014/main" id="{00000000-0008-0000-0100-00007D050000}"/>
            </a:ext>
          </a:extLst>
        </xdr:cNvPr>
        <xdr:cNvSpPr>
          <a:spLocks noChangeShapeType="1"/>
        </xdr:cNvSpPr>
      </xdr:nvSpPr>
      <xdr:spPr bwMode="auto">
        <a:xfrm>
          <a:off x="5276850" y="251059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767</xdr:row>
      <xdr:rowOff>0</xdr:rowOff>
    </xdr:from>
    <xdr:to>
      <xdr:col>21</xdr:col>
      <xdr:colOff>1343025</xdr:colOff>
      <xdr:row>767</xdr:row>
      <xdr:rowOff>0</xdr:rowOff>
    </xdr:to>
    <xdr:sp macro="" textlink="">
      <xdr:nvSpPr>
        <xdr:cNvPr id="1406" name="Line 1">
          <a:extLst>
            <a:ext uri="{FF2B5EF4-FFF2-40B4-BE49-F238E27FC236}">
              <a16:creationId xmlns:a16="http://schemas.microsoft.com/office/drawing/2014/main" id="{00000000-0008-0000-0100-00007E050000}"/>
            </a:ext>
          </a:extLst>
        </xdr:cNvPr>
        <xdr:cNvSpPr>
          <a:spLocks noChangeShapeType="1"/>
        </xdr:cNvSpPr>
      </xdr:nvSpPr>
      <xdr:spPr bwMode="auto">
        <a:xfrm>
          <a:off x="5267325" y="2403729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767</xdr:row>
      <xdr:rowOff>0</xdr:rowOff>
    </xdr:from>
    <xdr:to>
      <xdr:col>21</xdr:col>
      <xdr:colOff>1343025</xdr:colOff>
      <xdr:row>767</xdr:row>
      <xdr:rowOff>0</xdr:rowOff>
    </xdr:to>
    <xdr:sp macro="" textlink="">
      <xdr:nvSpPr>
        <xdr:cNvPr id="1407" name="Line 2">
          <a:extLst>
            <a:ext uri="{FF2B5EF4-FFF2-40B4-BE49-F238E27FC236}">
              <a16:creationId xmlns:a16="http://schemas.microsoft.com/office/drawing/2014/main" id="{00000000-0008-0000-0100-00007F050000}"/>
            </a:ext>
          </a:extLst>
        </xdr:cNvPr>
        <xdr:cNvSpPr>
          <a:spLocks noChangeShapeType="1"/>
        </xdr:cNvSpPr>
      </xdr:nvSpPr>
      <xdr:spPr bwMode="auto">
        <a:xfrm>
          <a:off x="5276850" y="240372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767</xdr:row>
      <xdr:rowOff>0</xdr:rowOff>
    </xdr:from>
    <xdr:to>
      <xdr:col>21</xdr:col>
      <xdr:colOff>1343025</xdr:colOff>
      <xdr:row>767</xdr:row>
      <xdr:rowOff>0</xdr:rowOff>
    </xdr:to>
    <xdr:sp macro="" textlink="">
      <xdr:nvSpPr>
        <xdr:cNvPr id="1408" name="Line 3">
          <a:extLst>
            <a:ext uri="{FF2B5EF4-FFF2-40B4-BE49-F238E27FC236}">
              <a16:creationId xmlns:a16="http://schemas.microsoft.com/office/drawing/2014/main" id="{00000000-0008-0000-0100-000080050000}"/>
            </a:ext>
          </a:extLst>
        </xdr:cNvPr>
        <xdr:cNvSpPr>
          <a:spLocks noChangeShapeType="1"/>
        </xdr:cNvSpPr>
      </xdr:nvSpPr>
      <xdr:spPr bwMode="auto">
        <a:xfrm>
          <a:off x="5276850" y="240372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767</xdr:row>
      <xdr:rowOff>0</xdr:rowOff>
    </xdr:from>
    <xdr:to>
      <xdr:col>21</xdr:col>
      <xdr:colOff>1343025</xdr:colOff>
      <xdr:row>767</xdr:row>
      <xdr:rowOff>0</xdr:rowOff>
    </xdr:to>
    <xdr:sp macro="" textlink="">
      <xdr:nvSpPr>
        <xdr:cNvPr id="1409" name="Line 4">
          <a:extLst>
            <a:ext uri="{FF2B5EF4-FFF2-40B4-BE49-F238E27FC236}">
              <a16:creationId xmlns:a16="http://schemas.microsoft.com/office/drawing/2014/main" id="{00000000-0008-0000-0100-000081050000}"/>
            </a:ext>
          </a:extLst>
        </xdr:cNvPr>
        <xdr:cNvSpPr>
          <a:spLocks noChangeShapeType="1"/>
        </xdr:cNvSpPr>
      </xdr:nvSpPr>
      <xdr:spPr bwMode="auto">
        <a:xfrm>
          <a:off x="5276850" y="240372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784</xdr:row>
      <xdr:rowOff>0</xdr:rowOff>
    </xdr:from>
    <xdr:to>
      <xdr:col>21</xdr:col>
      <xdr:colOff>1343025</xdr:colOff>
      <xdr:row>784</xdr:row>
      <xdr:rowOff>0</xdr:rowOff>
    </xdr:to>
    <xdr:sp macro="" textlink="">
      <xdr:nvSpPr>
        <xdr:cNvPr id="1410" name="Line 1">
          <a:extLst>
            <a:ext uri="{FF2B5EF4-FFF2-40B4-BE49-F238E27FC236}">
              <a16:creationId xmlns:a16="http://schemas.microsoft.com/office/drawing/2014/main" id="{00000000-0008-0000-0100-000082050000}"/>
            </a:ext>
          </a:extLst>
        </xdr:cNvPr>
        <xdr:cNvSpPr>
          <a:spLocks noChangeShapeType="1"/>
        </xdr:cNvSpPr>
      </xdr:nvSpPr>
      <xdr:spPr bwMode="auto">
        <a:xfrm>
          <a:off x="5267325" y="2457164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784</xdr:row>
      <xdr:rowOff>0</xdr:rowOff>
    </xdr:from>
    <xdr:to>
      <xdr:col>21</xdr:col>
      <xdr:colOff>1343025</xdr:colOff>
      <xdr:row>784</xdr:row>
      <xdr:rowOff>0</xdr:rowOff>
    </xdr:to>
    <xdr:sp macro="" textlink="">
      <xdr:nvSpPr>
        <xdr:cNvPr id="1411" name="Line 2">
          <a:extLst>
            <a:ext uri="{FF2B5EF4-FFF2-40B4-BE49-F238E27FC236}">
              <a16:creationId xmlns:a16="http://schemas.microsoft.com/office/drawing/2014/main" id="{00000000-0008-0000-0100-000083050000}"/>
            </a:ext>
          </a:extLst>
        </xdr:cNvPr>
        <xdr:cNvSpPr>
          <a:spLocks noChangeShapeType="1"/>
        </xdr:cNvSpPr>
      </xdr:nvSpPr>
      <xdr:spPr bwMode="auto">
        <a:xfrm>
          <a:off x="5276850" y="245716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784</xdr:row>
      <xdr:rowOff>0</xdr:rowOff>
    </xdr:from>
    <xdr:to>
      <xdr:col>21</xdr:col>
      <xdr:colOff>1343025</xdr:colOff>
      <xdr:row>784</xdr:row>
      <xdr:rowOff>0</xdr:rowOff>
    </xdr:to>
    <xdr:sp macro="" textlink="">
      <xdr:nvSpPr>
        <xdr:cNvPr id="1412" name="Line 3">
          <a:extLst>
            <a:ext uri="{FF2B5EF4-FFF2-40B4-BE49-F238E27FC236}">
              <a16:creationId xmlns:a16="http://schemas.microsoft.com/office/drawing/2014/main" id="{00000000-0008-0000-0100-000084050000}"/>
            </a:ext>
          </a:extLst>
        </xdr:cNvPr>
        <xdr:cNvSpPr>
          <a:spLocks noChangeShapeType="1"/>
        </xdr:cNvSpPr>
      </xdr:nvSpPr>
      <xdr:spPr bwMode="auto">
        <a:xfrm>
          <a:off x="5276850" y="245716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784</xdr:row>
      <xdr:rowOff>0</xdr:rowOff>
    </xdr:from>
    <xdr:to>
      <xdr:col>21</xdr:col>
      <xdr:colOff>1343025</xdr:colOff>
      <xdr:row>784</xdr:row>
      <xdr:rowOff>0</xdr:rowOff>
    </xdr:to>
    <xdr:sp macro="" textlink="">
      <xdr:nvSpPr>
        <xdr:cNvPr id="1413" name="Line 4">
          <a:extLst>
            <a:ext uri="{FF2B5EF4-FFF2-40B4-BE49-F238E27FC236}">
              <a16:creationId xmlns:a16="http://schemas.microsoft.com/office/drawing/2014/main" id="{00000000-0008-0000-0100-000085050000}"/>
            </a:ext>
          </a:extLst>
        </xdr:cNvPr>
        <xdr:cNvSpPr>
          <a:spLocks noChangeShapeType="1"/>
        </xdr:cNvSpPr>
      </xdr:nvSpPr>
      <xdr:spPr bwMode="auto">
        <a:xfrm>
          <a:off x="5276850" y="245716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801</xdr:row>
      <xdr:rowOff>0</xdr:rowOff>
    </xdr:from>
    <xdr:to>
      <xdr:col>21</xdr:col>
      <xdr:colOff>1343025</xdr:colOff>
      <xdr:row>801</xdr:row>
      <xdr:rowOff>0</xdr:rowOff>
    </xdr:to>
    <xdr:sp macro="" textlink="">
      <xdr:nvSpPr>
        <xdr:cNvPr id="1414" name="Line 1">
          <a:extLst>
            <a:ext uri="{FF2B5EF4-FFF2-40B4-BE49-F238E27FC236}">
              <a16:creationId xmlns:a16="http://schemas.microsoft.com/office/drawing/2014/main" id="{00000000-0008-0000-0100-000086050000}"/>
            </a:ext>
          </a:extLst>
        </xdr:cNvPr>
        <xdr:cNvSpPr>
          <a:spLocks noChangeShapeType="1"/>
        </xdr:cNvSpPr>
      </xdr:nvSpPr>
      <xdr:spPr bwMode="auto">
        <a:xfrm>
          <a:off x="5267325" y="2510599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801</xdr:row>
      <xdr:rowOff>0</xdr:rowOff>
    </xdr:from>
    <xdr:to>
      <xdr:col>21</xdr:col>
      <xdr:colOff>1343025</xdr:colOff>
      <xdr:row>801</xdr:row>
      <xdr:rowOff>0</xdr:rowOff>
    </xdr:to>
    <xdr:sp macro="" textlink="">
      <xdr:nvSpPr>
        <xdr:cNvPr id="1415" name="Line 2">
          <a:extLst>
            <a:ext uri="{FF2B5EF4-FFF2-40B4-BE49-F238E27FC236}">
              <a16:creationId xmlns:a16="http://schemas.microsoft.com/office/drawing/2014/main" id="{00000000-0008-0000-0100-000087050000}"/>
            </a:ext>
          </a:extLst>
        </xdr:cNvPr>
        <xdr:cNvSpPr>
          <a:spLocks noChangeShapeType="1"/>
        </xdr:cNvSpPr>
      </xdr:nvSpPr>
      <xdr:spPr bwMode="auto">
        <a:xfrm>
          <a:off x="5276850" y="251059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801</xdr:row>
      <xdr:rowOff>0</xdr:rowOff>
    </xdr:from>
    <xdr:to>
      <xdr:col>21</xdr:col>
      <xdr:colOff>1343025</xdr:colOff>
      <xdr:row>801</xdr:row>
      <xdr:rowOff>0</xdr:rowOff>
    </xdr:to>
    <xdr:sp macro="" textlink="">
      <xdr:nvSpPr>
        <xdr:cNvPr id="1416" name="Line 3">
          <a:extLst>
            <a:ext uri="{FF2B5EF4-FFF2-40B4-BE49-F238E27FC236}">
              <a16:creationId xmlns:a16="http://schemas.microsoft.com/office/drawing/2014/main" id="{00000000-0008-0000-0100-000088050000}"/>
            </a:ext>
          </a:extLst>
        </xdr:cNvPr>
        <xdr:cNvSpPr>
          <a:spLocks noChangeShapeType="1"/>
        </xdr:cNvSpPr>
      </xdr:nvSpPr>
      <xdr:spPr bwMode="auto">
        <a:xfrm>
          <a:off x="5276850" y="251059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801</xdr:row>
      <xdr:rowOff>0</xdr:rowOff>
    </xdr:from>
    <xdr:to>
      <xdr:col>21</xdr:col>
      <xdr:colOff>1343025</xdr:colOff>
      <xdr:row>801</xdr:row>
      <xdr:rowOff>0</xdr:rowOff>
    </xdr:to>
    <xdr:sp macro="" textlink="">
      <xdr:nvSpPr>
        <xdr:cNvPr id="1417" name="Line 4">
          <a:extLst>
            <a:ext uri="{FF2B5EF4-FFF2-40B4-BE49-F238E27FC236}">
              <a16:creationId xmlns:a16="http://schemas.microsoft.com/office/drawing/2014/main" id="{00000000-0008-0000-0100-000089050000}"/>
            </a:ext>
          </a:extLst>
        </xdr:cNvPr>
        <xdr:cNvSpPr>
          <a:spLocks noChangeShapeType="1"/>
        </xdr:cNvSpPr>
      </xdr:nvSpPr>
      <xdr:spPr bwMode="auto">
        <a:xfrm>
          <a:off x="5276850" y="251059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767</xdr:row>
      <xdr:rowOff>0</xdr:rowOff>
    </xdr:from>
    <xdr:to>
      <xdr:col>21</xdr:col>
      <xdr:colOff>1343025</xdr:colOff>
      <xdr:row>767</xdr:row>
      <xdr:rowOff>0</xdr:rowOff>
    </xdr:to>
    <xdr:sp macro="" textlink="">
      <xdr:nvSpPr>
        <xdr:cNvPr id="1418" name="Line 1">
          <a:extLst>
            <a:ext uri="{FF2B5EF4-FFF2-40B4-BE49-F238E27FC236}">
              <a16:creationId xmlns:a16="http://schemas.microsoft.com/office/drawing/2014/main" id="{00000000-0008-0000-0100-00008A050000}"/>
            </a:ext>
          </a:extLst>
        </xdr:cNvPr>
        <xdr:cNvSpPr>
          <a:spLocks noChangeShapeType="1"/>
        </xdr:cNvSpPr>
      </xdr:nvSpPr>
      <xdr:spPr bwMode="auto">
        <a:xfrm>
          <a:off x="5267325" y="2403729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767</xdr:row>
      <xdr:rowOff>0</xdr:rowOff>
    </xdr:from>
    <xdr:to>
      <xdr:col>21</xdr:col>
      <xdr:colOff>1343025</xdr:colOff>
      <xdr:row>767</xdr:row>
      <xdr:rowOff>0</xdr:rowOff>
    </xdr:to>
    <xdr:sp macro="" textlink="">
      <xdr:nvSpPr>
        <xdr:cNvPr id="1419" name="Line 2">
          <a:extLst>
            <a:ext uri="{FF2B5EF4-FFF2-40B4-BE49-F238E27FC236}">
              <a16:creationId xmlns:a16="http://schemas.microsoft.com/office/drawing/2014/main" id="{00000000-0008-0000-0100-00008B050000}"/>
            </a:ext>
          </a:extLst>
        </xdr:cNvPr>
        <xdr:cNvSpPr>
          <a:spLocks noChangeShapeType="1"/>
        </xdr:cNvSpPr>
      </xdr:nvSpPr>
      <xdr:spPr bwMode="auto">
        <a:xfrm>
          <a:off x="5276850" y="240372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767</xdr:row>
      <xdr:rowOff>0</xdr:rowOff>
    </xdr:from>
    <xdr:to>
      <xdr:col>21</xdr:col>
      <xdr:colOff>1343025</xdr:colOff>
      <xdr:row>767</xdr:row>
      <xdr:rowOff>0</xdr:rowOff>
    </xdr:to>
    <xdr:sp macro="" textlink="">
      <xdr:nvSpPr>
        <xdr:cNvPr id="1420" name="Line 3">
          <a:extLst>
            <a:ext uri="{FF2B5EF4-FFF2-40B4-BE49-F238E27FC236}">
              <a16:creationId xmlns:a16="http://schemas.microsoft.com/office/drawing/2014/main" id="{00000000-0008-0000-0100-00008C050000}"/>
            </a:ext>
          </a:extLst>
        </xdr:cNvPr>
        <xdr:cNvSpPr>
          <a:spLocks noChangeShapeType="1"/>
        </xdr:cNvSpPr>
      </xdr:nvSpPr>
      <xdr:spPr bwMode="auto">
        <a:xfrm>
          <a:off x="5276850" y="240372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767</xdr:row>
      <xdr:rowOff>0</xdr:rowOff>
    </xdr:from>
    <xdr:to>
      <xdr:col>21</xdr:col>
      <xdr:colOff>1343025</xdr:colOff>
      <xdr:row>767</xdr:row>
      <xdr:rowOff>0</xdr:rowOff>
    </xdr:to>
    <xdr:sp macro="" textlink="">
      <xdr:nvSpPr>
        <xdr:cNvPr id="1421" name="Line 4">
          <a:extLst>
            <a:ext uri="{FF2B5EF4-FFF2-40B4-BE49-F238E27FC236}">
              <a16:creationId xmlns:a16="http://schemas.microsoft.com/office/drawing/2014/main" id="{00000000-0008-0000-0100-00008D050000}"/>
            </a:ext>
          </a:extLst>
        </xdr:cNvPr>
        <xdr:cNvSpPr>
          <a:spLocks noChangeShapeType="1"/>
        </xdr:cNvSpPr>
      </xdr:nvSpPr>
      <xdr:spPr bwMode="auto">
        <a:xfrm>
          <a:off x="5276850" y="240372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784</xdr:row>
      <xdr:rowOff>0</xdr:rowOff>
    </xdr:from>
    <xdr:to>
      <xdr:col>21</xdr:col>
      <xdr:colOff>1343025</xdr:colOff>
      <xdr:row>784</xdr:row>
      <xdr:rowOff>0</xdr:rowOff>
    </xdr:to>
    <xdr:sp macro="" textlink="">
      <xdr:nvSpPr>
        <xdr:cNvPr id="1422" name="Line 1">
          <a:extLst>
            <a:ext uri="{FF2B5EF4-FFF2-40B4-BE49-F238E27FC236}">
              <a16:creationId xmlns:a16="http://schemas.microsoft.com/office/drawing/2014/main" id="{00000000-0008-0000-0100-00008E050000}"/>
            </a:ext>
          </a:extLst>
        </xdr:cNvPr>
        <xdr:cNvSpPr>
          <a:spLocks noChangeShapeType="1"/>
        </xdr:cNvSpPr>
      </xdr:nvSpPr>
      <xdr:spPr bwMode="auto">
        <a:xfrm>
          <a:off x="5267325" y="2457164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784</xdr:row>
      <xdr:rowOff>0</xdr:rowOff>
    </xdr:from>
    <xdr:to>
      <xdr:col>21</xdr:col>
      <xdr:colOff>1343025</xdr:colOff>
      <xdr:row>784</xdr:row>
      <xdr:rowOff>0</xdr:rowOff>
    </xdr:to>
    <xdr:sp macro="" textlink="">
      <xdr:nvSpPr>
        <xdr:cNvPr id="1423" name="Line 2">
          <a:extLst>
            <a:ext uri="{FF2B5EF4-FFF2-40B4-BE49-F238E27FC236}">
              <a16:creationId xmlns:a16="http://schemas.microsoft.com/office/drawing/2014/main" id="{00000000-0008-0000-0100-00008F050000}"/>
            </a:ext>
          </a:extLst>
        </xdr:cNvPr>
        <xdr:cNvSpPr>
          <a:spLocks noChangeShapeType="1"/>
        </xdr:cNvSpPr>
      </xdr:nvSpPr>
      <xdr:spPr bwMode="auto">
        <a:xfrm>
          <a:off x="5276850" y="245716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784</xdr:row>
      <xdr:rowOff>0</xdr:rowOff>
    </xdr:from>
    <xdr:to>
      <xdr:col>21</xdr:col>
      <xdr:colOff>1343025</xdr:colOff>
      <xdr:row>784</xdr:row>
      <xdr:rowOff>0</xdr:rowOff>
    </xdr:to>
    <xdr:sp macro="" textlink="">
      <xdr:nvSpPr>
        <xdr:cNvPr id="1424" name="Line 3">
          <a:extLst>
            <a:ext uri="{FF2B5EF4-FFF2-40B4-BE49-F238E27FC236}">
              <a16:creationId xmlns:a16="http://schemas.microsoft.com/office/drawing/2014/main" id="{00000000-0008-0000-0100-000090050000}"/>
            </a:ext>
          </a:extLst>
        </xdr:cNvPr>
        <xdr:cNvSpPr>
          <a:spLocks noChangeShapeType="1"/>
        </xdr:cNvSpPr>
      </xdr:nvSpPr>
      <xdr:spPr bwMode="auto">
        <a:xfrm>
          <a:off x="5276850" y="245716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784</xdr:row>
      <xdr:rowOff>0</xdr:rowOff>
    </xdr:from>
    <xdr:to>
      <xdr:col>21</xdr:col>
      <xdr:colOff>1343025</xdr:colOff>
      <xdr:row>784</xdr:row>
      <xdr:rowOff>0</xdr:rowOff>
    </xdr:to>
    <xdr:sp macro="" textlink="">
      <xdr:nvSpPr>
        <xdr:cNvPr id="1425" name="Line 4">
          <a:extLst>
            <a:ext uri="{FF2B5EF4-FFF2-40B4-BE49-F238E27FC236}">
              <a16:creationId xmlns:a16="http://schemas.microsoft.com/office/drawing/2014/main" id="{00000000-0008-0000-0100-000091050000}"/>
            </a:ext>
          </a:extLst>
        </xdr:cNvPr>
        <xdr:cNvSpPr>
          <a:spLocks noChangeShapeType="1"/>
        </xdr:cNvSpPr>
      </xdr:nvSpPr>
      <xdr:spPr bwMode="auto">
        <a:xfrm>
          <a:off x="5276850" y="245716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801</xdr:row>
      <xdr:rowOff>0</xdr:rowOff>
    </xdr:from>
    <xdr:to>
      <xdr:col>21</xdr:col>
      <xdr:colOff>1343025</xdr:colOff>
      <xdr:row>801</xdr:row>
      <xdr:rowOff>0</xdr:rowOff>
    </xdr:to>
    <xdr:sp macro="" textlink="">
      <xdr:nvSpPr>
        <xdr:cNvPr id="1426" name="Line 1">
          <a:extLst>
            <a:ext uri="{FF2B5EF4-FFF2-40B4-BE49-F238E27FC236}">
              <a16:creationId xmlns:a16="http://schemas.microsoft.com/office/drawing/2014/main" id="{00000000-0008-0000-0100-000092050000}"/>
            </a:ext>
          </a:extLst>
        </xdr:cNvPr>
        <xdr:cNvSpPr>
          <a:spLocks noChangeShapeType="1"/>
        </xdr:cNvSpPr>
      </xdr:nvSpPr>
      <xdr:spPr bwMode="auto">
        <a:xfrm>
          <a:off x="5267325" y="2510599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801</xdr:row>
      <xdr:rowOff>0</xdr:rowOff>
    </xdr:from>
    <xdr:to>
      <xdr:col>21</xdr:col>
      <xdr:colOff>1343025</xdr:colOff>
      <xdr:row>801</xdr:row>
      <xdr:rowOff>0</xdr:rowOff>
    </xdr:to>
    <xdr:sp macro="" textlink="">
      <xdr:nvSpPr>
        <xdr:cNvPr id="1427" name="Line 2">
          <a:extLst>
            <a:ext uri="{FF2B5EF4-FFF2-40B4-BE49-F238E27FC236}">
              <a16:creationId xmlns:a16="http://schemas.microsoft.com/office/drawing/2014/main" id="{00000000-0008-0000-0100-000093050000}"/>
            </a:ext>
          </a:extLst>
        </xdr:cNvPr>
        <xdr:cNvSpPr>
          <a:spLocks noChangeShapeType="1"/>
        </xdr:cNvSpPr>
      </xdr:nvSpPr>
      <xdr:spPr bwMode="auto">
        <a:xfrm>
          <a:off x="5276850" y="251059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801</xdr:row>
      <xdr:rowOff>0</xdr:rowOff>
    </xdr:from>
    <xdr:to>
      <xdr:col>21</xdr:col>
      <xdr:colOff>1343025</xdr:colOff>
      <xdr:row>801</xdr:row>
      <xdr:rowOff>0</xdr:rowOff>
    </xdr:to>
    <xdr:sp macro="" textlink="">
      <xdr:nvSpPr>
        <xdr:cNvPr id="1428" name="Line 3">
          <a:extLst>
            <a:ext uri="{FF2B5EF4-FFF2-40B4-BE49-F238E27FC236}">
              <a16:creationId xmlns:a16="http://schemas.microsoft.com/office/drawing/2014/main" id="{00000000-0008-0000-0100-000094050000}"/>
            </a:ext>
          </a:extLst>
        </xdr:cNvPr>
        <xdr:cNvSpPr>
          <a:spLocks noChangeShapeType="1"/>
        </xdr:cNvSpPr>
      </xdr:nvSpPr>
      <xdr:spPr bwMode="auto">
        <a:xfrm>
          <a:off x="5276850" y="251059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801</xdr:row>
      <xdr:rowOff>0</xdr:rowOff>
    </xdr:from>
    <xdr:to>
      <xdr:col>21</xdr:col>
      <xdr:colOff>1343025</xdr:colOff>
      <xdr:row>801</xdr:row>
      <xdr:rowOff>0</xdr:rowOff>
    </xdr:to>
    <xdr:sp macro="" textlink="">
      <xdr:nvSpPr>
        <xdr:cNvPr id="1429" name="Line 4">
          <a:extLst>
            <a:ext uri="{FF2B5EF4-FFF2-40B4-BE49-F238E27FC236}">
              <a16:creationId xmlns:a16="http://schemas.microsoft.com/office/drawing/2014/main" id="{00000000-0008-0000-0100-000095050000}"/>
            </a:ext>
          </a:extLst>
        </xdr:cNvPr>
        <xdr:cNvSpPr>
          <a:spLocks noChangeShapeType="1"/>
        </xdr:cNvSpPr>
      </xdr:nvSpPr>
      <xdr:spPr bwMode="auto">
        <a:xfrm>
          <a:off x="5276850" y="251059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767</xdr:row>
      <xdr:rowOff>0</xdr:rowOff>
    </xdr:from>
    <xdr:to>
      <xdr:col>21</xdr:col>
      <xdr:colOff>1343025</xdr:colOff>
      <xdr:row>767</xdr:row>
      <xdr:rowOff>0</xdr:rowOff>
    </xdr:to>
    <xdr:sp macro="" textlink="">
      <xdr:nvSpPr>
        <xdr:cNvPr id="1430" name="Line 1">
          <a:extLst>
            <a:ext uri="{FF2B5EF4-FFF2-40B4-BE49-F238E27FC236}">
              <a16:creationId xmlns:a16="http://schemas.microsoft.com/office/drawing/2014/main" id="{00000000-0008-0000-0100-000096050000}"/>
            </a:ext>
          </a:extLst>
        </xdr:cNvPr>
        <xdr:cNvSpPr>
          <a:spLocks noChangeShapeType="1"/>
        </xdr:cNvSpPr>
      </xdr:nvSpPr>
      <xdr:spPr bwMode="auto">
        <a:xfrm>
          <a:off x="5267325" y="2403729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767</xdr:row>
      <xdr:rowOff>0</xdr:rowOff>
    </xdr:from>
    <xdr:to>
      <xdr:col>21</xdr:col>
      <xdr:colOff>1343025</xdr:colOff>
      <xdr:row>767</xdr:row>
      <xdr:rowOff>0</xdr:rowOff>
    </xdr:to>
    <xdr:sp macro="" textlink="">
      <xdr:nvSpPr>
        <xdr:cNvPr id="1431" name="Line 2">
          <a:extLst>
            <a:ext uri="{FF2B5EF4-FFF2-40B4-BE49-F238E27FC236}">
              <a16:creationId xmlns:a16="http://schemas.microsoft.com/office/drawing/2014/main" id="{00000000-0008-0000-0100-000097050000}"/>
            </a:ext>
          </a:extLst>
        </xdr:cNvPr>
        <xdr:cNvSpPr>
          <a:spLocks noChangeShapeType="1"/>
        </xdr:cNvSpPr>
      </xdr:nvSpPr>
      <xdr:spPr bwMode="auto">
        <a:xfrm>
          <a:off x="5276850" y="240372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767</xdr:row>
      <xdr:rowOff>0</xdr:rowOff>
    </xdr:from>
    <xdr:to>
      <xdr:col>21</xdr:col>
      <xdr:colOff>1343025</xdr:colOff>
      <xdr:row>767</xdr:row>
      <xdr:rowOff>0</xdr:rowOff>
    </xdr:to>
    <xdr:sp macro="" textlink="">
      <xdr:nvSpPr>
        <xdr:cNvPr id="1432" name="Line 3">
          <a:extLst>
            <a:ext uri="{FF2B5EF4-FFF2-40B4-BE49-F238E27FC236}">
              <a16:creationId xmlns:a16="http://schemas.microsoft.com/office/drawing/2014/main" id="{00000000-0008-0000-0100-000098050000}"/>
            </a:ext>
          </a:extLst>
        </xdr:cNvPr>
        <xdr:cNvSpPr>
          <a:spLocks noChangeShapeType="1"/>
        </xdr:cNvSpPr>
      </xdr:nvSpPr>
      <xdr:spPr bwMode="auto">
        <a:xfrm>
          <a:off x="5276850" y="240372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767</xdr:row>
      <xdr:rowOff>0</xdr:rowOff>
    </xdr:from>
    <xdr:to>
      <xdr:col>21</xdr:col>
      <xdr:colOff>1343025</xdr:colOff>
      <xdr:row>767</xdr:row>
      <xdr:rowOff>0</xdr:rowOff>
    </xdr:to>
    <xdr:sp macro="" textlink="">
      <xdr:nvSpPr>
        <xdr:cNvPr id="1433" name="Line 4">
          <a:extLst>
            <a:ext uri="{FF2B5EF4-FFF2-40B4-BE49-F238E27FC236}">
              <a16:creationId xmlns:a16="http://schemas.microsoft.com/office/drawing/2014/main" id="{00000000-0008-0000-0100-000099050000}"/>
            </a:ext>
          </a:extLst>
        </xdr:cNvPr>
        <xdr:cNvSpPr>
          <a:spLocks noChangeShapeType="1"/>
        </xdr:cNvSpPr>
      </xdr:nvSpPr>
      <xdr:spPr bwMode="auto">
        <a:xfrm>
          <a:off x="5276850" y="240372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784</xdr:row>
      <xdr:rowOff>0</xdr:rowOff>
    </xdr:from>
    <xdr:to>
      <xdr:col>21</xdr:col>
      <xdr:colOff>1343025</xdr:colOff>
      <xdr:row>784</xdr:row>
      <xdr:rowOff>0</xdr:rowOff>
    </xdr:to>
    <xdr:sp macro="" textlink="">
      <xdr:nvSpPr>
        <xdr:cNvPr id="1434" name="Line 1">
          <a:extLst>
            <a:ext uri="{FF2B5EF4-FFF2-40B4-BE49-F238E27FC236}">
              <a16:creationId xmlns:a16="http://schemas.microsoft.com/office/drawing/2014/main" id="{00000000-0008-0000-0100-00009A050000}"/>
            </a:ext>
          </a:extLst>
        </xdr:cNvPr>
        <xdr:cNvSpPr>
          <a:spLocks noChangeShapeType="1"/>
        </xdr:cNvSpPr>
      </xdr:nvSpPr>
      <xdr:spPr bwMode="auto">
        <a:xfrm>
          <a:off x="5267325" y="2457164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784</xdr:row>
      <xdr:rowOff>0</xdr:rowOff>
    </xdr:from>
    <xdr:to>
      <xdr:col>21</xdr:col>
      <xdr:colOff>1343025</xdr:colOff>
      <xdr:row>784</xdr:row>
      <xdr:rowOff>0</xdr:rowOff>
    </xdr:to>
    <xdr:sp macro="" textlink="">
      <xdr:nvSpPr>
        <xdr:cNvPr id="1435" name="Line 2">
          <a:extLst>
            <a:ext uri="{FF2B5EF4-FFF2-40B4-BE49-F238E27FC236}">
              <a16:creationId xmlns:a16="http://schemas.microsoft.com/office/drawing/2014/main" id="{00000000-0008-0000-0100-00009B050000}"/>
            </a:ext>
          </a:extLst>
        </xdr:cNvPr>
        <xdr:cNvSpPr>
          <a:spLocks noChangeShapeType="1"/>
        </xdr:cNvSpPr>
      </xdr:nvSpPr>
      <xdr:spPr bwMode="auto">
        <a:xfrm>
          <a:off x="5276850" y="245716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784</xdr:row>
      <xdr:rowOff>0</xdr:rowOff>
    </xdr:from>
    <xdr:to>
      <xdr:col>21</xdr:col>
      <xdr:colOff>1343025</xdr:colOff>
      <xdr:row>784</xdr:row>
      <xdr:rowOff>0</xdr:rowOff>
    </xdr:to>
    <xdr:sp macro="" textlink="">
      <xdr:nvSpPr>
        <xdr:cNvPr id="1436" name="Line 3">
          <a:extLst>
            <a:ext uri="{FF2B5EF4-FFF2-40B4-BE49-F238E27FC236}">
              <a16:creationId xmlns:a16="http://schemas.microsoft.com/office/drawing/2014/main" id="{00000000-0008-0000-0100-00009C050000}"/>
            </a:ext>
          </a:extLst>
        </xdr:cNvPr>
        <xdr:cNvSpPr>
          <a:spLocks noChangeShapeType="1"/>
        </xdr:cNvSpPr>
      </xdr:nvSpPr>
      <xdr:spPr bwMode="auto">
        <a:xfrm>
          <a:off x="5276850" y="245716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784</xdr:row>
      <xdr:rowOff>0</xdr:rowOff>
    </xdr:from>
    <xdr:to>
      <xdr:col>21</xdr:col>
      <xdr:colOff>1343025</xdr:colOff>
      <xdr:row>784</xdr:row>
      <xdr:rowOff>0</xdr:rowOff>
    </xdr:to>
    <xdr:sp macro="" textlink="">
      <xdr:nvSpPr>
        <xdr:cNvPr id="1437" name="Line 4">
          <a:extLst>
            <a:ext uri="{FF2B5EF4-FFF2-40B4-BE49-F238E27FC236}">
              <a16:creationId xmlns:a16="http://schemas.microsoft.com/office/drawing/2014/main" id="{00000000-0008-0000-0100-00009D050000}"/>
            </a:ext>
          </a:extLst>
        </xdr:cNvPr>
        <xdr:cNvSpPr>
          <a:spLocks noChangeShapeType="1"/>
        </xdr:cNvSpPr>
      </xdr:nvSpPr>
      <xdr:spPr bwMode="auto">
        <a:xfrm>
          <a:off x="5276850" y="245716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801</xdr:row>
      <xdr:rowOff>0</xdr:rowOff>
    </xdr:from>
    <xdr:to>
      <xdr:col>21</xdr:col>
      <xdr:colOff>1343025</xdr:colOff>
      <xdr:row>801</xdr:row>
      <xdr:rowOff>0</xdr:rowOff>
    </xdr:to>
    <xdr:sp macro="" textlink="">
      <xdr:nvSpPr>
        <xdr:cNvPr id="1438" name="Line 1">
          <a:extLst>
            <a:ext uri="{FF2B5EF4-FFF2-40B4-BE49-F238E27FC236}">
              <a16:creationId xmlns:a16="http://schemas.microsoft.com/office/drawing/2014/main" id="{00000000-0008-0000-0100-00009E050000}"/>
            </a:ext>
          </a:extLst>
        </xdr:cNvPr>
        <xdr:cNvSpPr>
          <a:spLocks noChangeShapeType="1"/>
        </xdr:cNvSpPr>
      </xdr:nvSpPr>
      <xdr:spPr bwMode="auto">
        <a:xfrm>
          <a:off x="5267325" y="2510599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801</xdr:row>
      <xdr:rowOff>0</xdr:rowOff>
    </xdr:from>
    <xdr:to>
      <xdr:col>21</xdr:col>
      <xdr:colOff>1343025</xdr:colOff>
      <xdr:row>801</xdr:row>
      <xdr:rowOff>0</xdr:rowOff>
    </xdr:to>
    <xdr:sp macro="" textlink="">
      <xdr:nvSpPr>
        <xdr:cNvPr id="1439" name="Line 2">
          <a:extLst>
            <a:ext uri="{FF2B5EF4-FFF2-40B4-BE49-F238E27FC236}">
              <a16:creationId xmlns:a16="http://schemas.microsoft.com/office/drawing/2014/main" id="{00000000-0008-0000-0100-00009F050000}"/>
            </a:ext>
          </a:extLst>
        </xdr:cNvPr>
        <xdr:cNvSpPr>
          <a:spLocks noChangeShapeType="1"/>
        </xdr:cNvSpPr>
      </xdr:nvSpPr>
      <xdr:spPr bwMode="auto">
        <a:xfrm>
          <a:off x="5276850" y="251059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801</xdr:row>
      <xdr:rowOff>0</xdr:rowOff>
    </xdr:from>
    <xdr:to>
      <xdr:col>21</xdr:col>
      <xdr:colOff>1343025</xdr:colOff>
      <xdr:row>801</xdr:row>
      <xdr:rowOff>0</xdr:rowOff>
    </xdr:to>
    <xdr:sp macro="" textlink="">
      <xdr:nvSpPr>
        <xdr:cNvPr id="1440" name="Line 3">
          <a:extLst>
            <a:ext uri="{FF2B5EF4-FFF2-40B4-BE49-F238E27FC236}">
              <a16:creationId xmlns:a16="http://schemas.microsoft.com/office/drawing/2014/main" id="{00000000-0008-0000-0100-0000A0050000}"/>
            </a:ext>
          </a:extLst>
        </xdr:cNvPr>
        <xdr:cNvSpPr>
          <a:spLocks noChangeShapeType="1"/>
        </xdr:cNvSpPr>
      </xdr:nvSpPr>
      <xdr:spPr bwMode="auto">
        <a:xfrm>
          <a:off x="5276850" y="251059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801</xdr:row>
      <xdr:rowOff>0</xdr:rowOff>
    </xdr:from>
    <xdr:to>
      <xdr:col>21</xdr:col>
      <xdr:colOff>1343025</xdr:colOff>
      <xdr:row>801</xdr:row>
      <xdr:rowOff>0</xdr:rowOff>
    </xdr:to>
    <xdr:sp macro="" textlink="">
      <xdr:nvSpPr>
        <xdr:cNvPr id="1441" name="Line 4">
          <a:extLst>
            <a:ext uri="{FF2B5EF4-FFF2-40B4-BE49-F238E27FC236}">
              <a16:creationId xmlns:a16="http://schemas.microsoft.com/office/drawing/2014/main" id="{00000000-0008-0000-0100-0000A1050000}"/>
            </a:ext>
          </a:extLst>
        </xdr:cNvPr>
        <xdr:cNvSpPr>
          <a:spLocks noChangeShapeType="1"/>
        </xdr:cNvSpPr>
      </xdr:nvSpPr>
      <xdr:spPr bwMode="auto">
        <a:xfrm>
          <a:off x="5276850" y="251059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767</xdr:row>
      <xdr:rowOff>0</xdr:rowOff>
    </xdr:from>
    <xdr:to>
      <xdr:col>21</xdr:col>
      <xdr:colOff>1343025</xdr:colOff>
      <xdr:row>767</xdr:row>
      <xdr:rowOff>0</xdr:rowOff>
    </xdr:to>
    <xdr:sp macro="" textlink="">
      <xdr:nvSpPr>
        <xdr:cNvPr id="1442" name="Line 1">
          <a:extLst>
            <a:ext uri="{FF2B5EF4-FFF2-40B4-BE49-F238E27FC236}">
              <a16:creationId xmlns:a16="http://schemas.microsoft.com/office/drawing/2014/main" id="{00000000-0008-0000-0100-0000A2050000}"/>
            </a:ext>
          </a:extLst>
        </xdr:cNvPr>
        <xdr:cNvSpPr>
          <a:spLocks noChangeShapeType="1"/>
        </xdr:cNvSpPr>
      </xdr:nvSpPr>
      <xdr:spPr bwMode="auto">
        <a:xfrm>
          <a:off x="5267325" y="2403729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767</xdr:row>
      <xdr:rowOff>0</xdr:rowOff>
    </xdr:from>
    <xdr:to>
      <xdr:col>21</xdr:col>
      <xdr:colOff>1343025</xdr:colOff>
      <xdr:row>767</xdr:row>
      <xdr:rowOff>0</xdr:rowOff>
    </xdr:to>
    <xdr:sp macro="" textlink="">
      <xdr:nvSpPr>
        <xdr:cNvPr id="1443" name="Line 2">
          <a:extLst>
            <a:ext uri="{FF2B5EF4-FFF2-40B4-BE49-F238E27FC236}">
              <a16:creationId xmlns:a16="http://schemas.microsoft.com/office/drawing/2014/main" id="{00000000-0008-0000-0100-0000A3050000}"/>
            </a:ext>
          </a:extLst>
        </xdr:cNvPr>
        <xdr:cNvSpPr>
          <a:spLocks noChangeShapeType="1"/>
        </xdr:cNvSpPr>
      </xdr:nvSpPr>
      <xdr:spPr bwMode="auto">
        <a:xfrm>
          <a:off x="5276850" y="240372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767</xdr:row>
      <xdr:rowOff>0</xdr:rowOff>
    </xdr:from>
    <xdr:to>
      <xdr:col>21</xdr:col>
      <xdr:colOff>1343025</xdr:colOff>
      <xdr:row>767</xdr:row>
      <xdr:rowOff>0</xdr:rowOff>
    </xdr:to>
    <xdr:sp macro="" textlink="">
      <xdr:nvSpPr>
        <xdr:cNvPr id="1444" name="Line 3">
          <a:extLst>
            <a:ext uri="{FF2B5EF4-FFF2-40B4-BE49-F238E27FC236}">
              <a16:creationId xmlns:a16="http://schemas.microsoft.com/office/drawing/2014/main" id="{00000000-0008-0000-0100-0000A4050000}"/>
            </a:ext>
          </a:extLst>
        </xdr:cNvPr>
        <xdr:cNvSpPr>
          <a:spLocks noChangeShapeType="1"/>
        </xdr:cNvSpPr>
      </xdr:nvSpPr>
      <xdr:spPr bwMode="auto">
        <a:xfrm>
          <a:off x="5276850" y="240372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767</xdr:row>
      <xdr:rowOff>0</xdr:rowOff>
    </xdr:from>
    <xdr:to>
      <xdr:col>21</xdr:col>
      <xdr:colOff>1343025</xdr:colOff>
      <xdr:row>767</xdr:row>
      <xdr:rowOff>0</xdr:rowOff>
    </xdr:to>
    <xdr:sp macro="" textlink="">
      <xdr:nvSpPr>
        <xdr:cNvPr id="1445" name="Line 4">
          <a:extLst>
            <a:ext uri="{FF2B5EF4-FFF2-40B4-BE49-F238E27FC236}">
              <a16:creationId xmlns:a16="http://schemas.microsoft.com/office/drawing/2014/main" id="{00000000-0008-0000-0100-0000A5050000}"/>
            </a:ext>
          </a:extLst>
        </xdr:cNvPr>
        <xdr:cNvSpPr>
          <a:spLocks noChangeShapeType="1"/>
        </xdr:cNvSpPr>
      </xdr:nvSpPr>
      <xdr:spPr bwMode="auto">
        <a:xfrm>
          <a:off x="5276850" y="240372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784</xdr:row>
      <xdr:rowOff>0</xdr:rowOff>
    </xdr:from>
    <xdr:to>
      <xdr:col>21</xdr:col>
      <xdr:colOff>1343025</xdr:colOff>
      <xdr:row>784</xdr:row>
      <xdr:rowOff>0</xdr:rowOff>
    </xdr:to>
    <xdr:sp macro="" textlink="">
      <xdr:nvSpPr>
        <xdr:cNvPr id="1446" name="Line 1">
          <a:extLst>
            <a:ext uri="{FF2B5EF4-FFF2-40B4-BE49-F238E27FC236}">
              <a16:creationId xmlns:a16="http://schemas.microsoft.com/office/drawing/2014/main" id="{00000000-0008-0000-0100-0000A6050000}"/>
            </a:ext>
          </a:extLst>
        </xdr:cNvPr>
        <xdr:cNvSpPr>
          <a:spLocks noChangeShapeType="1"/>
        </xdr:cNvSpPr>
      </xdr:nvSpPr>
      <xdr:spPr bwMode="auto">
        <a:xfrm>
          <a:off x="5267325" y="2457164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784</xdr:row>
      <xdr:rowOff>0</xdr:rowOff>
    </xdr:from>
    <xdr:to>
      <xdr:col>21</xdr:col>
      <xdr:colOff>1343025</xdr:colOff>
      <xdr:row>784</xdr:row>
      <xdr:rowOff>0</xdr:rowOff>
    </xdr:to>
    <xdr:sp macro="" textlink="">
      <xdr:nvSpPr>
        <xdr:cNvPr id="1447" name="Line 2">
          <a:extLst>
            <a:ext uri="{FF2B5EF4-FFF2-40B4-BE49-F238E27FC236}">
              <a16:creationId xmlns:a16="http://schemas.microsoft.com/office/drawing/2014/main" id="{00000000-0008-0000-0100-0000A7050000}"/>
            </a:ext>
          </a:extLst>
        </xdr:cNvPr>
        <xdr:cNvSpPr>
          <a:spLocks noChangeShapeType="1"/>
        </xdr:cNvSpPr>
      </xdr:nvSpPr>
      <xdr:spPr bwMode="auto">
        <a:xfrm>
          <a:off x="5276850" y="245716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784</xdr:row>
      <xdr:rowOff>0</xdr:rowOff>
    </xdr:from>
    <xdr:to>
      <xdr:col>21</xdr:col>
      <xdr:colOff>1343025</xdr:colOff>
      <xdr:row>784</xdr:row>
      <xdr:rowOff>0</xdr:rowOff>
    </xdr:to>
    <xdr:sp macro="" textlink="">
      <xdr:nvSpPr>
        <xdr:cNvPr id="1448" name="Line 3">
          <a:extLst>
            <a:ext uri="{FF2B5EF4-FFF2-40B4-BE49-F238E27FC236}">
              <a16:creationId xmlns:a16="http://schemas.microsoft.com/office/drawing/2014/main" id="{00000000-0008-0000-0100-0000A8050000}"/>
            </a:ext>
          </a:extLst>
        </xdr:cNvPr>
        <xdr:cNvSpPr>
          <a:spLocks noChangeShapeType="1"/>
        </xdr:cNvSpPr>
      </xdr:nvSpPr>
      <xdr:spPr bwMode="auto">
        <a:xfrm>
          <a:off x="5276850" y="245716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784</xdr:row>
      <xdr:rowOff>0</xdr:rowOff>
    </xdr:from>
    <xdr:to>
      <xdr:col>21</xdr:col>
      <xdr:colOff>1343025</xdr:colOff>
      <xdr:row>784</xdr:row>
      <xdr:rowOff>0</xdr:rowOff>
    </xdr:to>
    <xdr:sp macro="" textlink="">
      <xdr:nvSpPr>
        <xdr:cNvPr id="1449" name="Line 4">
          <a:extLst>
            <a:ext uri="{FF2B5EF4-FFF2-40B4-BE49-F238E27FC236}">
              <a16:creationId xmlns:a16="http://schemas.microsoft.com/office/drawing/2014/main" id="{00000000-0008-0000-0100-0000A9050000}"/>
            </a:ext>
          </a:extLst>
        </xdr:cNvPr>
        <xdr:cNvSpPr>
          <a:spLocks noChangeShapeType="1"/>
        </xdr:cNvSpPr>
      </xdr:nvSpPr>
      <xdr:spPr bwMode="auto">
        <a:xfrm>
          <a:off x="5276850" y="245716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801</xdr:row>
      <xdr:rowOff>0</xdr:rowOff>
    </xdr:from>
    <xdr:to>
      <xdr:col>21</xdr:col>
      <xdr:colOff>1343025</xdr:colOff>
      <xdr:row>801</xdr:row>
      <xdr:rowOff>0</xdr:rowOff>
    </xdr:to>
    <xdr:sp macro="" textlink="">
      <xdr:nvSpPr>
        <xdr:cNvPr id="1450" name="Line 1">
          <a:extLst>
            <a:ext uri="{FF2B5EF4-FFF2-40B4-BE49-F238E27FC236}">
              <a16:creationId xmlns:a16="http://schemas.microsoft.com/office/drawing/2014/main" id="{00000000-0008-0000-0100-0000AA050000}"/>
            </a:ext>
          </a:extLst>
        </xdr:cNvPr>
        <xdr:cNvSpPr>
          <a:spLocks noChangeShapeType="1"/>
        </xdr:cNvSpPr>
      </xdr:nvSpPr>
      <xdr:spPr bwMode="auto">
        <a:xfrm>
          <a:off x="5267325" y="2510599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801</xdr:row>
      <xdr:rowOff>0</xdr:rowOff>
    </xdr:from>
    <xdr:to>
      <xdr:col>21</xdr:col>
      <xdr:colOff>1343025</xdr:colOff>
      <xdr:row>801</xdr:row>
      <xdr:rowOff>0</xdr:rowOff>
    </xdr:to>
    <xdr:sp macro="" textlink="">
      <xdr:nvSpPr>
        <xdr:cNvPr id="1451" name="Line 2">
          <a:extLst>
            <a:ext uri="{FF2B5EF4-FFF2-40B4-BE49-F238E27FC236}">
              <a16:creationId xmlns:a16="http://schemas.microsoft.com/office/drawing/2014/main" id="{00000000-0008-0000-0100-0000AB050000}"/>
            </a:ext>
          </a:extLst>
        </xdr:cNvPr>
        <xdr:cNvSpPr>
          <a:spLocks noChangeShapeType="1"/>
        </xdr:cNvSpPr>
      </xdr:nvSpPr>
      <xdr:spPr bwMode="auto">
        <a:xfrm>
          <a:off x="5276850" y="251059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801</xdr:row>
      <xdr:rowOff>0</xdr:rowOff>
    </xdr:from>
    <xdr:to>
      <xdr:col>21</xdr:col>
      <xdr:colOff>1343025</xdr:colOff>
      <xdr:row>801</xdr:row>
      <xdr:rowOff>0</xdr:rowOff>
    </xdr:to>
    <xdr:sp macro="" textlink="">
      <xdr:nvSpPr>
        <xdr:cNvPr id="1452" name="Line 3">
          <a:extLst>
            <a:ext uri="{FF2B5EF4-FFF2-40B4-BE49-F238E27FC236}">
              <a16:creationId xmlns:a16="http://schemas.microsoft.com/office/drawing/2014/main" id="{00000000-0008-0000-0100-0000AC050000}"/>
            </a:ext>
          </a:extLst>
        </xdr:cNvPr>
        <xdr:cNvSpPr>
          <a:spLocks noChangeShapeType="1"/>
        </xdr:cNvSpPr>
      </xdr:nvSpPr>
      <xdr:spPr bwMode="auto">
        <a:xfrm>
          <a:off x="5276850" y="251059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801</xdr:row>
      <xdr:rowOff>0</xdr:rowOff>
    </xdr:from>
    <xdr:to>
      <xdr:col>21</xdr:col>
      <xdr:colOff>1343025</xdr:colOff>
      <xdr:row>801</xdr:row>
      <xdr:rowOff>0</xdr:rowOff>
    </xdr:to>
    <xdr:sp macro="" textlink="">
      <xdr:nvSpPr>
        <xdr:cNvPr id="1453" name="Line 4">
          <a:extLst>
            <a:ext uri="{FF2B5EF4-FFF2-40B4-BE49-F238E27FC236}">
              <a16:creationId xmlns:a16="http://schemas.microsoft.com/office/drawing/2014/main" id="{00000000-0008-0000-0100-0000AD050000}"/>
            </a:ext>
          </a:extLst>
        </xdr:cNvPr>
        <xdr:cNvSpPr>
          <a:spLocks noChangeShapeType="1"/>
        </xdr:cNvSpPr>
      </xdr:nvSpPr>
      <xdr:spPr bwMode="auto">
        <a:xfrm>
          <a:off x="5276850" y="251059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811</xdr:row>
      <xdr:rowOff>0</xdr:rowOff>
    </xdr:from>
    <xdr:to>
      <xdr:col>21</xdr:col>
      <xdr:colOff>1343025</xdr:colOff>
      <xdr:row>811</xdr:row>
      <xdr:rowOff>0</xdr:rowOff>
    </xdr:to>
    <xdr:sp macro="" textlink="">
      <xdr:nvSpPr>
        <xdr:cNvPr id="1454" name="Line 1">
          <a:extLst>
            <a:ext uri="{FF2B5EF4-FFF2-40B4-BE49-F238E27FC236}">
              <a16:creationId xmlns:a16="http://schemas.microsoft.com/office/drawing/2014/main" id="{00000000-0008-0000-0100-0000AE050000}"/>
            </a:ext>
          </a:extLst>
        </xdr:cNvPr>
        <xdr:cNvSpPr>
          <a:spLocks noChangeShapeType="1"/>
        </xdr:cNvSpPr>
      </xdr:nvSpPr>
      <xdr:spPr bwMode="auto">
        <a:xfrm>
          <a:off x="5267325" y="2542032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811</xdr:row>
      <xdr:rowOff>0</xdr:rowOff>
    </xdr:from>
    <xdr:to>
      <xdr:col>21</xdr:col>
      <xdr:colOff>1343025</xdr:colOff>
      <xdr:row>811</xdr:row>
      <xdr:rowOff>0</xdr:rowOff>
    </xdr:to>
    <xdr:sp macro="" textlink="">
      <xdr:nvSpPr>
        <xdr:cNvPr id="1455" name="Line 2">
          <a:extLst>
            <a:ext uri="{FF2B5EF4-FFF2-40B4-BE49-F238E27FC236}">
              <a16:creationId xmlns:a16="http://schemas.microsoft.com/office/drawing/2014/main" id="{00000000-0008-0000-0100-0000AF050000}"/>
            </a:ext>
          </a:extLst>
        </xdr:cNvPr>
        <xdr:cNvSpPr>
          <a:spLocks noChangeShapeType="1"/>
        </xdr:cNvSpPr>
      </xdr:nvSpPr>
      <xdr:spPr bwMode="auto">
        <a:xfrm>
          <a:off x="5276850" y="254203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811</xdr:row>
      <xdr:rowOff>0</xdr:rowOff>
    </xdr:from>
    <xdr:to>
      <xdr:col>21</xdr:col>
      <xdr:colOff>1343025</xdr:colOff>
      <xdr:row>811</xdr:row>
      <xdr:rowOff>0</xdr:rowOff>
    </xdr:to>
    <xdr:sp macro="" textlink="">
      <xdr:nvSpPr>
        <xdr:cNvPr id="1456" name="Line 3">
          <a:extLst>
            <a:ext uri="{FF2B5EF4-FFF2-40B4-BE49-F238E27FC236}">
              <a16:creationId xmlns:a16="http://schemas.microsoft.com/office/drawing/2014/main" id="{00000000-0008-0000-0100-0000B0050000}"/>
            </a:ext>
          </a:extLst>
        </xdr:cNvPr>
        <xdr:cNvSpPr>
          <a:spLocks noChangeShapeType="1"/>
        </xdr:cNvSpPr>
      </xdr:nvSpPr>
      <xdr:spPr bwMode="auto">
        <a:xfrm>
          <a:off x="5276850" y="254203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811</xdr:row>
      <xdr:rowOff>0</xdr:rowOff>
    </xdr:from>
    <xdr:to>
      <xdr:col>21</xdr:col>
      <xdr:colOff>1343025</xdr:colOff>
      <xdr:row>811</xdr:row>
      <xdr:rowOff>0</xdr:rowOff>
    </xdr:to>
    <xdr:sp macro="" textlink="">
      <xdr:nvSpPr>
        <xdr:cNvPr id="1457" name="Line 4">
          <a:extLst>
            <a:ext uri="{FF2B5EF4-FFF2-40B4-BE49-F238E27FC236}">
              <a16:creationId xmlns:a16="http://schemas.microsoft.com/office/drawing/2014/main" id="{00000000-0008-0000-0100-0000B1050000}"/>
            </a:ext>
          </a:extLst>
        </xdr:cNvPr>
        <xdr:cNvSpPr>
          <a:spLocks noChangeShapeType="1"/>
        </xdr:cNvSpPr>
      </xdr:nvSpPr>
      <xdr:spPr bwMode="auto">
        <a:xfrm>
          <a:off x="5276850" y="254203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828</xdr:row>
      <xdr:rowOff>0</xdr:rowOff>
    </xdr:from>
    <xdr:to>
      <xdr:col>21</xdr:col>
      <xdr:colOff>1343025</xdr:colOff>
      <xdr:row>828</xdr:row>
      <xdr:rowOff>0</xdr:rowOff>
    </xdr:to>
    <xdr:sp macro="" textlink="">
      <xdr:nvSpPr>
        <xdr:cNvPr id="1458" name="Line 1">
          <a:extLst>
            <a:ext uri="{FF2B5EF4-FFF2-40B4-BE49-F238E27FC236}">
              <a16:creationId xmlns:a16="http://schemas.microsoft.com/office/drawing/2014/main" id="{00000000-0008-0000-0100-0000B2050000}"/>
            </a:ext>
          </a:extLst>
        </xdr:cNvPr>
        <xdr:cNvSpPr>
          <a:spLocks noChangeShapeType="1"/>
        </xdr:cNvSpPr>
      </xdr:nvSpPr>
      <xdr:spPr bwMode="auto">
        <a:xfrm>
          <a:off x="5267325" y="2595467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828</xdr:row>
      <xdr:rowOff>0</xdr:rowOff>
    </xdr:from>
    <xdr:to>
      <xdr:col>21</xdr:col>
      <xdr:colOff>1343025</xdr:colOff>
      <xdr:row>828</xdr:row>
      <xdr:rowOff>0</xdr:rowOff>
    </xdr:to>
    <xdr:sp macro="" textlink="">
      <xdr:nvSpPr>
        <xdr:cNvPr id="1459" name="Line 2">
          <a:extLst>
            <a:ext uri="{FF2B5EF4-FFF2-40B4-BE49-F238E27FC236}">
              <a16:creationId xmlns:a16="http://schemas.microsoft.com/office/drawing/2014/main" id="{00000000-0008-0000-0100-0000B3050000}"/>
            </a:ext>
          </a:extLst>
        </xdr:cNvPr>
        <xdr:cNvSpPr>
          <a:spLocks noChangeShapeType="1"/>
        </xdr:cNvSpPr>
      </xdr:nvSpPr>
      <xdr:spPr bwMode="auto">
        <a:xfrm>
          <a:off x="5276850" y="259546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828</xdr:row>
      <xdr:rowOff>0</xdr:rowOff>
    </xdr:from>
    <xdr:to>
      <xdr:col>21</xdr:col>
      <xdr:colOff>1343025</xdr:colOff>
      <xdr:row>828</xdr:row>
      <xdr:rowOff>0</xdr:rowOff>
    </xdr:to>
    <xdr:sp macro="" textlink="">
      <xdr:nvSpPr>
        <xdr:cNvPr id="1460" name="Line 3">
          <a:extLst>
            <a:ext uri="{FF2B5EF4-FFF2-40B4-BE49-F238E27FC236}">
              <a16:creationId xmlns:a16="http://schemas.microsoft.com/office/drawing/2014/main" id="{00000000-0008-0000-0100-0000B4050000}"/>
            </a:ext>
          </a:extLst>
        </xdr:cNvPr>
        <xdr:cNvSpPr>
          <a:spLocks noChangeShapeType="1"/>
        </xdr:cNvSpPr>
      </xdr:nvSpPr>
      <xdr:spPr bwMode="auto">
        <a:xfrm>
          <a:off x="5276850" y="259546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828</xdr:row>
      <xdr:rowOff>0</xdr:rowOff>
    </xdr:from>
    <xdr:to>
      <xdr:col>21</xdr:col>
      <xdr:colOff>1343025</xdr:colOff>
      <xdr:row>828</xdr:row>
      <xdr:rowOff>0</xdr:rowOff>
    </xdr:to>
    <xdr:sp macro="" textlink="">
      <xdr:nvSpPr>
        <xdr:cNvPr id="1461" name="Line 4">
          <a:extLst>
            <a:ext uri="{FF2B5EF4-FFF2-40B4-BE49-F238E27FC236}">
              <a16:creationId xmlns:a16="http://schemas.microsoft.com/office/drawing/2014/main" id="{00000000-0008-0000-0100-0000B5050000}"/>
            </a:ext>
          </a:extLst>
        </xdr:cNvPr>
        <xdr:cNvSpPr>
          <a:spLocks noChangeShapeType="1"/>
        </xdr:cNvSpPr>
      </xdr:nvSpPr>
      <xdr:spPr bwMode="auto">
        <a:xfrm>
          <a:off x="5276850" y="2595467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845</xdr:row>
      <xdr:rowOff>0</xdr:rowOff>
    </xdr:from>
    <xdr:to>
      <xdr:col>21</xdr:col>
      <xdr:colOff>1343025</xdr:colOff>
      <xdr:row>845</xdr:row>
      <xdr:rowOff>0</xdr:rowOff>
    </xdr:to>
    <xdr:sp macro="" textlink="">
      <xdr:nvSpPr>
        <xdr:cNvPr id="1462" name="Line 1">
          <a:extLst>
            <a:ext uri="{FF2B5EF4-FFF2-40B4-BE49-F238E27FC236}">
              <a16:creationId xmlns:a16="http://schemas.microsoft.com/office/drawing/2014/main" id="{00000000-0008-0000-0100-0000B6050000}"/>
            </a:ext>
          </a:extLst>
        </xdr:cNvPr>
        <xdr:cNvSpPr>
          <a:spLocks noChangeShapeType="1"/>
        </xdr:cNvSpPr>
      </xdr:nvSpPr>
      <xdr:spPr bwMode="auto">
        <a:xfrm>
          <a:off x="5267325" y="2648902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845</xdr:row>
      <xdr:rowOff>0</xdr:rowOff>
    </xdr:from>
    <xdr:to>
      <xdr:col>21</xdr:col>
      <xdr:colOff>1343025</xdr:colOff>
      <xdr:row>845</xdr:row>
      <xdr:rowOff>0</xdr:rowOff>
    </xdr:to>
    <xdr:sp macro="" textlink="">
      <xdr:nvSpPr>
        <xdr:cNvPr id="1463" name="Line 2">
          <a:extLst>
            <a:ext uri="{FF2B5EF4-FFF2-40B4-BE49-F238E27FC236}">
              <a16:creationId xmlns:a16="http://schemas.microsoft.com/office/drawing/2014/main" id="{00000000-0008-0000-0100-0000B7050000}"/>
            </a:ext>
          </a:extLst>
        </xdr:cNvPr>
        <xdr:cNvSpPr>
          <a:spLocks noChangeShapeType="1"/>
        </xdr:cNvSpPr>
      </xdr:nvSpPr>
      <xdr:spPr bwMode="auto">
        <a:xfrm>
          <a:off x="5276850" y="2648902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845</xdr:row>
      <xdr:rowOff>0</xdr:rowOff>
    </xdr:from>
    <xdr:to>
      <xdr:col>21</xdr:col>
      <xdr:colOff>1343025</xdr:colOff>
      <xdr:row>845</xdr:row>
      <xdr:rowOff>0</xdr:rowOff>
    </xdr:to>
    <xdr:sp macro="" textlink="">
      <xdr:nvSpPr>
        <xdr:cNvPr id="1464" name="Line 3">
          <a:extLst>
            <a:ext uri="{FF2B5EF4-FFF2-40B4-BE49-F238E27FC236}">
              <a16:creationId xmlns:a16="http://schemas.microsoft.com/office/drawing/2014/main" id="{00000000-0008-0000-0100-0000B8050000}"/>
            </a:ext>
          </a:extLst>
        </xdr:cNvPr>
        <xdr:cNvSpPr>
          <a:spLocks noChangeShapeType="1"/>
        </xdr:cNvSpPr>
      </xdr:nvSpPr>
      <xdr:spPr bwMode="auto">
        <a:xfrm>
          <a:off x="5276850" y="2648902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845</xdr:row>
      <xdr:rowOff>0</xdr:rowOff>
    </xdr:from>
    <xdr:to>
      <xdr:col>21</xdr:col>
      <xdr:colOff>1343025</xdr:colOff>
      <xdr:row>845</xdr:row>
      <xdr:rowOff>0</xdr:rowOff>
    </xdr:to>
    <xdr:sp macro="" textlink="">
      <xdr:nvSpPr>
        <xdr:cNvPr id="1465" name="Line 4">
          <a:extLst>
            <a:ext uri="{FF2B5EF4-FFF2-40B4-BE49-F238E27FC236}">
              <a16:creationId xmlns:a16="http://schemas.microsoft.com/office/drawing/2014/main" id="{00000000-0008-0000-0100-0000B9050000}"/>
            </a:ext>
          </a:extLst>
        </xdr:cNvPr>
        <xdr:cNvSpPr>
          <a:spLocks noChangeShapeType="1"/>
        </xdr:cNvSpPr>
      </xdr:nvSpPr>
      <xdr:spPr bwMode="auto">
        <a:xfrm>
          <a:off x="5276850" y="2648902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862</xdr:row>
      <xdr:rowOff>0</xdr:rowOff>
    </xdr:from>
    <xdr:to>
      <xdr:col>21</xdr:col>
      <xdr:colOff>1343025</xdr:colOff>
      <xdr:row>862</xdr:row>
      <xdr:rowOff>0</xdr:rowOff>
    </xdr:to>
    <xdr:sp macro="" textlink="">
      <xdr:nvSpPr>
        <xdr:cNvPr id="1466" name="Line 1">
          <a:extLst>
            <a:ext uri="{FF2B5EF4-FFF2-40B4-BE49-F238E27FC236}">
              <a16:creationId xmlns:a16="http://schemas.microsoft.com/office/drawing/2014/main" id="{00000000-0008-0000-0100-0000BA050000}"/>
            </a:ext>
          </a:extLst>
        </xdr:cNvPr>
        <xdr:cNvSpPr>
          <a:spLocks noChangeShapeType="1"/>
        </xdr:cNvSpPr>
      </xdr:nvSpPr>
      <xdr:spPr bwMode="auto">
        <a:xfrm>
          <a:off x="5267325" y="2702337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862</xdr:row>
      <xdr:rowOff>0</xdr:rowOff>
    </xdr:from>
    <xdr:to>
      <xdr:col>21</xdr:col>
      <xdr:colOff>1343025</xdr:colOff>
      <xdr:row>862</xdr:row>
      <xdr:rowOff>0</xdr:rowOff>
    </xdr:to>
    <xdr:sp macro="" textlink="">
      <xdr:nvSpPr>
        <xdr:cNvPr id="1467" name="Line 2">
          <a:extLst>
            <a:ext uri="{FF2B5EF4-FFF2-40B4-BE49-F238E27FC236}">
              <a16:creationId xmlns:a16="http://schemas.microsoft.com/office/drawing/2014/main" id="{00000000-0008-0000-0100-0000BB050000}"/>
            </a:ext>
          </a:extLst>
        </xdr:cNvPr>
        <xdr:cNvSpPr>
          <a:spLocks noChangeShapeType="1"/>
        </xdr:cNvSpPr>
      </xdr:nvSpPr>
      <xdr:spPr bwMode="auto">
        <a:xfrm>
          <a:off x="5276850" y="270233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862</xdr:row>
      <xdr:rowOff>0</xdr:rowOff>
    </xdr:from>
    <xdr:to>
      <xdr:col>21</xdr:col>
      <xdr:colOff>1343025</xdr:colOff>
      <xdr:row>862</xdr:row>
      <xdr:rowOff>0</xdr:rowOff>
    </xdr:to>
    <xdr:sp macro="" textlink="">
      <xdr:nvSpPr>
        <xdr:cNvPr id="1468" name="Line 3">
          <a:extLst>
            <a:ext uri="{FF2B5EF4-FFF2-40B4-BE49-F238E27FC236}">
              <a16:creationId xmlns:a16="http://schemas.microsoft.com/office/drawing/2014/main" id="{00000000-0008-0000-0100-0000BC050000}"/>
            </a:ext>
          </a:extLst>
        </xdr:cNvPr>
        <xdr:cNvSpPr>
          <a:spLocks noChangeShapeType="1"/>
        </xdr:cNvSpPr>
      </xdr:nvSpPr>
      <xdr:spPr bwMode="auto">
        <a:xfrm>
          <a:off x="5276850" y="270233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862</xdr:row>
      <xdr:rowOff>0</xdr:rowOff>
    </xdr:from>
    <xdr:to>
      <xdr:col>21</xdr:col>
      <xdr:colOff>1343025</xdr:colOff>
      <xdr:row>862</xdr:row>
      <xdr:rowOff>0</xdr:rowOff>
    </xdr:to>
    <xdr:sp macro="" textlink="">
      <xdr:nvSpPr>
        <xdr:cNvPr id="1469" name="Line 4">
          <a:extLst>
            <a:ext uri="{FF2B5EF4-FFF2-40B4-BE49-F238E27FC236}">
              <a16:creationId xmlns:a16="http://schemas.microsoft.com/office/drawing/2014/main" id="{00000000-0008-0000-0100-0000BD050000}"/>
            </a:ext>
          </a:extLst>
        </xdr:cNvPr>
        <xdr:cNvSpPr>
          <a:spLocks noChangeShapeType="1"/>
        </xdr:cNvSpPr>
      </xdr:nvSpPr>
      <xdr:spPr bwMode="auto">
        <a:xfrm>
          <a:off x="5276850" y="270233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879</xdr:row>
      <xdr:rowOff>0</xdr:rowOff>
    </xdr:from>
    <xdr:to>
      <xdr:col>21</xdr:col>
      <xdr:colOff>1343025</xdr:colOff>
      <xdr:row>879</xdr:row>
      <xdr:rowOff>0</xdr:rowOff>
    </xdr:to>
    <xdr:sp macro="" textlink="">
      <xdr:nvSpPr>
        <xdr:cNvPr id="1470" name="Line 1">
          <a:extLst>
            <a:ext uri="{FF2B5EF4-FFF2-40B4-BE49-F238E27FC236}">
              <a16:creationId xmlns:a16="http://schemas.microsoft.com/office/drawing/2014/main" id="{00000000-0008-0000-0100-0000BE050000}"/>
            </a:ext>
          </a:extLst>
        </xdr:cNvPr>
        <xdr:cNvSpPr>
          <a:spLocks noChangeShapeType="1"/>
        </xdr:cNvSpPr>
      </xdr:nvSpPr>
      <xdr:spPr bwMode="auto">
        <a:xfrm>
          <a:off x="5267325" y="2755773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879</xdr:row>
      <xdr:rowOff>0</xdr:rowOff>
    </xdr:from>
    <xdr:to>
      <xdr:col>21</xdr:col>
      <xdr:colOff>1343025</xdr:colOff>
      <xdr:row>879</xdr:row>
      <xdr:rowOff>0</xdr:rowOff>
    </xdr:to>
    <xdr:sp macro="" textlink="">
      <xdr:nvSpPr>
        <xdr:cNvPr id="1471" name="Line 2">
          <a:extLst>
            <a:ext uri="{FF2B5EF4-FFF2-40B4-BE49-F238E27FC236}">
              <a16:creationId xmlns:a16="http://schemas.microsoft.com/office/drawing/2014/main" id="{00000000-0008-0000-0100-0000BF050000}"/>
            </a:ext>
          </a:extLst>
        </xdr:cNvPr>
        <xdr:cNvSpPr>
          <a:spLocks noChangeShapeType="1"/>
        </xdr:cNvSpPr>
      </xdr:nvSpPr>
      <xdr:spPr bwMode="auto">
        <a:xfrm>
          <a:off x="5276850" y="2755773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879</xdr:row>
      <xdr:rowOff>0</xdr:rowOff>
    </xdr:from>
    <xdr:to>
      <xdr:col>21</xdr:col>
      <xdr:colOff>1343025</xdr:colOff>
      <xdr:row>879</xdr:row>
      <xdr:rowOff>0</xdr:rowOff>
    </xdr:to>
    <xdr:sp macro="" textlink="">
      <xdr:nvSpPr>
        <xdr:cNvPr id="1472" name="Line 3">
          <a:extLst>
            <a:ext uri="{FF2B5EF4-FFF2-40B4-BE49-F238E27FC236}">
              <a16:creationId xmlns:a16="http://schemas.microsoft.com/office/drawing/2014/main" id="{00000000-0008-0000-0100-0000C0050000}"/>
            </a:ext>
          </a:extLst>
        </xdr:cNvPr>
        <xdr:cNvSpPr>
          <a:spLocks noChangeShapeType="1"/>
        </xdr:cNvSpPr>
      </xdr:nvSpPr>
      <xdr:spPr bwMode="auto">
        <a:xfrm>
          <a:off x="5276850" y="2755773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879</xdr:row>
      <xdr:rowOff>0</xdr:rowOff>
    </xdr:from>
    <xdr:to>
      <xdr:col>21</xdr:col>
      <xdr:colOff>1343025</xdr:colOff>
      <xdr:row>879</xdr:row>
      <xdr:rowOff>0</xdr:rowOff>
    </xdr:to>
    <xdr:sp macro="" textlink="">
      <xdr:nvSpPr>
        <xdr:cNvPr id="1473" name="Line 4">
          <a:extLst>
            <a:ext uri="{FF2B5EF4-FFF2-40B4-BE49-F238E27FC236}">
              <a16:creationId xmlns:a16="http://schemas.microsoft.com/office/drawing/2014/main" id="{00000000-0008-0000-0100-0000C1050000}"/>
            </a:ext>
          </a:extLst>
        </xdr:cNvPr>
        <xdr:cNvSpPr>
          <a:spLocks noChangeShapeType="1"/>
        </xdr:cNvSpPr>
      </xdr:nvSpPr>
      <xdr:spPr bwMode="auto">
        <a:xfrm>
          <a:off x="5276850" y="2755773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896</xdr:row>
      <xdr:rowOff>0</xdr:rowOff>
    </xdr:from>
    <xdr:to>
      <xdr:col>21</xdr:col>
      <xdr:colOff>1343025</xdr:colOff>
      <xdr:row>896</xdr:row>
      <xdr:rowOff>0</xdr:rowOff>
    </xdr:to>
    <xdr:sp macro="" textlink="">
      <xdr:nvSpPr>
        <xdr:cNvPr id="1474" name="Line 1">
          <a:extLst>
            <a:ext uri="{FF2B5EF4-FFF2-40B4-BE49-F238E27FC236}">
              <a16:creationId xmlns:a16="http://schemas.microsoft.com/office/drawing/2014/main" id="{00000000-0008-0000-0100-0000C2050000}"/>
            </a:ext>
          </a:extLst>
        </xdr:cNvPr>
        <xdr:cNvSpPr>
          <a:spLocks noChangeShapeType="1"/>
        </xdr:cNvSpPr>
      </xdr:nvSpPr>
      <xdr:spPr bwMode="auto">
        <a:xfrm>
          <a:off x="5267325" y="2809208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896</xdr:row>
      <xdr:rowOff>0</xdr:rowOff>
    </xdr:from>
    <xdr:to>
      <xdr:col>21</xdr:col>
      <xdr:colOff>1343025</xdr:colOff>
      <xdr:row>896</xdr:row>
      <xdr:rowOff>0</xdr:rowOff>
    </xdr:to>
    <xdr:sp macro="" textlink="">
      <xdr:nvSpPr>
        <xdr:cNvPr id="1475" name="Line 2">
          <a:extLst>
            <a:ext uri="{FF2B5EF4-FFF2-40B4-BE49-F238E27FC236}">
              <a16:creationId xmlns:a16="http://schemas.microsoft.com/office/drawing/2014/main" id="{00000000-0008-0000-0100-0000C3050000}"/>
            </a:ext>
          </a:extLst>
        </xdr:cNvPr>
        <xdr:cNvSpPr>
          <a:spLocks noChangeShapeType="1"/>
        </xdr:cNvSpPr>
      </xdr:nvSpPr>
      <xdr:spPr bwMode="auto">
        <a:xfrm>
          <a:off x="5276850" y="280920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896</xdr:row>
      <xdr:rowOff>0</xdr:rowOff>
    </xdr:from>
    <xdr:to>
      <xdr:col>21</xdr:col>
      <xdr:colOff>1343025</xdr:colOff>
      <xdr:row>896</xdr:row>
      <xdr:rowOff>0</xdr:rowOff>
    </xdr:to>
    <xdr:sp macro="" textlink="">
      <xdr:nvSpPr>
        <xdr:cNvPr id="1476" name="Line 3">
          <a:extLst>
            <a:ext uri="{FF2B5EF4-FFF2-40B4-BE49-F238E27FC236}">
              <a16:creationId xmlns:a16="http://schemas.microsoft.com/office/drawing/2014/main" id="{00000000-0008-0000-0100-0000C4050000}"/>
            </a:ext>
          </a:extLst>
        </xdr:cNvPr>
        <xdr:cNvSpPr>
          <a:spLocks noChangeShapeType="1"/>
        </xdr:cNvSpPr>
      </xdr:nvSpPr>
      <xdr:spPr bwMode="auto">
        <a:xfrm>
          <a:off x="5276850" y="280920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896</xdr:row>
      <xdr:rowOff>0</xdr:rowOff>
    </xdr:from>
    <xdr:to>
      <xdr:col>21</xdr:col>
      <xdr:colOff>1343025</xdr:colOff>
      <xdr:row>896</xdr:row>
      <xdr:rowOff>0</xdr:rowOff>
    </xdr:to>
    <xdr:sp macro="" textlink="">
      <xdr:nvSpPr>
        <xdr:cNvPr id="1477" name="Line 4">
          <a:extLst>
            <a:ext uri="{FF2B5EF4-FFF2-40B4-BE49-F238E27FC236}">
              <a16:creationId xmlns:a16="http://schemas.microsoft.com/office/drawing/2014/main" id="{00000000-0008-0000-0100-0000C5050000}"/>
            </a:ext>
          </a:extLst>
        </xdr:cNvPr>
        <xdr:cNvSpPr>
          <a:spLocks noChangeShapeType="1"/>
        </xdr:cNvSpPr>
      </xdr:nvSpPr>
      <xdr:spPr bwMode="auto">
        <a:xfrm>
          <a:off x="5276850" y="280920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862</xdr:row>
      <xdr:rowOff>0</xdr:rowOff>
    </xdr:from>
    <xdr:to>
      <xdr:col>21</xdr:col>
      <xdr:colOff>1343025</xdr:colOff>
      <xdr:row>862</xdr:row>
      <xdr:rowOff>0</xdr:rowOff>
    </xdr:to>
    <xdr:sp macro="" textlink="">
      <xdr:nvSpPr>
        <xdr:cNvPr id="1478" name="Line 1">
          <a:extLst>
            <a:ext uri="{FF2B5EF4-FFF2-40B4-BE49-F238E27FC236}">
              <a16:creationId xmlns:a16="http://schemas.microsoft.com/office/drawing/2014/main" id="{00000000-0008-0000-0100-0000C6050000}"/>
            </a:ext>
          </a:extLst>
        </xdr:cNvPr>
        <xdr:cNvSpPr>
          <a:spLocks noChangeShapeType="1"/>
        </xdr:cNvSpPr>
      </xdr:nvSpPr>
      <xdr:spPr bwMode="auto">
        <a:xfrm>
          <a:off x="5267325" y="2702337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862</xdr:row>
      <xdr:rowOff>0</xdr:rowOff>
    </xdr:from>
    <xdr:to>
      <xdr:col>21</xdr:col>
      <xdr:colOff>1343025</xdr:colOff>
      <xdr:row>862</xdr:row>
      <xdr:rowOff>0</xdr:rowOff>
    </xdr:to>
    <xdr:sp macro="" textlink="">
      <xdr:nvSpPr>
        <xdr:cNvPr id="1479" name="Line 2">
          <a:extLst>
            <a:ext uri="{FF2B5EF4-FFF2-40B4-BE49-F238E27FC236}">
              <a16:creationId xmlns:a16="http://schemas.microsoft.com/office/drawing/2014/main" id="{00000000-0008-0000-0100-0000C7050000}"/>
            </a:ext>
          </a:extLst>
        </xdr:cNvPr>
        <xdr:cNvSpPr>
          <a:spLocks noChangeShapeType="1"/>
        </xdr:cNvSpPr>
      </xdr:nvSpPr>
      <xdr:spPr bwMode="auto">
        <a:xfrm>
          <a:off x="5276850" y="270233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862</xdr:row>
      <xdr:rowOff>0</xdr:rowOff>
    </xdr:from>
    <xdr:to>
      <xdr:col>21</xdr:col>
      <xdr:colOff>1343025</xdr:colOff>
      <xdr:row>862</xdr:row>
      <xdr:rowOff>0</xdr:rowOff>
    </xdr:to>
    <xdr:sp macro="" textlink="">
      <xdr:nvSpPr>
        <xdr:cNvPr id="1480" name="Line 3">
          <a:extLst>
            <a:ext uri="{FF2B5EF4-FFF2-40B4-BE49-F238E27FC236}">
              <a16:creationId xmlns:a16="http://schemas.microsoft.com/office/drawing/2014/main" id="{00000000-0008-0000-0100-0000C8050000}"/>
            </a:ext>
          </a:extLst>
        </xdr:cNvPr>
        <xdr:cNvSpPr>
          <a:spLocks noChangeShapeType="1"/>
        </xdr:cNvSpPr>
      </xdr:nvSpPr>
      <xdr:spPr bwMode="auto">
        <a:xfrm>
          <a:off x="5276850" y="270233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862</xdr:row>
      <xdr:rowOff>0</xdr:rowOff>
    </xdr:from>
    <xdr:to>
      <xdr:col>21</xdr:col>
      <xdr:colOff>1343025</xdr:colOff>
      <xdr:row>862</xdr:row>
      <xdr:rowOff>0</xdr:rowOff>
    </xdr:to>
    <xdr:sp macro="" textlink="">
      <xdr:nvSpPr>
        <xdr:cNvPr id="1481" name="Line 4">
          <a:extLst>
            <a:ext uri="{FF2B5EF4-FFF2-40B4-BE49-F238E27FC236}">
              <a16:creationId xmlns:a16="http://schemas.microsoft.com/office/drawing/2014/main" id="{00000000-0008-0000-0100-0000C9050000}"/>
            </a:ext>
          </a:extLst>
        </xdr:cNvPr>
        <xdr:cNvSpPr>
          <a:spLocks noChangeShapeType="1"/>
        </xdr:cNvSpPr>
      </xdr:nvSpPr>
      <xdr:spPr bwMode="auto">
        <a:xfrm>
          <a:off x="5276850" y="270233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879</xdr:row>
      <xdr:rowOff>0</xdr:rowOff>
    </xdr:from>
    <xdr:to>
      <xdr:col>21</xdr:col>
      <xdr:colOff>1343025</xdr:colOff>
      <xdr:row>879</xdr:row>
      <xdr:rowOff>0</xdr:rowOff>
    </xdr:to>
    <xdr:sp macro="" textlink="">
      <xdr:nvSpPr>
        <xdr:cNvPr id="1482" name="Line 1">
          <a:extLst>
            <a:ext uri="{FF2B5EF4-FFF2-40B4-BE49-F238E27FC236}">
              <a16:creationId xmlns:a16="http://schemas.microsoft.com/office/drawing/2014/main" id="{00000000-0008-0000-0100-0000CA050000}"/>
            </a:ext>
          </a:extLst>
        </xdr:cNvPr>
        <xdr:cNvSpPr>
          <a:spLocks noChangeShapeType="1"/>
        </xdr:cNvSpPr>
      </xdr:nvSpPr>
      <xdr:spPr bwMode="auto">
        <a:xfrm>
          <a:off x="5267325" y="2755773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879</xdr:row>
      <xdr:rowOff>0</xdr:rowOff>
    </xdr:from>
    <xdr:to>
      <xdr:col>21</xdr:col>
      <xdr:colOff>1343025</xdr:colOff>
      <xdr:row>879</xdr:row>
      <xdr:rowOff>0</xdr:rowOff>
    </xdr:to>
    <xdr:sp macro="" textlink="">
      <xdr:nvSpPr>
        <xdr:cNvPr id="1483" name="Line 2">
          <a:extLst>
            <a:ext uri="{FF2B5EF4-FFF2-40B4-BE49-F238E27FC236}">
              <a16:creationId xmlns:a16="http://schemas.microsoft.com/office/drawing/2014/main" id="{00000000-0008-0000-0100-0000CB050000}"/>
            </a:ext>
          </a:extLst>
        </xdr:cNvPr>
        <xdr:cNvSpPr>
          <a:spLocks noChangeShapeType="1"/>
        </xdr:cNvSpPr>
      </xdr:nvSpPr>
      <xdr:spPr bwMode="auto">
        <a:xfrm>
          <a:off x="5276850" y="2755773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879</xdr:row>
      <xdr:rowOff>0</xdr:rowOff>
    </xdr:from>
    <xdr:to>
      <xdr:col>21</xdr:col>
      <xdr:colOff>1343025</xdr:colOff>
      <xdr:row>879</xdr:row>
      <xdr:rowOff>0</xdr:rowOff>
    </xdr:to>
    <xdr:sp macro="" textlink="">
      <xdr:nvSpPr>
        <xdr:cNvPr id="1484" name="Line 3">
          <a:extLst>
            <a:ext uri="{FF2B5EF4-FFF2-40B4-BE49-F238E27FC236}">
              <a16:creationId xmlns:a16="http://schemas.microsoft.com/office/drawing/2014/main" id="{00000000-0008-0000-0100-0000CC050000}"/>
            </a:ext>
          </a:extLst>
        </xdr:cNvPr>
        <xdr:cNvSpPr>
          <a:spLocks noChangeShapeType="1"/>
        </xdr:cNvSpPr>
      </xdr:nvSpPr>
      <xdr:spPr bwMode="auto">
        <a:xfrm>
          <a:off x="5276850" y="2755773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879</xdr:row>
      <xdr:rowOff>0</xdr:rowOff>
    </xdr:from>
    <xdr:to>
      <xdr:col>21</xdr:col>
      <xdr:colOff>1343025</xdr:colOff>
      <xdr:row>879</xdr:row>
      <xdr:rowOff>0</xdr:rowOff>
    </xdr:to>
    <xdr:sp macro="" textlink="">
      <xdr:nvSpPr>
        <xdr:cNvPr id="1485" name="Line 4">
          <a:extLst>
            <a:ext uri="{FF2B5EF4-FFF2-40B4-BE49-F238E27FC236}">
              <a16:creationId xmlns:a16="http://schemas.microsoft.com/office/drawing/2014/main" id="{00000000-0008-0000-0100-0000CD050000}"/>
            </a:ext>
          </a:extLst>
        </xdr:cNvPr>
        <xdr:cNvSpPr>
          <a:spLocks noChangeShapeType="1"/>
        </xdr:cNvSpPr>
      </xdr:nvSpPr>
      <xdr:spPr bwMode="auto">
        <a:xfrm>
          <a:off x="5276850" y="2755773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896</xdr:row>
      <xdr:rowOff>0</xdr:rowOff>
    </xdr:from>
    <xdr:to>
      <xdr:col>21</xdr:col>
      <xdr:colOff>1343025</xdr:colOff>
      <xdr:row>896</xdr:row>
      <xdr:rowOff>0</xdr:rowOff>
    </xdr:to>
    <xdr:sp macro="" textlink="">
      <xdr:nvSpPr>
        <xdr:cNvPr id="1486" name="Line 1">
          <a:extLst>
            <a:ext uri="{FF2B5EF4-FFF2-40B4-BE49-F238E27FC236}">
              <a16:creationId xmlns:a16="http://schemas.microsoft.com/office/drawing/2014/main" id="{00000000-0008-0000-0100-0000CE050000}"/>
            </a:ext>
          </a:extLst>
        </xdr:cNvPr>
        <xdr:cNvSpPr>
          <a:spLocks noChangeShapeType="1"/>
        </xdr:cNvSpPr>
      </xdr:nvSpPr>
      <xdr:spPr bwMode="auto">
        <a:xfrm>
          <a:off x="5267325" y="2809208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896</xdr:row>
      <xdr:rowOff>0</xdr:rowOff>
    </xdr:from>
    <xdr:to>
      <xdr:col>21</xdr:col>
      <xdr:colOff>1343025</xdr:colOff>
      <xdr:row>896</xdr:row>
      <xdr:rowOff>0</xdr:rowOff>
    </xdr:to>
    <xdr:sp macro="" textlink="">
      <xdr:nvSpPr>
        <xdr:cNvPr id="1487" name="Line 2">
          <a:extLst>
            <a:ext uri="{FF2B5EF4-FFF2-40B4-BE49-F238E27FC236}">
              <a16:creationId xmlns:a16="http://schemas.microsoft.com/office/drawing/2014/main" id="{00000000-0008-0000-0100-0000CF050000}"/>
            </a:ext>
          </a:extLst>
        </xdr:cNvPr>
        <xdr:cNvSpPr>
          <a:spLocks noChangeShapeType="1"/>
        </xdr:cNvSpPr>
      </xdr:nvSpPr>
      <xdr:spPr bwMode="auto">
        <a:xfrm>
          <a:off x="5276850" y="280920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896</xdr:row>
      <xdr:rowOff>0</xdr:rowOff>
    </xdr:from>
    <xdr:to>
      <xdr:col>21</xdr:col>
      <xdr:colOff>1343025</xdr:colOff>
      <xdr:row>896</xdr:row>
      <xdr:rowOff>0</xdr:rowOff>
    </xdr:to>
    <xdr:sp macro="" textlink="">
      <xdr:nvSpPr>
        <xdr:cNvPr id="1488" name="Line 3">
          <a:extLst>
            <a:ext uri="{FF2B5EF4-FFF2-40B4-BE49-F238E27FC236}">
              <a16:creationId xmlns:a16="http://schemas.microsoft.com/office/drawing/2014/main" id="{00000000-0008-0000-0100-0000D0050000}"/>
            </a:ext>
          </a:extLst>
        </xdr:cNvPr>
        <xdr:cNvSpPr>
          <a:spLocks noChangeShapeType="1"/>
        </xdr:cNvSpPr>
      </xdr:nvSpPr>
      <xdr:spPr bwMode="auto">
        <a:xfrm>
          <a:off x="5276850" y="280920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896</xdr:row>
      <xdr:rowOff>0</xdr:rowOff>
    </xdr:from>
    <xdr:to>
      <xdr:col>21</xdr:col>
      <xdr:colOff>1343025</xdr:colOff>
      <xdr:row>896</xdr:row>
      <xdr:rowOff>0</xdr:rowOff>
    </xdr:to>
    <xdr:sp macro="" textlink="">
      <xdr:nvSpPr>
        <xdr:cNvPr id="1489" name="Line 4">
          <a:extLst>
            <a:ext uri="{FF2B5EF4-FFF2-40B4-BE49-F238E27FC236}">
              <a16:creationId xmlns:a16="http://schemas.microsoft.com/office/drawing/2014/main" id="{00000000-0008-0000-0100-0000D1050000}"/>
            </a:ext>
          </a:extLst>
        </xdr:cNvPr>
        <xdr:cNvSpPr>
          <a:spLocks noChangeShapeType="1"/>
        </xdr:cNvSpPr>
      </xdr:nvSpPr>
      <xdr:spPr bwMode="auto">
        <a:xfrm>
          <a:off x="5276850" y="280920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862</xdr:row>
      <xdr:rowOff>0</xdr:rowOff>
    </xdr:from>
    <xdr:to>
      <xdr:col>21</xdr:col>
      <xdr:colOff>1343025</xdr:colOff>
      <xdr:row>862</xdr:row>
      <xdr:rowOff>0</xdr:rowOff>
    </xdr:to>
    <xdr:sp macro="" textlink="">
      <xdr:nvSpPr>
        <xdr:cNvPr id="1490" name="Line 1">
          <a:extLst>
            <a:ext uri="{FF2B5EF4-FFF2-40B4-BE49-F238E27FC236}">
              <a16:creationId xmlns:a16="http://schemas.microsoft.com/office/drawing/2014/main" id="{00000000-0008-0000-0100-0000D2050000}"/>
            </a:ext>
          </a:extLst>
        </xdr:cNvPr>
        <xdr:cNvSpPr>
          <a:spLocks noChangeShapeType="1"/>
        </xdr:cNvSpPr>
      </xdr:nvSpPr>
      <xdr:spPr bwMode="auto">
        <a:xfrm>
          <a:off x="5267325" y="2702337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862</xdr:row>
      <xdr:rowOff>0</xdr:rowOff>
    </xdr:from>
    <xdr:to>
      <xdr:col>21</xdr:col>
      <xdr:colOff>1343025</xdr:colOff>
      <xdr:row>862</xdr:row>
      <xdr:rowOff>0</xdr:rowOff>
    </xdr:to>
    <xdr:sp macro="" textlink="">
      <xdr:nvSpPr>
        <xdr:cNvPr id="1491" name="Line 2">
          <a:extLst>
            <a:ext uri="{FF2B5EF4-FFF2-40B4-BE49-F238E27FC236}">
              <a16:creationId xmlns:a16="http://schemas.microsoft.com/office/drawing/2014/main" id="{00000000-0008-0000-0100-0000D3050000}"/>
            </a:ext>
          </a:extLst>
        </xdr:cNvPr>
        <xdr:cNvSpPr>
          <a:spLocks noChangeShapeType="1"/>
        </xdr:cNvSpPr>
      </xdr:nvSpPr>
      <xdr:spPr bwMode="auto">
        <a:xfrm>
          <a:off x="5276850" y="270233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862</xdr:row>
      <xdr:rowOff>0</xdr:rowOff>
    </xdr:from>
    <xdr:to>
      <xdr:col>21</xdr:col>
      <xdr:colOff>1343025</xdr:colOff>
      <xdr:row>862</xdr:row>
      <xdr:rowOff>0</xdr:rowOff>
    </xdr:to>
    <xdr:sp macro="" textlink="">
      <xdr:nvSpPr>
        <xdr:cNvPr id="1492" name="Line 3">
          <a:extLst>
            <a:ext uri="{FF2B5EF4-FFF2-40B4-BE49-F238E27FC236}">
              <a16:creationId xmlns:a16="http://schemas.microsoft.com/office/drawing/2014/main" id="{00000000-0008-0000-0100-0000D4050000}"/>
            </a:ext>
          </a:extLst>
        </xdr:cNvPr>
        <xdr:cNvSpPr>
          <a:spLocks noChangeShapeType="1"/>
        </xdr:cNvSpPr>
      </xdr:nvSpPr>
      <xdr:spPr bwMode="auto">
        <a:xfrm>
          <a:off x="5276850" y="270233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862</xdr:row>
      <xdr:rowOff>0</xdr:rowOff>
    </xdr:from>
    <xdr:to>
      <xdr:col>21</xdr:col>
      <xdr:colOff>1343025</xdr:colOff>
      <xdr:row>862</xdr:row>
      <xdr:rowOff>0</xdr:rowOff>
    </xdr:to>
    <xdr:sp macro="" textlink="">
      <xdr:nvSpPr>
        <xdr:cNvPr id="1493" name="Line 4">
          <a:extLst>
            <a:ext uri="{FF2B5EF4-FFF2-40B4-BE49-F238E27FC236}">
              <a16:creationId xmlns:a16="http://schemas.microsoft.com/office/drawing/2014/main" id="{00000000-0008-0000-0100-0000D5050000}"/>
            </a:ext>
          </a:extLst>
        </xdr:cNvPr>
        <xdr:cNvSpPr>
          <a:spLocks noChangeShapeType="1"/>
        </xdr:cNvSpPr>
      </xdr:nvSpPr>
      <xdr:spPr bwMode="auto">
        <a:xfrm>
          <a:off x="5276850" y="270233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879</xdr:row>
      <xdr:rowOff>0</xdr:rowOff>
    </xdr:from>
    <xdr:to>
      <xdr:col>21</xdr:col>
      <xdr:colOff>1343025</xdr:colOff>
      <xdr:row>879</xdr:row>
      <xdr:rowOff>0</xdr:rowOff>
    </xdr:to>
    <xdr:sp macro="" textlink="">
      <xdr:nvSpPr>
        <xdr:cNvPr id="1494" name="Line 1">
          <a:extLst>
            <a:ext uri="{FF2B5EF4-FFF2-40B4-BE49-F238E27FC236}">
              <a16:creationId xmlns:a16="http://schemas.microsoft.com/office/drawing/2014/main" id="{00000000-0008-0000-0100-0000D6050000}"/>
            </a:ext>
          </a:extLst>
        </xdr:cNvPr>
        <xdr:cNvSpPr>
          <a:spLocks noChangeShapeType="1"/>
        </xdr:cNvSpPr>
      </xdr:nvSpPr>
      <xdr:spPr bwMode="auto">
        <a:xfrm>
          <a:off x="5267325" y="2755773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879</xdr:row>
      <xdr:rowOff>0</xdr:rowOff>
    </xdr:from>
    <xdr:to>
      <xdr:col>21</xdr:col>
      <xdr:colOff>1343025</xdr:colOff>
      <xdr:row>879</xdr:row>
      <xdr:rowOff>0</xdr:rowOff>
    </xdr:to>
    <xdr:sp macro="" textlink="">
      <xdr:nvSpPr>
        <xdr:cNvPr id="1495" name="Line 2">
          <a:extLst>
            <a:ext uri="{FF2B5EF4-FFF2-40B4-BE49-F238E27FC236}">
              <a16:creationId xmlns:a16="http://schemas.microsoft.com/office/drawing/2014/main" id="{00000000-0008-0000-0100-0000D7050000}"/>
            </a:ext>
          </a:extLst>
        </xdr:cNvPr>
        <xdr:cNvSpPr>
          <a:spLocks noChangeShapeType="1"/>
        </xdr:cNvSpPr>
      </xdr:nvSpPr>
      <xdr:spPr bwMode="auto">
        <a:xfrm>
          <a:off x="5276850" y="2755773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879</xdr:row>
      <xdr:rowOff>0</xdr:rowOff>
    </xdr:from>
    <xdr:to>
      <xdr:col>21</xdr:col>
      <xdr:colOff>1343025</xdr:colOff>
      <xdr:row>879</xdr:row>
      <xdr:rowOff>0</xdr:rowOff>
    </xdr:to>
    <xdr:sp macro="" textlink="">
      <xdr:nvSpPr>
        <xdr:cNvPr id="1496" name="Line 3">
          <a:extLst>
            <a:ext uri="{FF2B5EF4-FFF2-40B4-BE49-F238E27FC236}">
              <a16:creationId xmlns:a16="http://schemas.microsoft.com/office/drawing/2014/main" id="{00000000-0008-0000-0100-0000D8050000}"/>
            </a:ext>
          </a:extLst>
        </xdr:cNvPr>
        <xdr:cNvSpPr>
          <a:spLocks noChangeShapeType="1"/>
        </xdr:cNvSpPr>
      </xdr:nvSpPr>
      <xdr:spPr bwMode="auto">
        <a:xfrm>
          <a:off x="5276850" y="2755773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879</xdr:row>
      <xdr:rowOff>0</xdr:rowOff>
    </xdr:from>
    <xdr:to>
      <xdr:col>21</xdr:col>
      <xdr:colOff>1343025</xdr:colOff>
      <xdr:row>879</xdr:row>
      <xdr:rowOff>0</xdr:rowOff>
    </xdr:to>
    <xdr:sp macro="" textlink="">
      <xdr:nvSpPr>
        <xdr:cNvPr id="1497" name="Line 4">
          <a:extLst>
            <a:ext uri="{FF2B5EF4-FFF2-40B4-BE49-F238E27FC236}">
              <a16:creationId xmlns:a16="http://schemas.microsoft.com/office/drawing/2014/main" id="{00000000-0008-0000-0100-0000D9050000}"/>
            </a:ext>
          </a:extLst>
        </xdr:cNvPr>
        <xdr:cNvSpPr>
          <a:spLocks noChangeShapeType="1"/>
        </xdr:cNvSpPr>
      </xdr:nvSpPr>
      <xdr:spPr bwMode="auto">
        <a:xfrm>
          <a:off x="5276850" y="2755773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896</xdr:row>
      <xdr:rowOff>0</xdr:rowOff>
    </xdr:from>
    <xdr:to>
      <xdr:col>21</xdr:col>
      <xdr:colOff>1343025</xdr:colOff>
      <xdr:row>896</xdr:row>
      <xdr:rowOff>0</xdr:rowOff>
    </xdr:to>
    <xdr:sp macro="" textlink="">
      <xdr:nvSpPr>
        <xdr:cNvPr id="1498" name="Line 1">
          <a:extLst>
            <a:ext uri="{FF2B5EF4-FFF2-40B4-BE49-F238E27FC236}">
              <a16:creationId xmlns:a16="http://schemas.microsoft.com/office/drawing/2014/main" id="{00000000-0008-0000-0100-0000DA050000}"/>
            </a:ext>
          </a:extLst>
        </xdr:cNvPr>
        <xdr:cNvSpPr>
          <a:spLocks noChangeShapeType="1"/>
        </xdr:cNvSpPr>
      </xdr:nvSpPr>
      <xdr:spPr bwMode="auto">
        <a:xfrm>
          <a:off x="5267325" y="2809208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896</xdr:row>
      <xdr:rowOff>0</xdr:rowOff>
    </xdr:from>
    <xdr:to>
      <xdr:col>21</xdr:col>
      <xdr:colOff>1343025</xdr:colOff>
      <xdr:row>896</xdr:row>
      <xdr:rowOff>0</xdr:rowOff>
    </xdr:to>
    <xdr:sp macro="" textlink="">
      <xdr:nvSpPr>
        <xdr:cNvPr id="1499" name="Line 2">
          <a:extLst>
            <a:ext uri="{FF2B5EF4-FFF2-40B4-BE49-F238E27FC236}">
              <a16:creationId xmlns:a16="http://schemas.microsoft.com/office/drawing/2014/main" id="{00000000-0008-0000-0100-0000DB050000}"/>
            </a:ext>
          </a:extLst>
        </xdr:cNvPr>
        <xdr:cNvSpPr>
          <a:spLocks noChangeShapeType="1"/>
        </xdr:cNvSpPr>
      </xdr:nvSpPr>
      <xdr:spPr bwMode="auto">
        <a:xfrm>
          <a:off x="5276850" y="280920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896</xdr:row>
      <xdr:rowOff>0</xdr:rowOff>
    </xdr:from>
    <xdr:to>
      <xdr:col>21</xdr:col>
      <xdr:colOff>1343025</xdr:colOff>
      <xdr:row>896</xdr:row>
      <xdr:rowOff>0</xdr:rowOff>
    </xdr:to>
    <xdr:sp macro="" textlink="">
      <xdr:nvSpPr>
        <xdr:cNvPr id="1500" name="Line 3">
          <a:extLst>
            <a:ext uri="{FF2B5EF4-FFF2-40B4-BE49-F238E27FC236}">
              <a16:creationId xmlns:a16="http://schemas.microsoft.com/office/drawing/2014/main" id="{00000000-0008-0000-0100-0000DC050000}"/>
            </a:ext>
          </a:extLst>
        </xdr:cNvPr>
        <xdr:cNvSpPr>
          <a:spLocks noChangeShapeType="1"/>
        </xdr:cNvSpPr>
      </xdr:nvSpPr>
      <xdr:spPr bwMode="auto">
        <a:xfrm>
          <a:off x="5276850" y="280920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896</xdr:row>
      <xdr:rowOff>0</xdr:rowOff>
    </xdr:from>
    <xdr:to>
      <xdr:col>21</xdr:col>
      <xdr:colOff>1343025</xdr:colOff>
      <xdr:row>896</xdr:row>
      <xdr:rowOff>0</xdr:rowOff>
    </xdr:to>
    <xdr:sp macro="" textlink="">
      <xdr:nvSpPr>
        <xdr:cNvPr id="1501" name="Line 4">
          <a:extLst>
            <a:ext uri="{FF2B5EF4-FFF2-40B4-BE49-F238E27FC236}">
              <a16:creationId xmlns:a16="http://schemas.microsoft.com/office/drawing/2014/main" id="{00000000-0008-0000-0100-0000DD050000}"/>
            </a:ext>
          </a:extLst>
        </xdr:cNvPr>
        <xdr:cNvSpPr>
          <a:spLocks noChangeShapeType="1"/>
        </xdr:cNvSpPr>
      </xdr:nvSpPr>
      <xdr:spPr bwMode="auto">
        <a:xfrm>
          <a:off x="5276850" y="280920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862</xdr:row>
      <xdr:rowOff>0</xdr:rowOff>
    </xdr:from>
    <xdr:to>
      <xdr:col>21</xdr:col>
      <xdr:colOff>1343025</xdr:colOff>
      <xdr:row>862</xdr:row>
      <xdr:rowOff>0</xdr:rowOff>
    </xdr:to>
    <xdr:sp macro="" textlink="">
      <xdr:nvSpPr>
        <xdr:cNvPr id="1502" name="Line 1">
          <a:extLst>
            <a:ext uri="{FF2B5EF4-FFF2-40B4-BE49-F238E27FC236}">
              <a16:creationId xmlns:a16="http://schemas.microsoft.com/office/drawing/2014/main" id="{00000000-0008-0000-0100-0000DE050000}"/>
            </a:ext>
          </a:extLst>
        </xdr:cNvPr>
        <xdr:cNvSpPr>
          <a:spLocks noChangeShapeType="1"/>
        </xdr:cNvSpPr>
      </xdr:nvSpPr>
      <xdr:spPr bwMode="auto">
        <a:xfrm>
          <a:off x="5267325" y="2702337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862</xdr:row>
      <xdr:rowOff>0</xdr:rowOff>
    </xdr:from>
    <xdr:to>
      <xdr:col>21</xdr:col>
      <xdr:colOff>1343025</xdr:colOff>
      <xdr:row>862</xdr:row>
      <xdr:rowOff>0</xdr:rowOff>
    </xdr:to>
    <xdr:sp macro="" textlink="">
      <xdr:nvSpPr>
        <xdr:cNvPr id="1503" name="Line 2">
          <a:extLst>
            <a:ext uri="{FF2B5EF4-FFF2-40B4-BE49-F238E27FC236}">
              <a16:creationId xmlns:a16="http://schemas.microsoft.com/office/drawing/2014/main" id="{00000000-0008-0000-0100-0000DF050000}"/>
            </a:ext>
          </a:extLst>
        </xdr:cNvPr>
        <xdr:cNvSpPr>
          <a:spLocks noChangeShapeType="1"/>
        </xdr:cNvSpPr>
      </xdr:nvSpPr>
      <xdr:spPr bwMode="auto">
        <a:xfrm>
          <a:off x="5276850" y="270233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862</xdr:row>
      <xdr:rowOff>0</xdr:rowOff>
    </xdr:from>
    <xdr:to>
      <xdr:col>21</xdr:col>
      <xdr:colOff>1343025</xdr:colOff>
      <xdr:row>862</xdr:row>
      <xdr:rowOff>0</xdr:rowOff>
    </xdr:to>
    <xdr:sp macro="" textlink="">
      <xdr:nvSpPr>
        <xdr:cNvPr id="1504" name="Line 3">
          <a:extLst>
            <a:ext uri="{FF2B5EF4-FFF2-40B4-BE49-F238E27FC236}">
              <a16:creationId xmlns:a16="http://schemas.microsoft.com/office/drawing/2014/main" id="{00000000-0008-0000-0100-0000E0050000}"/>
            </a:ext>
          </a:extLst>
        </xdr:cNvPr>
        <xdr:cNvSpPr>
          <a:spLocks noChangeShapeType="1"/>
        </xdr:cNvSpPr>
      </xdr:nvSpPr>
      <xdr:spPr bwMode="auto">
        <a:xfrm>
          <a:off x="5276850" y="270233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862</xdr:row>
      <xdr:rowOff>0</xdr:rowOff>
    </xdr:from>
    <xdr:to>
      <xdr:col>21</xdr:col>
      <xdr:colOff>1343025</xdr:colOff>
      <xdr:row>862</xdr:row>
      <xdr:rowOff>0</xdr:rowOff>
    </xdr:to>
    <xdr:sp macro="" textlink="">
      <xdr:nvSpPr>
        <xdr:cNvPr id="1505" name="Line 4">
          <a:extLst>
            <a:ext uri="{FF2B5EF4-FFF2-40B4-BE49-F238E27FC236}">
              <a16:creationId xmlns:a16="http://schemas.microsoft.com/office/drawing/2014/main" id="{00000000-0008-0000-0100-0000E1050000}"/>
            </a:ext>
          </a:extLst>
        </xdr:cNvPr>
        <xdr:cNvSpPr>
          <a:spLocks noChangeShapeType="1"/>
        </xdr:cNvSpPr>
      </xdr:nvSpPr>
      <xdr:spPr bwMode="auto">
        <a:xfrm>
          <a:off x="5276850" y="270233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879</xdr:row>
      <xdr:rowOff>0</xdr:rowOff>
    </xdr:from>
    <xdr:to>
      <xdr:col>21</xdr:col>
      <xdr:colOff>1343025</xdr:colOff>
      <xdr:row>879</xdr:row>
      <xdr:rowOff>0</xdr:rowOff>
    </xdr:to>
    <xdr:sp macro="" textlink="">
      <xdr:nvSpPr>
        <xdr:cNvPr id="1506" name="Line 1">
          <a:extLst>
            <a:ext uri="{FF2B5EF4-FFF2-40B4-BE49-F238E27FC236}">
              <a16:creationId xmlns:a16="http://schemas.microsoft.com/office/drawing/2014/main" id="{00000000-0008-0000-0100-0000E2050000}"/>
            </a:ext>
          </a:extLst>
        </xdr:cNvPr>
        <xdr:cNvSpPr>
          <a:spLocks noChangeShapeType="1"/>
        </xdr:cNvSpPr>
      </xdr:nvSpPr>
      <xdr:spPr bwMode="auto">
        <a:xfrm>
          <a:off x="5267325" y="2755773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879</xdr:row>
      <xdr:rowOff>0</xdr:rowOff>
    </xdr:from>
    <xdr:to>
      <xdr:col>21</xdr:col>
      <xdr:colOff>1343025</xdr:colOff>
      <xdr:row>879</xdr:row>
      <xdr:rowOff>0</xdr:rowOff>
    </xdr:to>
    <xdr:sp macro="" textlink="">
      <xdr:nvSpPr>
        <xdr:cNvPr id="1507" name="Line 2">
          <a:extLst>
            <a:ext uri="{FF2B5EF4-FFF2-40B4-BE49-F238E27FC236}">
              <a16:creationId xmlns:a16="http://schemas.microsoft.com/office/drawing/2014/main" id="{00000000-0008-0000-0100-0000E3050000}"/>
            </a:ext>
          </a:extLst>
        </xdr:cNvPr>
        <xdr:cNvSpPr>
          <a:spLocks noChangeShapeType="1"/>
        </xdr:cNvSpPr>
      </xdr:nvSpPr>
      <xdr:spPr bwMode="auto">
        <a:xfrm>
          <a:off x="5276850" y="2755773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879</xdr:row>
      <xdr:rowOff>0</xdr:rowOff>
    </xdr:from>
    <xdr:to>
      <xdr:col>21</xdr:col>
      <xdr:colOff>1343025</xdr:colOff>
      <xdr:row>879</xdr:row>
      <xdr:rowOff>0</xdr:rowOff>
    </xdr:to>
    <xdr:sp macro="" textlink="">
      <xdr:nvSpPr>
        <xdr:cNvPr id="1508" name="Line 3">
          <a:extLst>
            <a:ext uri="{FF2B5EF4-FFF2-40B4-BE49-F238E27FC236}">
              <a16:creationId xmlns:a16="http://schemas.microsoft.com/office/drawing/2014/main" id="{00000000-0008-0000-0100-0000E4050000}"/>
            </a:ext>
          </a:extLst>
        </xdr:cNvPr>
        <xdr:cNvSpPr>
          <a:spLocks noChangeShapeType="1"/>
        </xdr:cNvSpPr>
      </xdr:nvSpPr>
      <xdr:spPr bwMode="auto">
        <a:xfrm>
          <a:off x="5276850" y="2755773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879</xdr:row>
      <xdr:rowOff>0</xdr:rowOff>
    </xdr:from>
    <xdr:to>
      <xdr:col>21</xdr:col>
      <xdr:colOff>1343025</xdr:colOff>
      <xdr:row>879</xdr:row>
      <xdr:rowOff>0</xdr:rowOff>
    </xdr:to>
    <xdr:sp macro="" textlink="">
      <xdr:nvSpPr>
        <xdr:cNvPr id="1509" name="Line 4">
          <a:extLst>
            <a:ext uri="{FF2B5EF4-FFF2-40B4-BE49-F238E27FC236}">
              <a16:creationId xmlns:a16="http://schemas.microsoft.com/office/drawing/2014/main" id="{00000000-0008-0000-0100-0000E5050000}"/>
            </a:ext>
          </a:extLst>
        </xdr:cNvPr>
        <xdr:cNvSpPr>
          <a:spLocks noChangeShapeType="1"/>
        </xdr:cNvSpPr>
      </xdr:nvSpPr>
      <xdr:spPr bwMode="auto">
        <a:xfrm>
          <a:off x="5276850" y="2755773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896</xdr:row>
      <xdr:rowOff>0</xdr:rowOff>
    </xdr:from>
    <xdr:to>
      <xdr:col>21</xdr:col>
      <xdr:colOff>1343025</xdr:colOff>
      <xdr:row>896</xdr:row>
      <xdr:rowOff>0</xdr:rowOff>
    </xdr:to>
    <xdr:sp macro="" textlink="">
      <xdr:nvSpPr>
        <xdr:cNvPr id="1510" name="Line 1">
          <a:extLst>
            <a:ext uri="{FF2B5EF4-FFF2-40B4-BE49-F238E27FC236}">
              <a16:creationId xmlns:a16="http://schemas.microsoft.com/office/drawing/2014/main" id="{00000000-0008-0000-0100-0000E6050000}"/>
            </a:ext>
          </a:extLst>
        </xdr:cNvPr>
        <xdr:cNvSpPr>
          <a:spLocks noChangeShapeType="1"/>
        </xdr:cNvSpPr>
      </xdr:nvSpPr>
      <xdr:spPr bwMode="auto">
        <a:xfrm>
          <a:off x="5267325" y="2809208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896</xdr:row>
      <xdr:rowOff>0</xdr:rowOff>
    </xdr:from>
    <xdr:to>
      <xdr:col>21</xdr:col>
      <xdr:colOff>1343025</xdr:colOff>
      <xdr:row>896</xdr:row>
      <xdr:rowOff>0</xdr:rowOff>
    </xdr:to>
    <xdr:sp macro="" textlink="">
      <xdr:nvSpPr>
        <xdr:cNvPr id="1511" name="Line 2">
          <a:extLst>
            <a:ext uri="{FF2B5EF4-FFF2-40B4-BE49-F238E27FC236}">
              <a16:creationId xmlns:a16="http://schemas.microsoft.com/office/drawing/2014/main" id="{00000000-0008-0000-0100-0000E7050000}"/>
            </a:ext>
          </a:extLst>
        </xdr:cNvPr>
        <xdr:cNvSpPr>
          <a:spLocks noChangeShapeType="1"/>
        </xdr:cNvSpPr>
      </xdr:nvSpPr>
      <xdr:spPr bwMode="auto">
        <a:xfrm>
          <a:off x="5276850" y="280920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896</xdr:row>
      <xdr:rowOff>0</xdr:rowOff>
    </xdr:from>
    <xdr:to>
      <xdr:col>21</xdr:col>
      <xdr:colOff>1343025</xdr:colOff>
      <xdr:row>896</xdr:row>
      <xdr:rowOff>0</xdr:rowOff>
    </xdr:to>
    <xdr:sp macro="" textlink="">
      <xdr:nvSpPr>
        <xdr:cNvPr id="1512" name="Line 3">
          <a:extLst>
            <a:ext uri="{FF2B5EF4-FFF2-40B4-BE49-F238E27FC236}">
              <a16:creationId xmlns:a16="http://schemas.microsoft.com/office/drawing/2014/main" id="{00000000-0008-0000-0100-0000E8050000}"/>
            </a:ext>
          </a:extLst>
        </xdr:cNvPr>
        <xdr:cNvSpPr>
          <a:spLocks noChangeShapeType="1"/>
        </xdr:cNvSpPr>
      </xdr:nvSpPr>
      <xdr:spPr bwMode="auto">
        <a:xfrm>
          <a:off x="5276850" y="280920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896</xdr:row>
      <xdr:rowOff>0</xdr:rowOff>
    </xdr:from>
    <xdr:to>
      <xdr:col>21</xdr:col>
      <xdr:colOff>1343025</xdr:colOff>
      <xdr:row>896</xdr:row>
      <xdr:rowOff>0</xdr:rowOff>
    </xdr:to>
    <xdr:sp macro="" textlink="">
      <xdr:nvSpPr>
        <xdr:cNvPr id="1513" name="Line 4">
          <a:extLst>
            <a:ext uri="{FF2B5EF4-FFF2-40B4-BE49-F238E27FC236}">
              <a16:creationId xmlns:a16="http://schemas.microsoft.com/office/drawing/2014/main" id="{00000000-0008-0000-0100-0000E9050000}"/>
            </a:ext>
          </a:extLst>
        </xdr:cNvPr>
        <xdr:cNvSpPr>
          <a:spLocks noChangeShapeType="1"/>
        </xdr:cNvSpPr>
      </xdr:nvSpPr>
      <xdr:spPr bwMode="auto">
        <a:xfrm>
          <a:off x="5276850" y="280920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862</xdr:row>
      <xdr:rowOff>0</xdr:rowOff>
    </xdr:from>
    <xdr:to>
      <xdr:col>21</xdr:col>
      <xdr:colOff>1343025</xdr:colOff>
      <xdr:row>862</xdr:row>
      <xdr:rowOff>0</xdr:rowOff>
    </xdr:to>
    <xdr:sp macro="" textlink="">
      <xdr:nvSpPr>
        <xdr:cNvPr id="1514" name="Line 1">
          <a:extLst>
            <a:ext uri="{FF2B5EF4-FFF2-40B4-BE49-F238E27FC236}">
              <a16:creationId xmlns:a16="http://schemas.microsoft.com/office/drawing/2014/main" id="{00000000-0008-0000-0100-0000EA050000}"/>
            </a:ext>
          </a:extLst>
        </xdr:cNvPr>
        <xdr:cNvSpPr>
          <a:spLocks noChangeShapeType="1"/>
        </xdr:cNvSpPr>
      </xdr:nvSpPr>
      <xdr:spPr bwMode="auto">
        <a:xfrm>
          <a:off x="5267325" y="2702337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862</xdr:row>
      <xdr:rowOff>0</xdr:rowOff>
    </xdr:from>
    <xdr:to>
      <xdr:col>21</xdr:col>
      <xdr:colOff>1343025</xdr:colOff>
      <xdr:row>862</xdr:row>
      <xdr:rowOff>0</xdr:rowOff>
    </xdr:to>
    <xdr:sp macro="" textlink="">
      <xdr:nvSpPr>
        <xdr:cNvPr id="1515" name="Line 2">
          <a:extLst>
            <a:ext uri="{FF2B5EF4-FFF2-40B4-BE49-F238E27FC236}">
              <a16:creationId xmlns:a16="http://schemas.microsoft.com/office/drawing/2014/main" id="{00000000-0008-0000-0100-0000EB050000}"/>
            </a:ext>
          </a:extLst>
        </xdr:cNvPr>
        <xdr:cNvSpPr>
          <a:spLocks noChangeShapeType="1"/>
        </xdr:cNvSpPr>
      </xdr:nvSpPr>
      <xdr:spPr bwMode="auto">
        <a:xfrm>
          <a:off x="5276850" y="270233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862</xdr:row>
      <xdr:rowOff>0</xdr:rowOff>
    </xdr:from>
    <xdr:to>
      <xdr:col>21</xdr:col>
      <xdr:colOff>1343025</xdr:colOff>
      <xdr:row>862</xdr:row>
      <xdr:rowOff>0</xdr:rowOff>
    </xdr:to>
    <xdr:sp macro="" textlink="">
      <xdr:nvSpPr>
        <xdr:cNvPr id="1516" name="Line 3">
          <a:extLst>
            <a:ext uri="{FF2B5EF4-FFF2-40B4-BE49-F238E27FC236}">
              <a16:creationId xmlns:a16="http://schemas.microsoft.com/office/drawing/2014/main" id="{00000000-0008-0000-0100-0000EC050000}"/>
            </a:ext>
          </a:extLst>
        </xdr:cNvPr>
        <xdr:cNvSpPr>
          <a:spLocks noChangeShapeType="1"/>
        </xdr:cNvSpPr>
      </xdr:nvSpPr>
      <xdr:spPr bwMode="auto">
        <a:xfrm>
          <a:off x="5276850" y="270233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862</xdr:row>
      <xdr:rowOff>0</xdr:rowOff>
    </xdr:from>
    <xdr:to>
      <xdr:col>21</xdr:col>
      <xdr:colOff>1343025</xdr:colOff>
      <xdr:row>862</xdr:row>
      <xdr:rowOff>0</xdr:rowOff>
    </xdr:to>
    <xdr:sp macro="" textlink="">
      <xdr:nvSpPr>
        <xdr:cNvPr id="1517" name="Line 4">
          <a:extLst>
            <a:ext uri="{FF2B5EF4-FFF2-40B4-BE49-F238E27FC236}">
              <a16:creationId xmlns:a16="http://schemas.microsoft.com/office/drawing/2014/main" id="{00000000-0008-0000-0100-0000ED050000}"/>
            </a:ext>
          </a:extLst>
        </xdr:cNvPr>
        <xdr:cNvSpPr>
          <a:spLocks noChangeShapeType="1"/>
        </xdr:cNvSpPr>
      </xdr:nvSpPr>
      <xdr:spPr bwMode="auto">
        <a:xfrm>
          <a:off x="5276850" y="2702337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879</xdr:row>
      <xdr:rowOff>0</xdr:rowOff>
    </xdr:from>
    <xdr:to>
      <xdr:col>21</xdr:col>
      <xdr:colOff>1343025</xdr:colOff>
      <xdr:row>879</xdr:row>
      <xdr:rowOff>0</xdr:rowOff>
    </xdr:to>
    <xdr:sp macro="" textlink="">
      <xdr:nvSpPr>
        <xdr:cNvPr id="1518" name="Line 1">
          <a:extLst>
            <a:ext uri="{FF2B5EF4-FFF2-40B4-BE49-F238E27FC236}">
              <a16:creationId xmlns:a16="http://schemas.microsoft.com/office/drawing/2014/main" id="{00000000-0008-0000-0100-0000EE050000}"/>
            </a:ext>
          </a:extLst>
        </xdr:cNvPr>
        <xdr:cNvSpPr>
          <a:spLocks noChangeShapeType="1"/>
        </xdr:cNvSpPr>
      </xdr:nvSpPr>
      <xdr:spPr bwMode="auto">
        <a:xfrm>
          <a:off x="5267325" y="2755773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879</xdr:row>
      <xdr:rowOff>0</xdr:rowOff>
    </xdr:from>
    <xdr:to>
      <xdr:col>21</xdr:col>
      <xdr:colOff>1343025</xdr:colOff>
      <xdr:row>879</xdr:row>
      <xdr:rowOff>0</xdr:rowOff>
    </xdr:to>
    <xdr:sp macro="" textlink="">
      <xdr:nvSpPr>
        <xdr:cNvPr id="1519" name="Line 2">
          <a:extLst>
            <a:ext uri="{FF2B5EF4-FFF2-40B4-BE49-F238E27FC236}">
              <a16:creationId xmlns:a16="http://schemas.microsoft.com/office/drawing/2014/main" id="{00000000-0008-0000-0100-0000EF050000}"/>
            </a:ext>
          </a:extLst>
        </xdr:cNvPr>
        <xdr:cNvSpPr>
          <a:spLocks noChangeShapeType="1"/>
        </xdr:cNvSpPr>
      </xdr:nvSpPr>
      <xdr:spPr bwMode="auto">
        <a:xfrm>
          <a:off x="5276850" y="2755773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879</xdr:row>
      <xdr:rowOff>0</xdr:rowOff>
    </xdr:from>
    <xdr:to>
      <xdr:col>21</xdr:col>
      <xdr:colOff>1343025</xdr:colOff>
      <xdr:row>879</xdr:row>
      <xdr:rowOff>0</xdr:rowOff>
    </xdr:to>
    <xdr:sp macro="" textlink="">
      <xdr:nvSpPr>
        <xdr:cNvPr id="1520" name="Line 3">
          <a:extLst>
            <a:ext uri="{FF2B5EF4-FFF2-40B4-BE49-F238E27FC236}">
              <a16:creationId xmlns:a16="http://schemas.microsoft.com/office/drawing/2014/main" id="{00000000-0008-0000-0100-0000F0050000}"/>
            </a:ext>
          </a:extLst>
        </xdr:cNvPr>
        <xdr:cNvSpPr>
          <a:spLocks noChangeShapeType="1"/>
        </xdr:cNvSpPr>
      </xdr:nvSpPr>
      <xdr:spPr bwMode="auto">
        <a:xfrm>
          <a:off x="5276850" y="2755773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879</xdr:row>
      <xdr:rowOff>0</xdr:rowOff>
    </xdr:from>
    <xdr:to>
      <xdr:col>21</xdr:col>
      <xdr:colOff>1343025</xdr:colOff>
      <xdr:row>879</xdr:row>
      <xdr:rowOff>0</xdr:rowOff>
    </xdr:to>
    <xdr:sp macro="" textlink="">
      <xdr:nvSpPr>
        <xdr:cNvPr id="1521" name="Line 4">
          <a:extLst>
            <a:ext uri="{FF2B5EF4-FFF2-40B4-BE49-F238E27FC236}">
              <a16:creationId xmlns:a16="http://schemas.microsoft.com/office/drawing/2014/main" id="{00000000-0008-0000-0100-0000F1050000}"/>
            </a:ext>
          </a:extLst>
        </xdr:cNvPr>
        <xdr:cNvSpPr>
          <a:spLocks noChangeShapeType="1"/>
        </xdr:cNvSpPr>
      </xdr:nvSpPr>
      <xdr:spPr bwMode="auto">
        <a:xfrm>
          <a:off x="5276850" y="2755773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896</xdr:row>
      <xdr:rowOff>0</xdr:rowOff>
    </xdr:from>
    <xdr:to>
      <xdr:col>21</xdr:col>
      <xdr:colOff>1343025</xdr:colOff>
      <xdr:row>896</xdr:row>
      <xdr:rowOff>0</xdr:rowOff>
    </xdr:to>
    <xdr:sp macro="" textlink="">
      <xdr:nvSpPr>
        <xdr:cNvPr id="1522" name="Line 1">
          <a:extLst>
            <a:ext uri="{FF2B5EF4-FFF2-40B4-BE49-F238E27FC236}">
              <a16:creationId xmlns:a16="http://schemas.microsoft.com/office/drawing/2014/main" id="{00000000-0008-0000-0100-0000F2050000}"/>
            </a:ext>
          </a:extLst>
        </xdr:cNvPr>
        <xdr:cNvSpPr>
          <a:spLocks noChangeShapeType="1"/>
        </xdr:cNvSpPr>
      </xdr:nvSpPr>
      <xdr:spPr bwMode="auto">
        <a:xfrm>
          <a:off x="5267325" y="2809208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896</xdr:row>
      <xdr:rowOff>0</xdr:rowOff>
    </xdr:from>
    <xdr:to>
      <xdr:col>21</xdr:col>
      <xdr:colOff>1343025</xdr:colOff>
      <xdr:row>896</xdr:row>
      <xdr:rowOff>0</xdr:rowOff>
    </xdr:to>
    <xdr:sp macro="" textlink="">
      <xdr:nvSpPr>
        <xdr:cNvPr id="1523" name="Line 2">
          <a:extLst>
            <a:ext uri="{FF2B5EF4-FFF2-40B4-BE49-F238E27FC236}">
              <a16:creationId xmlns:a16="http://schemas.microsoft.com/office/drawing/2014/main" id="{00000000-0008-0000-0100-0000F3050000}"/>
            </a:ext>
          </a:extLst>
        </xdr:cNvPr>
        <xdr:cNvSpPr>
          <a:spLocks noChangeShapeType="1"/>
        </xdr:cNvSpPr>
      </xdr:nvSpPr>
      <xdr:spPr bwMode="auto">
        <a:xfrm>
          <a:off x="5276850" y="280920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896</xdr:row>
      <xdr:rowOff>0</xdr:rowOff>
    </xdr:from>
    <xdr:to>
      <xdr:col>21</xdr:col>
      <xdr:colOff>1343025</xdr:colOff>
      <xdr:row>896</xdr:row>
      <xdr:rowOff>0</xdr:rowOff>
    </xdr:to>
    <xdr:sp macro="" textlink="">
      <xdr:nvSpPr>
        <xdr:cNvPr id="1524" name="Line 3">
          <a:extLst>
            <a:ext uri="{FF2B5EF4-FFF2-40B4-BE49-F238E27FC236}">
              <a16:creationId xmlns:a16="http://schemas.microsoft.com/office/drawing/2014/main" id="{00000000-0008-0000-0100-0000F4050000}"/>
            </a:ext>
          </a:extLst>
        </xdr:cNvPr>
        <xdr:cNvSpPr>
          <a:spLocks noChangeShapeType="1"/>
        </xdr:cNvSpPr>
      </xdr:nvSpPr>
      <xdr:spPr bwMode="auto">
        <a:xfrm>
          <a:off x="5276850" y="280920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896</xdr:row>
      <xdr:rowOff>0</xdr:rowOff>
    </xdr:from>
    <xdr:to>
      <xdr:col>21</xdr:col>
      <xdr:colOff>1343025</xdr:colOff>
      <xdr:row>896</xdr:row>
      <xdr:rowOff>0</xdr:rowOff>
    </xdr:to>
    <xdr:sp macro="" textlink="">
      <xdr:nvSpPr>
        <xdr:cNvPr id="1525" name="Line 4">
          <a:extLst>
            <a:ext uri="{FF2B5EF4-FFF2-40B4-BE49-F238E27FC236}">
              <a16:creationId xmlns:a16="http://schemas.microsoft.com/office/drawing/2014/main" id="{00000000-0008-0000-0100-0000F5050000}"/>
            </a:ext>
          </a:extLst>
        </xdr:cNvPr>
        <xdr:cNvSpPr>
          <a:spLocks noChangeShapeType="1"/>
        </xdr:cNvSpPr>
      </xdr:nvSpPr>
      <xdr:spPr bwMode="auto">
        <a:xfrm>
          <a:off x="5276850" y="2809208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913</xdr:row>
      <xdr:rowOff>0</xdr:rowOff>
    </xdr:from>
    <xdr:to>
      <xdr:col>21</xdr:col>
      <xdr:colOff>1343025</xdr:colOff>
      <xdr:row>913</xdr:row>
      <xdr:rowOff>0</xdr:rowOff>
    </xdr:to>
    <xdr:sp macro="" textlink="">
      <xdr:nvSpPr>
        <xdr:cNvPr id="1526" name="Line 1">
          <a:extLst>
            <a:ext uri="{FF2B5EF4-FFF2-40B4-BE49-F238E27FC236}">
              <a16:creationId xmlns:a16="http://schemas.microsoft.com/office/drawing/2014/main" id="{00000000-0008-0000-0100-0000F6050000}"/>
            </a:ext>
          </a:extLst>
        </xdr:cNvPr>
        <xdr:cNvSpPr>
          <a:spLocks noChangeShapeType="1"/>
        </xdr:cNvSpPr>
      </xdr:nvSpPr>
      <xdr:spPr bwMode="auto">
        <a:xfrm>
          <a:off x="5267325" y="2862643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913</xdr:row>
      <xdr:rowOff>0</xdr:rowOff>
    </xdr:from>
    <xdr:to>
      <xdr:col>21</xdr:col>
      <xdr:colOff>1343025</xdr:colOff>
      <xdr:row>913</xdr:row>
      <xdr:rowOff>0</xdr:rowOff>
    </xdr:to>
    <xdr:sp macro="" textlink="">
      <xdr:nvSpPr>
        <xdr:cNvPr id="1527" name="Line 2">
          <a:extLst>
            <a:ext uri="{FF2B5EF4-FFF2-40B4-BE49-F238E27FC236}">
              <a16:creationId xmlns:a16="http://schemas.microsoft.com/office/drawing/2014/main" id="{00000000-0008-0000-0100-0000F7050000}"/>
            </a:ext>
          </a:extLst>
        </xdr:cNvPr>
        <xdr:cNvSpPr>
          <a:spLocks noChangeShapeType="1"/>
        </xdr:cNvSpPr>
      </xdr:nvSpPr>
      <xdr:spPr bwMode="auto">
        <a:xfrm>
          <a:off x="5276850" y="2862643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913</xdr:row>
      <xdr:rowOff>0</xdr:rowOff>
    </xdr:from>
    <xdr:to>
      <xdr:col>21</xdr:col>
      <xdr:colOff>1343025</xdr:colOff>
      <xdr:row>913</xdr:row>
      <xdr:rowOff>0</xdr:rowOff>
    </xdr:to>
    <xdr:sp macro="" textlink="">
      <xdr:nvSpPr>
        <xdr:cNvPr id="1528" name="Line 3">
          <a:extLst>
            <a:ext uri="{FF2B5EF4-FFF2-40B4-BE49-F238E27FC236}">
              <a16:creationId xmlns:a16="http://schemas.microsoft.com/office/drawing/2014/main" id="{00000000-0008-0000-0100-0000F8050000}"/>
            </a:ext>
          </a:extLst>
        </xdr:cNvPr>
        <xdr:cNvSpPr>
          <a:spLocks noChangeShapeType="1"/>
        </xdr:cNvSpPr>
      </xdr:nvSpPr>
      <xdr:spPr bwMode="auto">
        <a:xfrm>
          <a:off x="5276850" y="2862643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913</xdr:row>
      <xdr:rowOff>0</xdr:rowOff>
    </xdr:from>
    <xdr:to>
      <xdr:col>21</xdr:col>
      <xdr:colOff>1343025</xdr:colOff>
      <xdr:row>913</xdr:row>
      <xdr:rowOff>0</xdr:rowOff>
    </xdr:to>
    <xdr:sp macro="" textlink="">
      <xdr:nvSpPr>
        <xdr:cNvPr id="1529" name="Line 4">
          <a:extLst>
            <a:ext uri="{FF2B5EF4-FFF2-40B4-BE49-F238E27FC236}">
              <a16:creationId xmlns:a16="http://schemas.microsoft.com/office/drawing/2014/main" id="{00000000-0008-0000-0100-0000F9050000}"/>
            </a:ext>
          </a:extLst>
        </xdr:cNvPr>
        <xdr:cNvSpPr>
          <a:spLocks noChangeShapeType="1"/>
        </xdr:cNvSpPr>
      </xdr:nvSpPr>
      <xdr:spPr bwMode="auto">
        <a:xfrm>
          <a:off x="5276850" y="2862643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930</xdr:row>
      <xdr:rowOff>0</xdr:rowOff>
    </xdr:from>
    <xdr:to>
      <xdr:col>21</xdr:col>
      <xdr:colOff>1343025</xdr:colOff>
      <xdr:row>930</xdr:row>
      <xdr:rowOff>0</xdr:rowOff>
    </xdr:to>
    <xdr:sp macro="" textlink="">
      <xdr:nvSpPr>
        <xdr:cNvPr id="1530" name="Line 1">
          <a:extLst>
            <a:ext uri="{FF2B5EF4-FFF2-40B4-BE49-F238E27FC236}">
              <a16:creationId xmlns:a16="http://schemas.microsoft.com/office/drawing/2014/main" id="{00000000-0008-0000-0100-0000FA050000}"/>
            </a:ext>
          </a:extLst>
        </xdr:cNvPr>
        <xdr:cNvSpPr>
          <a:spLocks noChangeShapeType="1"/>
        </xdr:cNvSpPr>
      </xdr:nvSpPr>
      <xdr:spPr bwMode="auto">
        <a:xfrm>
          <a:off x="5267325" y="2916078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930</xdr:row>
      <xdr:rowOff>0</xdr:rowOff>
    </xdr:from>
    <xdr:to>
      <xdr:col>21</xdr:col>
      <xdr:colOff>1343025</xdr:colOff>
      <xdr:row>930</xdr:row>
      <xdr:rowOff>0</xdr:rowOff>
    </xdr:to>
    <xdr:sp macro="" textlink="">
      <xdr:nvSpPr>
        <xdr:cNvPr id="1531" name="Line 2">
          <a:extLst>
            <a:ext uri="{FF2B5EF4-FFF2-40B4-BE49-F238E27FC236}">
              <a16:creationId xmlns:a16="http://schemas.microsoft.com/office/drawing/2014/main" id="{00000000-0008-0000-0100-0000FB050000}"/>
            </a:ext>
          </a:extLst>
        </xdr:cNvPr>
        <xdr:cNvSpPr>
          <a:spLocks noChangeShapeType="1"/>
        </xdr:cNvSpPr>
      </xdr:nvSpPr>
      <xdr:spPr bwMode="auto">
        <a:xfrm>
          <a:off x="5276850" y="291607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930</xdr:row>
      <xdr:rowOff>0</xdr:rowOff>
    </xdr:from>
    <xdr:to>
      <xdr:col>21</xdr:col>
      <xdr:colOff>1343025</xdr:colOff>
      <xdr:row>930</xdr:row>
      <xdr:rowOff>0</xdr:rowOff>
    </xdr:to>
    <xdr:sp macro="" textlink="">
      <xdr:nvSpPr>
        <xdr:cNvPr id="1532" name="Line 3">
          <a:extLst>
            <a:ext uri="{FF2B5EF4-FFF2-40B4-BE49-F238E27FC236}">
              <a16:creationId xmlns:a16="http://schemas.microsoft.com/office/drawing/2014/main" id="{00000000-0008-0000-0100-0000FC050000}"/>
            </a:ext>
          </a:extLst>
        </xdr:cNvPr>
        <xdr:cNvSpPr>
          <a:spLocks noChangeShapeType="1"/>
        </xdr:cNvSpPr>
      </xdr:nvSpPr>
      <xdr:spPr bwMode="auto">
        <a:xfrm>
          <a:off x="5276850" y="291607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930</xdr:row>
      <xdr:rowOff>0</xdr:rowOff>
    </xdr:from>
    <xdr:to>
      <xdr:col>21</xdr:col>
      <xdr:colOff>1343025</xdr:colOff>
      <xdr:row>930</xdr:row>
      <xdr:rowOff>0</xdr:rowOff>
    </xdr:to>
    <xdr:sp macro="" textlink="">
      <xdr:nvSpPr>
        <xdr:cNvPr id="1533" name="Line 4">
          <a:extLst>
            <a:ext uri="{FF2B5EF4-FFF2-40B4-BE49-F238E27FC236}">
              <a16:creationId xmlns:a16="http://schemas.microsoft.com/office/drawing/2014/main" id="{00000000-0008-0000-0100-0000FD050000}"/>
            </a:ext>
          </a:extLst>
        </xdr:cNvPr>
        <xdr:cNvSpPr>
          <a:spLocks noChangeShapeType="1"/>
        </xdr:cNvSpPr>
      </xdr:nvSpPr>
      <xdr:spPr bwMode="auto">
        <a:xfrm>
          <a:off x="5276850" y="291607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947</xdr:row>
      <xdr:rowOff>0</xdr:rowOff>
    </xdr:from>
    <xdr:to>
      <xdr:col>21</xdr:col>
      <xdr:colOff>1343025</xdr:colOff>
      <xdr:row>947</xdr:row>
      <xdr:rowOff>0</xdr:rowOff>
    </xdr:to>
    <xdr:sp macro="" textlink="">
      <xdr:nvSpPr>
        <xdr:cNvPr id="1534" name="Line 1">
          <a:extLst>
            <a:ext uri="{FF2B5EF4-FFF2-40B4-BE49-F238E27FC236}">
              <a16:creationId xmlns:a16="http://schemas.microsoft.com/office/drawing/2014/main" id="{00000000-0008-0000-0100-0000FE050000}"/>
            </a:ext>
          </a:extLst>
        </xdr:cNvPr>
        <xdr:cNvSpPr>
          <a:spLocks noChangeShapeType="1"/>
        </xdr:cNvSpPr>
      </xdr:nvSpPr>
      <xdr:spPr bwMode="auto">
        <a:xfrm>
          <a:off x="5267325" y="2969514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947</xdr:row>
      <xdr:rowOff>0</xdr:rowOff>
    </xdr:from>
    <xdr:to>
      <xdr:col>21</xdr:col>
      <xdr:colOff>1343025</xdr:colOff>
      <xdr:row>947</xdr:row>
      <xdr:rowOff>0</xdr:rowOff>
    </xdr:to>
    <xdr:sp macro="" textlink="">
      <xdr:nvSpPr>
        <xdr:cNvPr id="1535" name="Line 2">
          <a:extLst>
            <a:ext uri="{FF2B5EF4-FFF2-40B4-BE49-F238E27FC236}">
              <a16:creationId xmlns:a16="http://schemas.microsoft.com/office/drawing/2014/main" id="{00000000-0008-0000-0100-0000FF050000}"/>
            </a:ext>
          </a:extLst>
        </xdr:cNvPr>
        <xdr:cNvSpPr>
          <a:spLocks noChangeShapeType="1"/>
        </xdr:cNvSpPr>
      </xdr:nvSpPr>
      <xdr:spPr bwMode="auto">
        <a:xfrm>
          <a:off x="5276850" y="296951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947</xdr:row>
      <xdr:rowOff>0</xdr:rowOff>
    </xdr:from>
    <xdr:to>
      <xdr:col>21</xdr:col>
      <xdr:colOff>1343025</xdr:colOff>
      <xdr:row>947</xdr:row>
      <xdr:rowOff>0</xdr:rowOff>
    </xdr:to>
    <xdr:sp macro="" textlink="">
      <xdr:nvSpPr>
        <xdr:cNvPr id="1536" name="Line 3">
          <a:extLst>
            <a:ext uri="{FF2B5EF4-FFF2-40B4-BE49-F238E27FC236}">
              <a16:creationId xmlns:a16="http://schemas.microsoft.com/office/drawing/2014/main" id="{00000000-0008-0000-0100-000000060000}"/>
            </a:ext>
          </a:extLst>
        </xdr:cNvPr>
        <xdr:cNvSpPr>
          <a:spLocks noChangeShapeType="1"/>
        </xdr:cNvSpPr>
      </xdr:nvSpPr>
      <xdr:spPr bwMode="auto">
        <a:xfrm>
          <a:off x="5276850" y="296951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947</xdr:row>
      <xdr:rowOff>0</xdr:rowOff>
    </xdr:from>
    <xdr:to>
      <xdr:col>21</xdr:col>
      <xdr:colOff>1343025</xdr:colOff>
      <xdr:row>947</xdr:row>
      <xdr:rowOff>0</xdr:rowOff>
    </xdr:to>
    <xdr:sp macro="" textlink="">
      <xdr:nvSpPr>
        <xdr:cNvPr id="1537" name="Line 4">
          <a:extLst>
            <a:ext uri="{FF2B5EF4-FFF2-40B4-BE49-F238E27FC236}">
              <a16:creationId xmlns:a16="http://schemas.microsoft.com/office/drawing/2014/main" id="{00000000-0008-0000-0100-000001060000}"/>
            </a:ext>
          </a:extLst>
        </xdr:cNvPr>
        <xdr:cNvSpPr>
          <a:spLocks noChangeShapeType="1"/>
        </xdr:cNvSpPr>
      </xdr:nvSpPr>
      <xdr:spPr bwMode="auto">
        <a:xfrm>
          <a:off x="5276850" y="296951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964</xdr:row>
      <xdr:rowOff>0</xdr:rowOff>
    </xdr:from>
    <xdr:to>
      <xdr:col>21</xdr:col>
      <xdr:colOff>1343025</xdr:colOff>
      <xdr:row>964</xdr:row>
      <xdr:rowOff>0</xdr:rowOff>
    </xdr:to>
    <xdr:sp macro="" textlink="">
      <xdr:nvSpPr>
        <xdr:cNvPr id="1538" name="Line 1">
          <a:extLst>
            <a:ext uri="{FF2B5EF4-FFF2-40B4-BE49-F238E27FC236}">
              <a16:creationId xmlns:a16="http://schemas.microsoft.com/office/drawing/2014/main" id="{00000000-0008-0000-0100-000002060000}"/>
            </a:ext>
          </a:extLst>
        </xdr:cNvPr>
        <xdr:cNvSpPr>
          <a:spLocks noChangeShapeType="1"/>
        </xdr:cNvSpPr>
      </xdr:nvSpPr>
      <xdr:spPr bwMode="auto">
        <a:xfrm>
          <a:off x="5267325" y="3022949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964</xdr:row>
      <xdr:rowOff>0</xdr:rowOff>
    </xdr:from>
    <xdr:to>
      <xdr:col>21</xdr:col>
      <xdr:colOff>1343025</xdr:colOff>
      <xdr:row>964</xdr:row>
      <xdr:rowOff>0</xdr:rowOff>
    </xdr:to>
    <xdr:sp macro="" textlink="">
      <xdr:nvSpPr>
        <xdr:cNvPr id="1539" name="Line 2">
          <a:extLst>
            <a:ext uri="{FF2B5EF4-FFF2-40B4-BE49-F238E27FC236}">
              <a16:creationId xmlns:a16="http://schemas.microsoft.com/office/drawing/2014/main" id="{00000000-0008-0000-0100-000003060000}"/>
            </a:ext>
          </a:extLst>
        </xdr:cNvPr>
        <xdr:cNvSpPr>
          <a:spLocks noChangeShapeType="1"/>
        </xdr:cNvSpPr>
      </xdr:nvSpPr>
      <xdr:spPr bwMode="auto">
        <a:xfrm>
          <a:off x="5276850" y="302294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964</xdr:row>
      <xdr:rowOff>0</xdr:rowOff>
    </xdr:from>
    <xdr:to>
      <xdr:col>21</xdr:col>
      <xdr:colOff>1343025</xdr:colOff>
      <xdr:row>964</xdr:row>
      <xdr:rowOff>0</xdr:rowOff>
    </xdr:to>
    <xdr:sp macro="" textlink="">
      <xdr:nvSpPr>
        <xdr:cNvPr id="1540" name="Line 3">
          <a:extLst>
            <a:ext uri="{FF2B5EF4-FFF2-40B4-BE49-F238E27FC236}">
              <a16:creationId xmlns:a16="http://schemas.microsoft.com/office/drawing/2014/main" id="{00000000-0008-0000-0100-000004060000}"/>
            </a:ext>
          </a:extLst>
        </xdr:cNvPr>
        <xdr:cNvSpPr>
          <a:spLocks noChangeShapeType="1"/>
        </xdr:cNvSpPr>
      </xdr:nvSpPr>
      <xdr:spPr bwMode="auto">
        <a:xfrm>
          <a:off x="5276850" y="302294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964</xdr:row>
      <xdr:rowOff>0</xdr:rowOff>
    </xdr:from>
    <xdr:to>
      <xdr:col>21</xdr:col>
      <xdr:colOff>1343025</xdr:colOff>
      <xdr:row>964</xdr:row>
      <xdr:rowOff>0</xdr:rowOff>
    </xdr:to>
    <xdr:sp macro="" textlink="">
      <xdr:nvSpPr>
        <xdr:cNvPr id="1541" name="Line 4">
          <a:extLst>
            <a:ext uri="{FF2B5EF4-FFF2-40B4-BE49-F238E27FC236}">
              <a16:creationId xmlns:a16="http://schemas.microsoft.com/office/drawing/2014/main" id="{00000000-0008-0000-0100-000005060000}"/>
            </a:ext>
          </a:extLst>
        </xdr:cNvPr>
        <xdr:cNvSpPr>
          <a:spLocks noChangeShapeType="1"/>
        </xdr:cNvSpPr>
      </xdr:nvSpPr>
      <xdr:spPr bwMode="auto">
        <a:xfrm>
          <a:off x="5276850" y="302294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981</xdr:row>
      <xdr:rowOff>0</xdr:rowOff>
    </xdr:from>
    <xdr:to>
      <xdr:col>21</xdr:col>
      <xdr:colOff>1343025</xdr:colOff>
      <xdr:row>981</xdr:row>
      <xdr:rowOff>0</xdr:rowOff>
    </xdr:to>
    <xdr:sp macro="" textlink="">
      <xdr:nvSpPr>
        <xdr:cNvPr id="1542" name="Line 1">
          <a:extLst>
            <a:ext uri="{FF2B5EF4-FFF2-40B4-BE49-F238E27FC236}">
              <a16:creationId xmlns:a16="http://schemas.microsoft.com/office/drawing/2014/main" id="{00000000-0008-0000-0100-000006060000}"/>
            </a:ext>
          </a:extLst>
        </xdr:cNvPr>
        <xdr:cNvSpPr>
          <a:spLocks noChangeShapeType="1"/>
        </xdr:cNvSpPr>
      </xdr:nvSpPr>
      <xdr:spPr bwMode="auto">
        <a:xfrm>
          <a:off x="5267325" y="3076384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981</xdr:row>
      <xdr:rowOff>0</xdr:rowOff>
    </xdr:from>
    <xdr:to>
      <xdr:col>21</xdr:col>
      <xdr:colOff>1343025</xdr:colOff>
      <xdr:row>981</xdr:row>
      <xdr:rowOff>0</xdr:rowOff>
    </xdr:to>
    <xdr:sp macro="" textlink="">
      <xdr:nvSpPr>
        <xdr:cNvPr id="1543" name="Line 2">
          <a:extLst>
            <a:ext uri="{FF2B5EF4-FFF2-40B4-BE49-F238E27FC236}">
              <a16:creationId xmlns:a16="http://schemas.microsoft.com/office/drawing/2014/main" id="{00000000-0008-0000-0100-000007060000}"/>
            </a:ext>
          </a:extLst>
        </xdr:cNvPr>
        <xdr:cNvSpPr>
          <a:spLocks noChangeShapeType="1"/>
        </xdr:cNvSpPr>
      </xdr:nvSpPr>
      <xdr:spPr bwMode="auto">
        <a:xfrm>
          <a:off x="5276850" y="307638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981</xdr:row>
      <xdr:rowOff>0</xdr:rowOff>
    </xdr:from>
    <xdr:to>
      <xdr:col>21</xdr:col>
      <xdr:colOff>1343025</xdr:colOff>
      <xdr:row>981</xdr:row>
      <xdr:rowOff>0</xdr:rowOff>
    </xdr:to>
    <xdr:sp macro="" textlink="">
      <xdr:nvSpPr>
        <xdr:cNvPr id="1544" name="Line 3">
          <a:extLst>
            <a:ext uri="{FF2B5EF4-FFF2-40B4-BE49-F238E27FC236}">
              <a16:creationId xmlns:a16="http://schemas.microsoft.com/office/drawing/2014/main" id="{00000000-0008-0000-0100-000008060000}"/>
            </a:ext>
          </a:extLst>
        </xdr:cNvPr>
        <xdr:cNvSpPr>
          <a:spLocks noChangeShapeType="1"/>
        </xdr:cNvSpPr>
      </xdr:nvSpPr>
      <xdr:spPr bwMode="auto">
        <a:xfrm>
          <a:off x="5276850" y="307638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981</xdr:row>
      <xdr:rowOff>0</xdr:rowOff>
    </xdr:from>
    <xdr:to>
      <xdr:col>21</xdr:col>
      <xdr:colOff>1343025</xdr:colOff>
      <xdr:row>981</xdr:row>
      <xdr:rowOff>0</xdr:rowOff>
    </xdr:to>
    <xdr:sp macro="" textlink="">
      <xdr:nvSpPr>
        <xdr:cNvPr id="1545" name="Line 4">
          <a:extLst>
            <a:ext uri="{FF2B5EF4-FFF2-40B4-BE49-F238E27FC236}">
              <a16:creationId xmlns:a16="http://schemas.microsoft.com/office/drawing/2014/main" id="{00000000-0008-0000-0100-000009060000}"/>
            </a:ext>
          </a:extLst>
        </xdr:cNvPr>
        <xdr:cNvSpPr>
          <a:spLocks noChangeShapeType="1"/>
        </xdr:cNvSpPr>
      </xdr:nvSpPr>
      <xdr:spPr bwMode="auto">
        <a:xfrm>
          <a:off x="5276850" y="307638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998</xdr:row>
      <xdr:rowOff>0</xdr:rowOff>
    </xdr:from>
    <xdr:to>
      <xdr:col>21</xdr:col>
      <xdr:colOff>1343025</xdr:colOff>
      <xdr:row>998</xdr:row>
      <xdr:rowOff>0</xdr:rowOff>
    </xdr:to>
    <xdr:sp macro="" textlink="">
      <xdr:nvSpPr>
        <xdr:cNvPr id="1546" name="Line 1">
          <a:extLst>
            <a:ext uri="{FF2B5EF4-FFF2-40B4-BE49-F238E27FC236}">
              <a16:creationId xmlns:a16="http://schemas.microsoft.com/office/drawing/2014/main" id="{00000000-0008-0000-0100-00000A060000}"/>
            </a:ext>
          </a:extLst>
        </xdr:cNvPr>
        <xdr:cNvSpPr>
          <a:spLocks noChangeShapeType="1"/>
        </xdr:cNvSpPr>
      </xdr:nvSpPr>
      <xdr:spPr bwMode="auto">
        <a:xfrm>
          <a:off x="5267325" y="3129819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998</xdr:row>
      <xdr:rowOff>0</xdr:rowOff>
    </xdr:from>
    <xdr:to>
      <xdr:col>21</xdr:col>
      <xdr:colOff>1343025</xdr:colOff>
      <xdr:row>998</xdr:row>
      <xdr:rowOff>0</xdr:rowOff>
    </xdr:to>
    <xdr:sp macro="" textlink="">
      <xdr:nvSpPr>
        <xdr:cNvPr id="1547" name="Line 2">
          <a:extLst>
            <a:ext uri="{FF2B5EF4-FFF2-40B4-BE49-F238E27FC236}">
              <a16:creationId xmlns:a16="http://schemas.microsoft.com/office/drawing/2014/main" id="{00000000-0008-0000-0100-00000B060000}"/>
            </a:ext>
          </a:extLst>
        </xdr:cNvPr>
        <xdr:cNvSpPr>
          <a:spLocks noChangeShapeType="1"/>
        </xdr:cNvSpPr>
      </xdr:nvSpPr>
      <xdr:spPr bwMode="auto">
        <a:xfrm>
          <a:off x="5276850" y="312981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998</xdr:row>
      <xdr:rowOff>0</xdr:rowOff>
    </xdr:from>
    <xdr:to>
      <xdr:col>21</xdr:col>
      <xdr:colOff>1343025</xdr:colOff>
      <xdr:row>998</xdr:row>
      <xdr:rowOff>0</xdr:rowOff>
    </xdr:to>
    <xdr:sp macro="" textlink="">
      <xdr:nvSpPr>
        <xdr:cNvPr id="1548" name="Line 3">
          <a:extLst>
            <a:ext uri="{FF2B5EF4-FFF2-40B4-BE49-F238E27FC236}">
              <a16:creationId xmlns:a16="http://schemas.microsoft.com/office/drawing/2014/main" id="{00000000-0008-0000-0100-00000C060000}"/>
            </a:ext>
          </a:extLst>
        </xdr:cNvPr>
        <xdr:cNvSpPr>
          <a:spLocks noChangeShapeType="1"/>
        </xdr:cNvSpPr>
      </xdr:nvSpPr>
      <xdr:spPr bwMode="auto">
        <a:xfrm>
          <a:off x="5276850" y="312981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998</xdr:row>
      <xdr:rowOff>0</xdr:rowOff>
    </xdr:from>
    <xdr:to>
      <xdr:col>21</xdr:col>
      <xdr:colOff>1343025</xdr:colOff>
      <xdr:row>998</xdr:row>
      <xdr:rowOff>0</xdr:rowOff>
    </xdr:to>
    <xdr:sp macro="" textlink="">
      <xdr:nvSpPr>
        <xdr:cNvPr id="1549" name="Line 4">
          <a:extLst>
            <a:ext uri="{FF2B5EF4-FFF2-40B4-BE49-F238E27FC236}">
              <a16:creationId xmlns:a16="http://schemas.microsoft.com/office/drawing/2014/main" id="{00000000-0008-0000-0100-00000D060000}"/>
            </a:ext>
          </a:extLst>
        </xdr:cNvPr>
        <xdr:cNvSpPr>
          <a:spLocks noChangeShapeType="1"/>
        </xdr:cNvSpPr>
      </xdr:nvSpPr>
      <xdr:spPr bwMode="auto">
        <a:xfrm>
          <a:off x="5276850" y="312981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964</xdr:row>
      <xdr:rowOff>0</xdr:rowOff>
    </xdr:from>
    <xdr:to>
      <xdr:col>21</xdr:col>
      <xdr:colOff>1343025</xdr:colOff>
      <xdr:row>964</xdr:row>
      <xdr:rowOff>0</xdr:rowOff>
    </xdr:to>
    <xdr:sp macro="" textlink="">
      <xdr:nvSpPr>
        <xdr:cNvPr id="1550" name="Line 1">
          <a:extLst>
            <a:ext uri="{FF2B5EF4-FFF2-40B4-BE49-F238E27FC236}">
              <a16:creationId xmlns:a16="http://schemas.microsoft.com/office/drawing/2014/main" id="{00000000-0008-0000-0100-00000E060000}"/>
            </a:ext>
          </a:extLst>
        </xdr:cNvPr>
        <xdr:cNvSpPr>
          <a:spLocks noChangeShapeType="1"/>
        </xdr:cNvSpPr>
      </xdr:nvSpPr>
      <xdr:spPr bwMode="auto">
        <a:xfrm>
          <a:off x="5267325" y="3022949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964</xdr:row>
      <xdr:rowOff>0</xdr:rowOff>
    </xdr:from>
    <xdr:to>
      <xdr:col>21</xdr:col>
      <xdr:colOff>1343025</xdr:colOff>
      <xdr:row>964</xdr:row>
      <xdr:rowOff>0</xdr:rowOff>
    </xdr:to>
    <xdr:sp macro="" textlink="">
      <xdr:nvSpPr>
        <xdr:cNvPr id="1551" name="Line 2">
          <a:extLst>
            <a:ext uri="{FF2B5EF4-FFF2-40B4-BE49-F238E27FC236}">
              <a16:creationId xmlns:a16="http://schemas.microsoft.com/office/drawing/2014/main" id="{00000000-0008-0000-0100-00000F060000}"/>
            </a:ext>
          </a:extLst>
        </xdr:cNvPr>
        <xdr:cNvSpPr>
          <a:spLocks noChangeShapeType="1"/>
        </xdr:cNvSpPr>
      </xdr:nvSpPr>
      <xdr:spPr bwMode="auto">
        <a:xfrm>
          <a:off x="5276850" y="302294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964</xdr:row>
      <xdr:rowOff>0</xdr:rowOff>
    </xdr:from>
    <xdr:to>
      <xdr:col>21</xdr:col>
      <xdr:colOff>1343025</xdr:colOff>
      <xdr:row>964</xdr:row>
      <xdr:rowOff>0</xdr:rowOff>
    </xdr:to>
    <xdr:sp macro="" textlink="">
      <xdr:nvSpPr>
        <xdr:cNvPr id="1552" name="Line 3">
          <a:extLst>
            <a:ext uri="{FF2B5EF4-FFF2-40B4-BE49-F238E27FC236}">
              <a16:creationId xmlns:a16="http://schemas.microsoft.com/office/drawing/2014/main" id="{00000000-0008-0000-0100-000010060000}"/>
            </a:ext>
          </a:extLst>
        </xdr:cNvPr>
        <xdr:cNvSpPr>
          <a:spLocks noChangeShapeType="1"/>
        </xdr:cNvSpPr>
      </xdr:nvSpPr>
      <xdr:spPr bwMode="auto">
        <a:xfrm>
          <a:off x="5276850" y="302294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964</xdr:row>
      <xdr:rowOff>0</xdr:rowOff>
    </xdr:from>
    <xdr:to>
      <xdr:col>21</xdr:col>
      <xdr:colOff>1343025</xdr:colOff>
      <xdr:row>964</xdr:row>
      <xdr:rowOff>0</xdr:rowOff>
    </xdr:to>
    <xdr:sp macro="" textlink="">
      <xdr:nvSpPr>
        <xdr:cNvPr id="1553" name="Line 4">
          <a:extLst>
            <a:ext uri="{FF2B5EF4-FFF2-40B4-BE49-F238E27FC236}">
              <a16:creationId xmlns:a16="http://schemas.microsoft.com/office/drawing/2014/main" id="{00000000-0008-0000-0100-000011060000}"/>
            </a:ext>
          </a:extLst>
        </xdr:cNvPr>
        <xdr:cNvSpPr>
          <a:spLocks noChangeShapeType="1"/>
        </xdr:cNvSpPr>
      </xdr:nvSpPr>
      <xdr:spPr bwMode="auto">
        <a:xfrm>
          <a:off x="5276850" y="302294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981</xdr:row>
      <xdr:rowOff>0</xdr:rowOff>
    </xdr:from>
    <xdr:to>
      <xdr:col>21</xdr:col>
      <xdr:colOff>1343025</xdr:colOff>
      <xdr:row>981</xdr:row>
      <xdr:rowOff>0</xdr:rowOff>
    </xdr:to>
    <xdr:sp macro="" textlink="">
      <xdr:nvSpPr>
        <xdr:cNvPr id="1554" name="Line 1">
          <a:extLst>
            <a:ext uri="{FF2B5EF4-FFF2-40B4-BE49-F238E27FC236}">
              <a16:creationId xmlns:a16="http://schemas.microsoft.com/office/drawing/2014/main" id="{00000000-0008-0000-0100-000012060000}"/>
            </a:ext>
          </a:extLst>
        </xdr:cNvPr>
        <xdr:cNvSpPr>
          <a:spLocks noChangeShapeType="1"/>
        </xdr:cNvSpPr>
      </xdr:nvSpPr>
      <xdr:spPr bwMode="auto">
        <a:xfrm>
          <a:off x="5267325" y="3076384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981</xdr:row>
      <xdr:rowOff>0</xdr:rowOff>
    </xdr:from>
    <xdr:to>
      <xdr:col>21</xdr:col>
      <xdr:colOff>1343025</xdr:colOff>
      <xdr:row>981</xdr:row>
      <xdr:rowOff>0</xdr:rowOff>
    </xdr:to>
    <xdr:sp macro="" textlink="">
      <xdr:nvSpPr>
        <xdr:cNvPr id="1555" name="Line 2">
          <a:extLst>
            <a:ext uri="{FF2B5EF4-FFF2-40B4-BE49-F238E27FC236}">
              <a16:creationId xmlns:a16="http://schemas.microsoft.com/office/drawing/2014/main" id="{00000000-0008-0000-0100-000013060000}"/>
            </a:ext>
          </a:extLst>
        </xdr:cNvPr>
        <xdr:cNvSpPr>
          <a:spLocks noChangeShapeType="1"/>
        </xdr:cNvSpPr>
      </xdr:nvSpPr>
      <xdr:spPr bwMode="auto">
        <a:xfrm>
          <a:off x="5276850" y="307638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981</xdr:row>
      <xdr:rowOff>0</xdr:rowOff>
    </xdr:from>
    <xdr:to>
      <xdr:col>21</xdr:col>
      <xdr:colOff>1343025</xdr:colOff>
      <xdr:row>981</xdr:row>
      <xdr:rowOff>0</xdr:rowOff>
    </xdr:to>
    <xdr:sp macro="" textlink="">
      <xdr:nvSpPr>
        <xdr:cNvPr id="1556" name="Line 3">
          <a:extLst>
            <a:ext uri="{FF2B5EF4-FFF2-40B4-BE49-F238E27FC236}">
              <a16:creationId xmlns:a16="http://schemas.microsoft.com/office/drawing/2014/main" id="{00000000-0008-0000-0100-000014060000}"/>
            </a:ext>
          </a:extLst>
        </xdr:cNvPr>
        <xdr:cNvSpPr>
          <a:spLocks noChangeShapeType="1"/>
        </xdr:cNvSpPr>
      </xdr:nvSpPr>
      <xdr:spPr bwMode="auto">
        <a:xfrm>
          <a:off x="5276850" y="307638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981</xdr:row>
      <xdr:rowOff>0</xdr:rowOff>
    </xdr:from>
    <xdr:to>
      <xdr:col>21</xdr:col>
      <xdr:colOff>1343025</xdr:colOff>
      <xdr:row>981</xdr:row>
      <xdr:rowOff>0</xdr:rowOff>
    </xdr:to>
    <xdr:sp macro="" textlink="">
      <xdr:nvSpPr>
        <xdr:cNvPr id="1557" name="Line 4">
          <a:extLst>
            <a:ext uri="{FF2B5EF4-FFF2-40B4-BE49-F238E27FC236}">
              <a16:creationId xmlns:a16="http://schemas.microsoft.com/office/drawing/2014/main" id="{00000000-0008-0000-0100-000015060000}"/>
            </a:ext>
          </a:extLst>
        </xdr:cNvPr>
        <xdr:cNvSpPr>
          <a:spLocks noChangeShapeType="1"/>
        </xdr:cNvSpPr>
      </xdr:nvSpPr>
      <xdr:spPr bwMode="auto">
        <a:xfrm>
          <a:off x="5276850" y="307638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998</xdr:row>
      <xdr:rowOff>0</xdr:rowOff>
    </xdr:from>
    <xdr:to>
      <xdr:col>21</xdr:col>
      <xdr:colOff>1343025</xdr:colOff>
      <xdr:row>998</xdr:row>
      <xdr:rowOff>0</xdr:rowOff>
    </xdr:to>
    <xdr:sp macro="" textlink="">
      <xdr:nvSpPr>
        <xdr:cNvPr id="1558" name="Line 1">
          <a:extLst>
            <a:ext uri="{FF2B5EF4-FFF2-40B4-BE49-F238E27FC236}">
              <a16:creationId xmlns:a16="http://schemas.microsoft.com/office/drawing/2014/main" id="{00000000-0008-0000-0100-000016060000}"/>
            </a:ext>
          </a:extLst>
        </xdr:cNvPr>
        <xdr:cNvSpPr>
          <a:spLocks noChangeShapeType="1"/>
        </xdr:cNvSpPr>
      </xdr:nvSpPr>
      <xdr:spPr bwMode="auto">
        <a:xfrm>
          <a:off x="5267325" y="3129819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998</xdr:row>
      <xdr:rowOff>0</xdr:rowOff>
    </xdr:from>
    <xdr:to>
      <xdr:col>21</xdr:col>
      <xdr:colOff>1343025</xdr:colOff>
      <xdr:row>998</xdr:row>
      <xdr:rowOff>0</xdr:rowOff>
    </xdr:to>
    <xdr:sp macro="" textlink="">
      <xdr:nvSpPr>
        <xdr:cNvPr id="1559" name="Line 2">
          <a:extLst>
            <a:ext uri="{FF2B5EF4-FFF2-40B4-BE49-F238E27FC236}">
              <a16:creationId xmlns:a16="http://schemas.microsoft.com/office/drawing/2014/main" id="{00000000-0008-0000-0100-000017060000}"/>
            </a:ext>
          </a:extLst>
        </xdr:cNvPr>
        <xdr:cNvSpPr>
          <a:spLocks noChangeShapeType="1"/>
        </xdr:cNvSpPr>
      </xdr:nvSpPr>
      <xdr:spPr bwMode="auto">
        <a:xfrm>
          <a:off x="5276850" y="312981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998</xdr:row>
      <xdr:rowOff>0</xdr:rowOff>
    </xdr:from>
    <xdr:to>
      <xdr:col>21</xdr:col>
      <xdr:colOff>1343025</xdr:colOff>
      <xdr:row>998</xdr:row>
      <xdr:rowOff>0</xdr:rowOff>
    </xdr:to>
    <xdr:sp macro="" textlink="">
      <xdr:nvSpPr>
        <xdr:cNvPr id="1560" name="Line 3">
          <a:extLst>
            <a:ext uri="{FF2B5EF4-FFF2-40B4-BE49-F238E27FC236}">
              <a16:creationId xmlns:a16="http://schemas.microsoft.com/office/drawing/2014/main" id="{00000000-0008-0000-0100-000018060000}"/>
            </a:ext>
          </a:extLst>
        </xdr:cNvPr>
        <xdr:cNvSpPr>
          <a:spLocks noChangeShapeType="1"/>
        </xdr:cNvSpPr>
      </xdr:nvSpPr>
      <xdr:spPr bwMode="auto">
        <a:xfrm>
          <a:off x="5276850" y="312981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998</xdr:row>
      <xdr:rowOff>0</xdr:rowOff>
    </xdr:from>
    <xdr:to>
      <xdr:col>21</xdr:col>
      <xdr:colOff>1343025</xdr:colOff>
      <xdr:row>998</xdr:row>
      <xdr:rowOff>0</xdr:rowOff>
    </xdr:to>
    <xdr:sp macro="" textlink="">
      <xdr:nvSpPr>
        <xdr:cNvPr id="1561" name="Line 4">
          <a:extLst>
            <a:ext uri="{FF2B5EF4-FFF2-40B4-BE49-F238E27FC236}">
              <a16:creationId xmlns:a16="http://schemas.microsoft.com/office/drawing/2014/main" id="{00000000-0008-0000-0100-000019060000}"/>
            </a:ext>
          </a:extLst>
        </xdr:cNvPr>
        <xdr:cNvSpPr>
          <a:spLocks noChangeShapeType="1"/>
        </xdr:cNvSpPr>
      </xdr:nvSpPr>
      <xdr:spPr bwMode="auto">
        <a:xfrm>
          <a:off x="5276850" y="312981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964</xdr:row>
      <xdr:rowOff>0</xdr:rowOff>
    </xdr:from>
    <xdr:to>
      <xdr:col>21</xdr:col>
      <xdr:colOff>1343025</xdr:colOff>
      <xdr:row>964</xdr:row>
      <xdr:rowOff>0</xdr:rowOff>
    </xdr:to>
    <xdr:sp macro="" textlink="">
      <xdr:nvSpPr>
        <xdr:cNvPr id="1562" name="Line 1">
          <a:extLst>
            <a:ext uri="{FF2B5EF4-FFF2-40B4-BE49-F238E27FC236}">
              <a16:creationId xmlns:a16="http://schemas.microsoft.com/office/drawing/2014/main" id="{00000000-0008-0000-0100-00001A060000}"/>
            </a:ext>
          </a:extLst>
        </xdr:cNvPr>
        <xdr:cNvSpPr>
          <a:spLocks noChangeShapeType="1"/>
        </xdr:cNvSpPr>
      </xdr:nvSpPr>
      <xdr:spPr bwMode="auto">
        <a:xfrm>
          <a:off x="5267325" y="3022949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964</xdr:row>
      <xdr:rowOff>0</xdr:rowOff>
    </xdr:from>
    <xdr:to>
      <xdr:col>21</xdr:col>
      <xdr:colOff>1343025</xdr:colOff>
      <xdr:row>964</xdr:row>
      <xdr:rowOff>0</xdr:rowOff>
    </xdr:to>
    <xdr:sp macro="" textlink="">
      <xdr:nvSpPr>
        <xdr:cNvPr id="1563" name="Line 2">
          <a:extLst>
            <a:ext uri="{FF2B5EF4-FFF2-40B4-BE49-F238E27FC236}">
              <a16:creationId xmlns:a16="http://schemas.microsoft.com/office/drawing/2014/main" id="{00000000-0008-0000-0100-00001B060000}"/>
            </a:ext>
          </a:extLst>
        </xdr:cNvPr>
        <xdr:cNvSpPr>
          <a:spLocks noChangeShapeType="1"/>
        </xdr:cNvSpPr>
      </xdr:nvSpPr>
      <xdr:spPr bwMode="auto">
        <a:xfrm>
          <a:off x="5276850" y="302294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964</xdr:row>
      <xdr:rowOff>0</xdr:rowOff>
    </xdr:from>
    <xdr:to>
      <xdr:col>21</xdr:col>
      <xdr:colOff>1343025</xdr:colOff>
      <xdr:row>964</xdr:row>
      <xdr:rowOff>0</xdr:rowOff>
    </xdr:to>
    <xdr:sp macro="" textlink="">
      <xdr:nvSpPr>
        <xdr:cNvPr id="1564" name="Line 3">
          <a:extLst>
            <a:ext uri="{FF2B5EF4-FFF2-40B4-BE49-F238E27FC236}">
              <a16:creationId xmlns:a16="http://schemas.microsoft.com/office/drawing/2014/main" id="{00000000-0008-0000-0100-00001C060000}"/>
            </a:ext>
          </a:extLst>
        </xdr:cNvPr>
        <xdr:cNvSpPr>
          <a:spLocks noChangeShapeType="1"/>
        </xdr:cNvSpPr>
      </xdr:nvSpPr>
      <xdr:spPr bwMode="auto">
        <a:xfrm>
          <a:off x="5276850" y="302294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964</xdr:row>
      <xdr:rowOff>0</xdr:rowOff>
    </xdr:from>
    <xdr:to>
      <xdr:col>21</xdr:col>
      <xdr:colOff>1343025</xdr:colOff>
      <xdr:row>964</xdr:row>
      <xdr:rowOff>0</xdr:rowOff>
    </xdr:to>
    <xdr:sp macro="" textlink="">
      <xdr:nvSpPr>
        <xdr:cNvPr id="1565" name="Line 4">
          <a:extLst>
            <a:ext uri="{FF2B5EF4-FFF2-40B4-BE49-F238E27FC236}">
              <a16:creationId xmlns:a16="http://schemas.microsoft.com/office/drawing/2014/main" id="{00000000-0008-0000-0100-00001D060000}"/>
            </a:ext>
          </a:extLst>
        </xdr:cNvPr>
        <xdr:cNvSpPr>
          <a:spLocks noChangeShapeType="1"/>
        </xdr:cNvSpPr>
      </xdr:nvSpPr>
      <xdr:spPr bwMode="auto">
        <a:xfrm>
          <a:off x="5276850" y="302294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981</xdr:row>
      <xdr:rowOff>0</xdr:rowOff>
    </xdr:from>
    <xdr:to>
      <xdr:col>21</xdr:col>
      <xdr:colOff>1343025</xdr:colOff>
      <xdr:row>981</xdr:row>
      <xdr:rowOff>0</xdr:rowOff>
    </xdr:to>
    <xdr:sp macro="" textlink="">
      <xdr:nvSpPr>
        <xdr:cNvPr id="1566" name="Line 1">
          <a:extLst>
            <a:ext uri="{FF2B5EF4-FFF2-40B4-BE49-F238E27FC236}">
              <a16:creationId xmlns:a16="http://schemas.microsoft.com/office/drawing/2014/main" id="{00000000-0008-0000-0100-00001E060000}"/>
            </a:ext>
          </a:extLst>
        </xdr:cNvPr>
        <xdr:cNvSpPr>
          <a:spLocks noChangeShapeType="1"/>
        </xdr:cNvSpPr>
      </xdr:nvSpPr>
      <xdr:spPr bwMode="auto">
        <a:xfrm>
          <a:off x="5267325" y="3076384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981</xdr:row>
      <xdr:rowOff>0</xdr:rowOff>
    </xdr:from>
    <xdr:to>
      <xdr:col>21</xdr:col>
      <xdr:colOff>1343025</xdr:colOff>
      <xdr:row>981</xdr:row>
      <xdr:rowOff>0</xdr:rowOff>
    </xdr:to>
    <xdr:sp macro="" textlink="">
      <xdr:nvSpPr>
        <xdr:cNvPr id="1567" name="Line 2">
          <a:extLst>
            <a:ext uri="{FF2B5EF4-FFF2-40B4-BE49-F238E27FC236}">
              <a16:creationId xmlns:a16="http://schemas.microsoft.com/office/drawing/2014/main" id="{00000000-0008-0000-0100-00001F060000}"/>
            </a:ext>
          </a:extLst>
        </xdr:cNvPr>
        <xdr:cNvSpPr>
          <a:spLocks noChangeShapeType="1"/>
        </xdr:cNvSpPr>
      </xdr:nvSpPr>
      <xdr:spPr bwMode="auto">
        <a:xfrm>
          <a:off x="5276850" y="307638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981</xdr:row>
      <xdr:rowOff>0</xdr:rowOff>
    </xdr:from>
    <xdr:to>
      <xdr:col>21</xdr:col>
      <xdr:colOff>1343025</xdr:colOff>
      <xdr:row>981</xdr:row>
      <xdr:rowOff>0</xdr:rowOff>
    </xdr:to>
    <xdr:sp macro="" textlink="">
      <xdr:nvSpPr>
        <xdr:cNvPr id="1568" name="Line 3">
          <a:extLst>
            <a:ext uri="{FF2B5EF4-FFF2-40B4-BE49-F238E27FC236}">
              <a16:creationId xmlns:a16="http://schemas.microsoft.com/office/drawing/2014/main" id="{00000000-0008-0000-0100-000020060000}"/>
            </a:ext>
          </a:extLst>
        </xdr:cNvPr>
        <xdr:cNvSpPr>
          <a:spLocks noChangeShapeType="1"/>
        </xdr:cNvSpPr>
      </xdr:nvSpPr>
      <xdr:spPr bwMode="auto">
        <a:xfrm>
          <a:off x="5276850" y="307638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981</xdr:row>
      <xdr:rowOff>0</xdr:rowOff>
    </xdr:from>
    <xdr:to>
      <xdr:col>21</xdr:col>
      <xdr:colOff>1343025</xdr:colOff>
      <xdr:row>981</xdr:row>
      <xdr:rowOff>0</xdr:rowOff>
    </xdr:to>
    <xdr:sp macro="" textlink="">
      <xdr:nvSpPr>
        <xdr:cNvPr id="1569" name="Line 4">
          <a:extLst>
            <a:ext uri="{FF2B5EF4-FFF2-40B4-BE49-F238E27FC236}">
              <a16:creationId xmlns:a16="http://schemas.microsoft.com/office/drawing/2014/main" id="{00000000-0008-0000-0100-000021060000}"/>
            </a:ext>
          </a:extLst>
        </xdr:cNvPr>
        <xdr:cNvSpPr>
          <a:spLocks noChangeShapeType="1"/>
        </xdr:cNvSpPr>
      </xdr:nvSpPr>
      <xdr:spPr bwMode="auto">
        <a:xfrm>
          <a:off x="5276850" y="307638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998</xdr:row>
      <xdr:rowOff>0</xdr:rowOff>
    </xdr:from>
    <xdr:to>
      <xdr:col>21</xdr:col>
      <xdr:colOff>1343025</xdr:colOff>
      <xdr:row>998</xdr:row>
      <xdr:rowOff>0</xdr:rowOff>
    </xdr:to>
    <xdr:sp macro="" textlink="">
      <xdr:nvSpPr>
        <xdr:cNvPr id="1570" name="Line 1">
          <a:extLst>
            <a:ext uri="{FF2B5EF4-FFF2-40B4-BE49-F238E27FC236}">
              <a16:creationId xmlns:a16="http://schemas.microsoft.com/office/drawing/2014/main" id="{00000000-0008-0000-0100-000022060000}"/>
            </a:ext>
          </a:extLst>
        </xdr:cNvPr>
        <xdr:cNvSpPr>
          <a:spLocks noChangeShapeType="1"/>
        </xdr:cNvSpPr>
      </xdr:nvSpPr>
      <xdr:spPr bwMode="auto">
        <a:xfrm>
          <a:off x="5267325" y="3129819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998</xdr:row>
      <xdr:rowOff>0</xdr:rowOff>
    </xdr:from>
    <xdr:to>
      <xdr:col>21</xdr:col>
      <xdr:colOff>1343025</xdr:colOff>
      <xdr:row>998</xdr:row>
      <xdr:rowOff>0</xdr:rowOff>
    </xdr:to>
    <xdr:sp macro="" textlink="">
      <xdr:nvSpPr>
        <xdr:cNvPr id="1571" name="Line 2">
          <a:extLst>
            <a:ext uri="{FF2B5EF4-FFF2-40B4-BE49-F238E27FC236}">
              <a16:creationId xmlns:a16="http://schemas.microsoft.com/office/drawing/2014/main" id="{00000000-0008-0000-0100-000023060000}"/>
            </a:ext>
          </a:extLst>
        </xdr:cNvPr>
        <xdr:cNvSpPr>
          <a:spLocks noChangeShapeType="1"/>
        </xdr:cNvSpPr>
      </xdr:nvSpPr>
      <xdr:spPr bwMode="auto">
        <a:xfrm>
          <a:off x="5276850" y="312981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998</xdr:row>
      <xdr:rowOff>0</xdr:rowOff>
    </xdr:from>
    <xdr:to>
      <xdr:col>21</xdr:col>
      <xdr:colOff>1343025</xdr:colOff>
      <xdr:row>998</xdr:row>
      <xdr:rowOff>0</xdr:rowOff>
    </xdr:to>
    <xdr:sp macro="" textlink="">
      <xdr:nvSpPr>
        <xdr:cNvPr id="1572" name="Line 3">
          <a:extLst>
            <a:ext uri="{FF2B5EF4-FFF2-40B4-BE49-F238E27FC236}">
              <a16:creationId xmlns:a16="http://schemas.microsoft.com/office/drawing/2014/main" id="{00000000-0008-0000-0100-000024060000}"/>
            </a:ext>
          </a:extLst>
        </xdr:cNvPr>
        <xdr:cNvSpPr>
          <a:spLocks noChangeShapeType="1"/>
        </xdr:cNvSpPr>
      </xdr:nvSpPr>
      <xdr:spPr bwMode="auto">
        <a:xfrm>
          <a:off x="5276850" y="312981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998</xdr:row>
      <xdr:rowOff>0</xdr:rowOff>
    </xdr:from>
    <xdr:to>
      <xdr:col>21</xdr:col>
      <xdr:colOff>1343025</xdr:colOff>
      <xdr:row>998</xdr:row>
      <xdr:rowOff>0</xdr:rowOff>
    </xdr:to>
    <xdr:sp macro="" textlink="">
      <xdr:nvSpPr>
        <xdr:cNvPr id="1573" name="Line 4">
          <a:extLst>
            <a:ext uri="{FF2B5EF4-FFF2-40B4-BE49-F238E27FC236}">
              <a16:creationId xmlns:a16="http://schemas.microsoft.com/office/drawing/2014/main" id="{00000000-0008-0000-0100-000025060000}"/>
            </a:ext>
          </a:extLst>
        </xdr:cNvPr>
        <xdr:cNvSpPr>
          <a:spLocks noChangeShapeType="1"/>
        </xdr:cNvSpPr>
      </xdr:nvSpPr>
      <xdr:spPr bwMode="auto">
        <a:xfrm>
          <a:off x="5276850" y="312981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964</xdr:row>
      <xdr:rowOff>0</xdr:rowOff>
    </xdr:from>
    <xdr:to>
      <xdr:col>21</xdr:col>
      <xdr:colOff>1343025</xdr:colOff>
      <xdr:row>964</xdr:row>
      <xdr:rowOff>0</xdr:rowOff>
    </xdr:to>
    <xdr:sp macro="" textlink="">
      <xdr:nvSpPr>
        <xdr:cNvPr id="1574" name="Line 1">
          <a:extLst>
            <a:ext uri="{FF2B5EF4-FFF2-40B4-BE49-F238E27FC236}">
              <a16:creationId xmlns:a16="http://schemas.microsoft.com/office/drawing/2014/main" id="{00000000-0008-0000-0100-000026060000}"/>
            </a:ext>
          </a:extLst>
        </xdr:cNvPr>
        <xdr:cNvSpPr>
          <a:spLocks noChangeShapeType="1"/>
        </xdr:cNvSpPr>
      </xdr:nvSpPr>
      <xdr:spPr bwMode="auto">
        <a:xfrm>
          <a:off x="5267325" y="3022949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964</xdr:row>
      <xdr:rowOff>0</xdr:rowOff>
    </xdr:from>
    <xdr:to>
      <xdr:col>21</xdr:col>
      <xdr:colOff>1343025</xdr:colOff>
      <xdr:row>964</xdr:row>
      <xdr:rowOff>0</xdr:rowOff>
    </xdr:to>
    <xdr:sp macro="" textlink="">
      <xdr:nvSpPr>
        <xdr:cNvPr id="1575" name="Line 2">
          <a:extLst>
            <a:ext uri="{FF2B5EF4-FFF2-40B4-BE49-F238E27FC236}">
              <a16:creationId xmlns:a16="http://schemas.microsoft.com/office/drawing/2014/main" id="{00000000-0008-0000-0100-000027060000}"/>
            </a:ext>
          </a:extLst>
        </xdr:cNvPr>
        <xdr:cNvSpPr>
          <a:spLocks noChangeShapeType="1"/>
        </xdr:cNvSpPr>
      </xdr:nvSpPr>
      <xdr:spPr bwMode="auto">
        <a:xfrm>
          <a:off x="5276850" y="302294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964</xdr:row>
      <xdr:rowOff>0</xdr:rowOff>
    </xdr:from>
    <xdr:to>
      <xdr:col>21</xdr:col>
      <xdr:colOff>1343025</xdr:colOff>
      <xdr:row>964</xdr:row>
      <xdr:rowOff>0</xdr:rowOff>
    </xdr:to>
    <xdr:sp macro="" textlink="">
      <xdr:nvSpPr>
        <xdr:cNvPr id="1576" name="Line 3">
          <a:extLst>
            <a:ext uri="{FF2B5EF4-FFF2-40B4-BE49-F238E27FC236}">
              <a16:creationId xmlns:a16="http://schemas.microsoft.com/office/drawing/2014/main" id="{00000000-0008-0000-0100-000028060000}"/>
            </a:ext>
          </a:extLst>
        </xdr:cNvPr>
        <xdr:cNvSpPr>
          <a:spLocks noChangeShapeType="1"/>
        </xdr:cNvSpPr>
      </xdr:nvSpPr>
      <xdr:spPr bwMode="auto">
        <a:xfrm>
          <a:off x="5276850" y="302294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964</xdr:row>
      <xdr:rowOff>0</xdr:rowOff>
    </xdr:from>
    <xdr:to>
      <xdr:col>21</xdr:col>
      <xdr:colOff>1343025</xdr:colOff>
      <xdr:row>964</xdr:row>
      <xdr:rowOff>0</xdr:rowOff>
    </xdr:to>
    <xdr:sp macro="" textlink="">
      <xdr:nvSpPr>
        <xdr:cNvPr id="1577" name="Line 4">
          <a:extLst>
            <a:ext uri="{FF2B5EF4-FFF2-40B4-BE49-F238E27FC236}">
              <a16:creationId xmlns:a16="http://schemas.microsoft.com/office/drawing/2014/main" id="{00000000-0008-0000-0100-000029060000}"/>
            </a:ext>
          </a:extLst>
        </xdr:cNvPr>
        <xdr:cNvSpPr>
          <a:spLocks noChangeShapeType="1"/>
        </xdr:cNvSpPr>
      </xdr:nvSpPr>
      <xdr:spPr bwMode="auto">
        <a:xfrm>
          <a:off x="5276850" y="302294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981</xdr:row>
      <xdr:rowOff>0</xdr:rowOff>
    </xdr:from>
    <xdr:to>
      <xdr:col>21</xdr:col>
      <xdr:colOff>1343025</xdr:colOff>
      <xdr:row>981</xdr:row>
      <xdr:rowOff>0</xdr:rowOff>
    </xdr:to>
    <xdr:sp macro="" textlink="">
      <xdr:nvSpPr>
        <xdr:cNvPr id="1578" name="Line 1">
          <a:extLst>
            <a:ext uri="{FF2B5EF4-FFF2-40B4-BE49-F238E27FC236}">
              <a16:creationId xmlns:a16="http://schemas.microsoft.com/office/drawing/2014/main" id="{00000000-0008-0000-0100-00002A060000}"/>
            </a:ext>
          </a:extLst>
        </xdr:cNvPr>
        <xdr:cNvSpPr>
          <a:spLocks noChangeShapeType="1"/>
        </xdr:cNvSpPr>
      </xdr:nvSpPr>
      <xdr:spPr bwMode="auto">
        <a:xfrm>
          <a:off x="5267325" y="3076384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981</xdr:row>
      <xdr:rowOff>0</xdr:rowOff>
    </xdr:from>
    <xdr:to>
      <xdr:col>21</xdr:col>
      <xdr:colOff>1343025</xdr:colOff>
      <xdr:row>981</xdr:row>
      <xdr:rowOff>0</xdr:rowOff>
    </xdr:to>
    <xdr:sp macro="" textlink="">
      <xdr:nvSpPr>
        <xdr:cNvPr id="1579" name="Line 2">
          <a:extLst>
            <a:ext uri="{FF2B5EF4-FFF2-40B4-BE49-F238E27FC236}">
              <a16:creationId xmlns:a16="http://schemas.microsoft.com/office/drawing/2014/main" id="{00000000-0008-0000-0100-00002B060000}"/>
            </a:ext>
          </a:extLst>
        </xdr:cNvPr>
        <xdr:cNvSpPr>
          <a:spLocks noChangeShapeType="1"/>
        </xdr:cNvSpPr>
      </xdr:nvSpPr>
      <xdr:spPr bwMode="auto">
        <a:xfrm>
          <a:off x="5276850" y="307638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981</xdr:row>
      <xdr:rowOff>0</xdr:rowOff>
    </xdr:from>
    <xdr:to>
      <xdr:col>21</xdr:col>
      <xdr:colOff>1343025</xdr:colOff>
      <xdr:row>981</xdr:row>
      <xdr:rowOff>0</xdr:rowOff>
    </xdr:to>
    <xdr:sp macro="" textlink="">
      <xdr:nvSpPr>
        <xdr:cNvPr id="1580" name="Line 3">
          <a:extLst>
            <a:ext uri="{FF2B5EF4-FFF2-40B4-BE49-F238E27FC236}">
              <a16:creationId xmlns:a16="http://schemas.microsoft.com/office/drawing/2014/main" id="{00000000-0008-0000-0100-00002C060000}"/>
            </a:ext>
          </a:extLst>
        </xdr:cNvPr>
        <xdr:cNvSpPr>
          <a:spLocks noChangeShapeType="1"/>
        </xdr:cNvSpPr>
      </xdr:nvSpPr>
      <xdr:spPr bwMode="auto">
        <a:xfrm>
          <a:off x="5276850" y="307638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981</xdr:row>
      <xdr:rowOff>0</xdr:rowOff>
    </xdr:from>
    <xdr:to>
      <xdr:col>21</xdr:col>
      <xdr:colOff>1343025</xdr:colOff>
      <xdr:row>981</xdr:row>
      <xdr:rowOff>0</xdr:rowOff>
    </xdr:to>
    <xdr:sp macro="" textlink="">
      <xdr:nvSpPr>
        <xdr:cNvPr id="1581" name="Line 4">
          <a:extLst>
            <a:ext uri="{FF2B5EF4-FFF2-40B4-BE49-F238E27FC236}">
              <a16:creationId xmlns:a16="http://schemas.microsoft.com/office/drawing/2014/main" id="{00000000-0008-0000-0100-00002D060000}"/>
            </a:ext>
          </a:extLst>
        </xdr:cNvPr>
        <xdr:cNvSpPr>
          <a:spLocks noChangeShapeType="1"/>
        </xdr:cNvSpPr>
      </xdr:nvSpPr>
      <xdr:spPr bwMode="auto">
        <a:xfrm>
          <a:off x="5276850" y="307638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998</xdr:row>
      <xdr:rowOff>0</xdr:rowOff>
    </xdr:from>
    <xdr:to>
      <xdr:col>21</xdr:col>
      <xdr:colOff>1343025</xdr:colOff>
      <xdr:row>998</xdr:row>
      <xdr:rowOff>0</xdr:rowOff>
    </xdr:to>
    <xdr:sp macro="" textlink="">
      <xdr:nvSpPr>
        <xdr:cNvPr id="1582" name="Line 1">
          <a:extLst>
            <a:ext uri="{FF2B5EF4-FFF2-40B4-BE49-F238E27FC236}">
              <a16:creationId xmlns:a16="http://schemas.microsoft.com/office/drawing/2014/main" id="{00000000-0008-0000-0100-00002E060000}"/>
            </a:ext>
          </a:extLst>
        </xdr:cNvPr>
        <xdr:cNvSpPr>
          <a:spLocks noChangeShapeType="1"/>
        </xdr:cNvSpPr>
      </xdr:nvSpPr>
      <xdr:spPr bwMode="auto">
        <a:xfrm>
          <a:off x="5267325" y="3129819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998</xdr:row>
      <xdr:rowOff>0</xdr:rowOff>
    </xdr:from>
    <xdr:to>
      <xdr:col>21</xdr:col>
      <xdr:colOff>1343025</xdr:colOff>
      <xdr:row>998</xdr:row>
      <xdr:rowOff>0</xdr:rowOff>
    </xdr:to>
    <xdr:sp macro="" textlink="">
      <xdr:nvSpPr>
        <xdr:cNvPr id="1583" name="Line 2">
          <a:extLst>
            <a:ext uri="{FF2B5EF4-FFF2-40B4-BE49-F238E27FC236}">
              <a16:creationId xmlns:a16="http://schemas.microsoft.com/office/drawing/2014/main" id="{00000000-0008-0000-0100-00002F060000}"/>
            </a:ext>
          </a:extLst>
        </xdr:cNvPr>
        <xdr:cNvSpPr>
          <a:spLocks noChangeShapeType="1"/>
        </xdr:cNvSpPr>
      </xdr:nvSpPr>
      <xdr:spPr bwMode="auto">
        <a:xfrm>
          <a:off x="5276850" y="312981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998</xdr:row>
      <xdr:rowOff>0</xdr:rowOff>
    </xdr:from>
    <xdr:to>
      <xdr:col>21</xdr:col>
      <xdr:colOff>1343025</xdr:colOff>
      <xdr:row>998</xdr:row>
      <xdr:rowOff>0</xdr:rowOff>
    </xdr:to>
    <xdr:sp macro="" textlink="">
      <xdr:nvSpPr>
        <xdr:cNvPr id="1584" name="Line 3">
          <a:extLst>
            <a:ext uri="{FF2B5EF4-FFF2-40B4-BE49-F238E27FC236}">
              <a16:creationId xmlns:a16="http://schemas.microsoft.com/office/drawing/2014/main" id="{00000000-0008-0000-0100-000030060000}"/>
            </a:ext>
          </a:extLst>
        </xdr:cNvPr>
        <xdr:cNvSpPr>
          <a:spLocks noChangeShapeType="1"/>
        </xdr:cNvSpPr>
      </xdr:nvSpPr>
      <xdr:spPr bwMode="auto">
        <a:xfrm>
          <a:off x="5276850" y="312981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998</xdr:row>
      <xdr:rowOff>0</xdr:rowOff>
    </xdr:from>
    <xdr:to>
      <xdr:col>21</xdr:col>
      <xdr:colOff>1343025</xdr:colOff>
      <xdr:row>998</xdr:row>
      <xdr:rowOff>0</xdr:rowOff>
    </xdr:to>
    <xdr:sp macro="" textlink="">
      <xdr:nvSpPr>
        <xdr:cNvPr id="1585" name="Line 4">
          <a:extLst>
            <a:ext uri="{FF2B5EF4-FFF2-40B4-BE49-F238E27FC236}">
              <a16:creationId xmlns:a16="http://schemas.microsoft.com/office/drawing/2014/main" id="{00000000-0008-0000-0100-000031060000}"/>
            </a:ext>
          </a:extLst>
        </xdr:cNvPr>
        <xdr:cNvSpPr>
          <a:spLocks noChangeShapeType="1"/>
        </xdr:cNvSpPr>
      </xdr:nvSpPr>
      <xdr:spPr bwMode="auto">
        <a:xfrm>
          <a:off x="5276850" y="312981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964</xdr:row>
      <xdr:rowOff>0</xdr:rowOff>
    </xdr:from>
    <xdr:to>
      <xdr:col>21</xdr:col>
      <xdr:colOff>1343025</xdr:colOff>
      <xdr:row>964</xdr:row>
      <xdr:rowOff>0</xdr:rowOff>
    </xdr:to>
    <xdr:sp macro="" textlink="">
      <xdr:nvSpPr>
        <xdr:cNvPr id="1586" name="Line 1">
          <a:extLst>
            <a:ext uri="{FF2B5EF4-FFF2-40B4-BE49-F238E27FC236}">
              <a16:creationId xmlns:a16="http://schemas.microsoft.com/office/drawing/2014/main" id="{00000000-0008-0000-0100-000032060000}"/>
            </a:ext>
          </a:extLst>
        </xdr:cNvPr>
        <xdr:cNvSpPr>
          <a:spLocks noChangeShapeType="1"/>
        </xdr:cNvSpPr>
      </xdr:nvSpPr>
      <xdr:spPr bwMode="auto">
        <a:xfrm>
          <a:off x="5267325" y="3022949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964</xdr:row>
      <xdr:rowOff>0</xdr:rowOff>
    </xdr:from>
    <xdr:to>
      <xdr:col>21</xdr:col>
      <xdr:colOff>1343025</xdr:colOff>
      <xdr:row>964</xdr:row>
      <xdr:rowOff>0</xdr:rowOff>
    </xdr:to>
    <xdr:sp macro="" textlink="">
      <xdr:nvSpPr>
        <xdr:cNvPr id="1587" name="Line 2">
          <a:extLst>
            <a:ext uri="{FF2B5EF4-FFF2-40B4-BE49-F238E27FC236}">
              <a16:creationId xmlns:a16="http://schemas.microsoft.com/office/drawing/2014/main" id="{00000000-0008-0000-0100-000033060000}"/>
            </a:ext>
          </a:extLst>
        </xdr:cNvPr>
        <xdr:cNvSpPr>
          <a:spLocks noChangeShapeType="1"/>
        </xdr:cNvSpPr>
      </xdr:nvSpPr>
      <xdr:spPr bwMode="auto">
        <a:xfrm>
          <a:off x="5276850" y="302294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964</xdr:row>
      <xdr:rowOff>0</xdr:rowOff>
    </xdr:from>
    <xdr:to>
      <xdr:col>21</xdr:col>
      <xdr:colOff>1343025</xdr:colOff>
      <xdr:row>964</xdr:row>
      <xdr:rowOff>0</xdr:rowOff>
    </xdr:to>
    <xdr:sp macro="" textlink="">
      <xdr:nvSpPr>
        <xdr:cNvPr id="1588" name="Line 3">
          <a:extLst>
            <a:ext uri="{FF2B5EF4-FFF2-40B4-BE49-F238E27FC236}">
              <a16:creationId xmlns:a16="http://schemas.microsoft.com/office/drawing/2014/main" id="{00000000-0008-0000-0100-000034060000}"/>
            </a:ext>
          </a:extLst>
        </xdr:cNvPr>
        <xdr:cNvSpPr>
          <a:spLocks noChangeShapeType="1"/>
        </xdr:cNvSpPr>
      </xdr:nvSpPr>
      <xdr:spPr bwMode="auto">
        <a:xfrm>
          <a:off x="5276850" y="302294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964</xdr:row>
      <xdr:rowOff>0</xdr:rowOff>
    </xdr:from>
    <xdr:to>
      <xdr:col>21</xdr:col>
      <xdr:colOff>1343025</xdr:colOff>
      <xdr:row>964</xdr:row>
      <xdr:rowOff>0</xdr:rowOff>
    </xdr:to>
    <xdr:sp macro="" textlink="">
      <xdr:nvSpPr>
        <xdr:cNvPr id="1589" name="Line 4">
          <a:extLst>
            <a:ext uri="{FF2B5EF4-FFF2-40B4-BE49-F238E27FC236}">
              <a16:creationId xmlns:a16="http://schemas.microsoft.com/office/drawing/2014/main" id="{00000000-0008-0000-0100-000035060000}"/>
            </a:ext>
          </a:extLst>
        </xdr:cNvPr>
        <xdr:cNvSpPr>
          <a:spLocks noChangeShapeType="1"/>
        </xdr:cNvSpPr>
      </xdr:nvSpPr>
      <xdr:spPr bwMode="auto">
        <a:xfrm>
          <a:off x="5276850" y="302294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981</xdr:row>
      <xdr:rowOff>0</xdr:rowOff>
    </xdr:from>
    <xdr:to>
      <xdr:col>21</xdr:col>
      <xdr:colOff>1343025</xdr:colOff>
      <xdr:row>981</xdr:row>
      <xdr:rowOff>0</xdr:rowOff>
    </xdr:to>
    <xdr:sp macro="" textlink="">
      <xdr:nvSpPr>
        <xdr:cNvPr id="1590" name="Line 1">
          <a:extLst>
            <a:ext uri="{FF2B5EF4-FFF2-40B4-BE49-F238E27FC236}">
              <a16:creationId xmlns:a16="http://schemas.microsoft.com/office/drawing/2014/main" id="{00000000-0008-0000-0100-000036060000}"/>
            </a:ext>
          </a:extLst>
        </xdr:cNvPr>
        <xdr:cNvSpPr>
          <a:spLocks noChangeShapeType="1"/>
        </xdr:cNvSpPr>
      </xdr:nvSpPr>
      <xdr:spPr bwMode="auto">
        <a:xfrm>
          <a:off x="5267325" y="3076384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981</xdr:row>
      <xdr:rowOff>0</xdr:rowOff>
    </xdr:from>
    <xdr:to>
      <xdr:col>21</xdr:col>
      <xdr:colOff>1343025</xdr:colOff>
      <xdr:row>981</xdr:row>
      <xdr:rowOff>0</xdr:rowOff>
    </xdr:to>
    <xdr:sp macro="" textlink="">
      <xdr:nvSpPr>
        <xdr:cNvPr id="1591" name="Line 2">
          <a:extLst>
            <a:ext uri="{FF2B5EF4-FFF2-40B4-BE49-F238E27FC236}">
              <a16:creationId xmlns:a16="http://schemas.microsoft.com/office/drawing/2014/main" id="{00000000-0008-0000-0100-000037060000}"/>
            </a:ext>
          </a:extLst>
        </xdr:cNvPr>
        <xdr:cNvSpPr>
          <a:spLocks noChangeShapeType="1"/>
        </xdr:cNvSpPr>
      </xdr:nvSpPr>
      <xdr:spPr bwMode="auto">
        <a:xfrm>
          <a:off x="5276850" y="307638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981</xdr:row>
      <xdr:rowOff>0</xdr:rowOff>
    </xdr:from>
    <xdr:to>
      <xdr:col>21</xdr:col>
      <xdr:colOff>1343025</xdr:colOff>
      <xdr:row>981</xdr:row>
      <xdr:rowOff>0</xdr:rowOff>
    </xdr:to>
    <xdr:sp macro="" textlink="">
      <xdr:nvSpPr>
        <xdr:cNvPr id="1592" name="Line 3">
          <a:extLst>
            <a:ext uri="{FF2B5EF4-FFF2-40B4-BE49-F238E27FC236}">
              <a16:creationId xmlns:a16="http://schemas.microsoft.com/office/drawing/2014/main" id="{00000000-0008-0000-0100-000038060000}"/>
            </a:ext>
          </a:extLst>
        </xdr:cNvPr>
        <xdr:cNvSpPr>
          <a:spLocks noChangeShapeType="1"/>
        </xdr:cNvSpPr>
      </xdr:nvSpPr>
      <xdr:spPr bwMode="auto">
        <a:xfrm>
          <a:off x="5276850" y="307638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981</xdr:row>
      <xdr:rowOff>0</xdr:rowOff>
    </xdr:from>
    <xdr:to>
      <xdr:col>21</xdr:col>
      <xdr:colOff>1343025</xdr:colOff>
      <xdr:row>981</xdr:row>
      <xdr:rowOff>0</xdr:rowOff>
    </xdr:to>
    <xdr:sp macro="" textlink="">
      <xdr:nvSpPr>
        <xdr:cNvPr id="1593" name="Line 4">
          <a:extLst>
            <a:ext uri="{FF2B5EF4-FFF2-40B4-BE49-F238E27FC236}">
              <a16:creationId xmlns:a16="http://schemas.microsoft.com/office/drawing/2014/main" id="{00000000-0008-0000-0100-000039060000}"/>
            </a:ext>
          </a:extLst>
        </xdr:cNvPr>
        <xdr:cNvSpPr>
          <a:spLocks noChangeShapeType="1"/>
        </xdr:cNvSpPr>
      </xdr:nvSpPr>
      <xdr:spPr bwMode="auto">
        <a:xfrm>
          <a:off x="5276850" y="307638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998</xdr:row>
      <xdr:rowOff>0</xdr:rowOff>
    </xdr:from>
    <xdr:to>
      <xdr:col>21</xdr:col>
      <xdr:colOff>1343025</xdr:colOff>
      <xdr:row>998</xdr:row>
      <xdr:rowOff>0</xdr:rowOff>
    </xdr:to>
    <xdr:sp macro="" textlink="">
      <xdr:nvSpPr>
        <xdr:cNvPr id="1594" name="Line 1">
          <a:extLst>
            <a:ext uri="{FF2B5EF4-FFF2-40B4-BE49-F238E27FC236}">
              <a16:creationId xmlns:a16="http://schemas.microsoft.com/office/drawing/2014/main" id="{00000000-0008-0000-0100-00003A060000}"/>
            </a:ext>
          </a:extLst>
        </xdr:cNvPr>
        <xdr:cNvSpPr>
          <a:spLocks noChangeShapeType="1"/>
        </xdr:cNvSpPr>
      </xdr:nvSpPr>
      <xdr:spPr bwMode="auto">
        <a:xfrm>
          <a:off x="5267325" y="3129819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998</xdr:row>
      <xdr:rowOff>0</xdr:rowOff>
    </xdr:from>
    <xdr:to>
      <xdr:col>21</xdr:col>
      <xdr:colOff>1343025</xdr:colOff>
      <xdr:row>998</xdr:row>
      <xdr:rowOff>0</xdr:rowOff>
    </xdr:to>
    <xdr:sp macro="" textlink="">
      <xdr:nvSpPr>
        <xdr:cNvPr id="1595" name="Line 2">
          <a:extLst>
            <a:ext uri="{FF2B5EF4-FFF2-40B4-BE49-F238E27FC236}">
              <a16:creationId xmlns:a16="http://schemas.microsoft.com/office/drawing/2014/main" id="{00000000-0008-0000-0100-00003B060000}"/>
            </a:ext>
          </a:extLst>
        </xdr:cNvPr>
        <xdr:cNvSpPr>
          <a:spLocks noChangeShapeType="1"/>
        </xdr:cNvSpPr>
      </xdr:nvSpPr>
      <xdr:spPr bwMode="auto">
        <a:xfrm>
          <a:off x="5276850" y="312981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998</xdr:row>
      <xdr:rowOff>0</xdr:rowOff>
    </xdr:from>
    <xdr:to>
      <xdr:col>21</xdr:col>
      <xdr:colOff>1343025</xdr:colOff>
      <xdr:row>998</xdr:row>
      <xdr:rowOff>0</xdr:rowOff>
    </xdr:to>
    <xdr:sp macro="" textlink="">
      <xdr:nvSpPr>
        <xdr:cNvPr id="1596" name="Line 3">
          <a:extLst>
            <a:ext uri="{FF2B5EF4-FFF2-40B4-BE49-F238E27FC236}">
              <a16:creationId xmlns:a16="http://schemas.microsoft.com/office/drawing/2014/main" id="{00000000-0008-0000-0100-00003C060000}"/>
            </a:ext>
          </a:extLst>
        </xdr:cNvPr>
        <xdr:cNvSpPr>
          <a:spLocks noChangeShapeType="1"/>
        </xdr:cNvSpPr>
      </xdr:nvSpPr>
      <xdr:spPr bwMode="auto">
        <a:xfrm>
          <a:off x="5276850" y="312981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998</xdr:row>
      <xdr:rowOff>0</xdr:rowOff>
    </xdr:from>
    <xdr:to>
      <xdr:col>21</xdr:col>
      <xdr:colOff>1343025</xdr:colOff>
      <xdr:row>998</xdr:row>
      <xdr:rowOff>0</xdr:rowOff>
    </xdr:to>
    <xdr:sp macro="" textlink="">
      <xdr:nvSpPr>
        <xdr:cNvPr id="1597" name="Line 4">
          <a:extLst>
            <a:ext uri="{FF2B5EF4-FFF2-40B4-BE49-F238E27FC236}">
              <a16:creationId xmlns:a16="http://schemas.microsoft.com/office/drawing/2014/main" id="{00000000-0008-0000-0100-00003D060000}"/>
            </a:ext>
          </a:extLst>
        </xdr:cNvPr>
        <xdr:cNvSpPr>
          <a:spLocks noChangeShapeType="1"/>
        </xdr:cNvSpPr>
      </xdr:nvSpPr>
      <xdr:spPr bwMode="auto">
        <a:xfrm>
          <a:off x="5276850" y="312981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23</xdr:row>
      <xdr:rowOff>0</xdr:rowOff>
    </xdr:from>
    <xdr:to>
      <xdr:col>22</xdr:col>
      <xdr:colOff>1343025</xdr:colOff>
      <xdr:row>23</xdr:row>
      <xdr:rowOff>0</xdr:rowOff>
    </xdr:to>
    <xdr:sp macro="" textlink="">
      <xdr:nvSpPr>
        <xdr:cNvPr id="1598" name="Line 1">
          <a:extLst>
            <a:ext uri="{FF2B5EF4-FFF2-40B4-BE49-F238E27FC236}">
              <a16:creationId xmlns:a16="http://schemas.microsoft.com/office/drawing/2014/main" id="{00000000-0008-0000-0100-00003E060000}"/>
            </a:ext>
          </a:extLst>
        </xdr:cNvPr>
        <xdr:cNvSpPr>
          <a:spLocks noChangeShapeType="1"/>
        </xdr:cNvSpPr>
      </xdr:nvSpPr>
      <xdr:spPr bwMode="auto">
        <a:xfrm>
          <a:off x="12963525" y="66103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23</xdr:row>
      <xdr:rowOff>0</xdr:rowOff>
    </xdr:from>
    <xdr:to>
      <xdr:col>22</xdr:col>
      <xdr:colOff>1343025</xdr:colOff>
      <xdr:row>23</xdr:row>
      <xdr:rowOff>0</xdr:rowOff>
    </xdr:to>
    <xdr:sp macro="" textlink="">
      <xdr:nvSpPr>
        <xdr:cNvPr id="1599" name="Line 2">
          <a:extLst>
            <a:ext uri="{FF2B5EF4-FFF2-40B4-BE49-F238E27FC236}">
              <a16:creationId xmlns:a16="http://schemas.microsoft.com/office/drawing/2014/main" id="{00000000-0008-0000-0100-00003F060000}"/>
            </a:ext>
          </a:extLst>
        </xdr:cNvPr>
        <xdr:cNvSpPr>
          <a:spLocks noChangeShapeType="1"/>
        </xdr:cNvSpPr>
      </xdr:nvSpPr>
      <xdr:spPr bwMode="auto">
        <a:xfrm>
          <a:off x="12973050" y="66103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23</xdr:row>
      <xdr:rowOff>0</xdr:rowOff>
    </xdr:from>
    <xdr:to>
      <xdr:col>22</xdr:col>
      <xdr:colOff>1343025</xdr:colOff>
      <xdr:row>23</xdr:row>
      <xdr:rowOff>0</xdr:rowOff>
    </xdr:to>
    <xdr:sp macro="" textlink="">
      <xdr:nvSpPr>
        <xdr:cNvPr id="1600" name="Line 3">
          <a:extLst>
            <a:ext uri="{FF2B5EF4-FFF2-40B4-BE49-F238E27FC236}">
              <a16:creationId xmlns:a16="http://schemas.microsoft.com/office/drawing/2014/main" id="{00000000-0008-0000-0100-000040060000}"/>
            </a:ext>
          </a:extLst>
        </xdr:cNvPr>
        <xdr:cNvSpPr>
          <a:spLocks noChangeShapeType="1"/>
        </xdr:cNvSpPr>
      </xdr:nvSpPr>
      <xdr:spPr bwMode="auto">
        <a:xfrm>
          <a:off x="12973050" y="66103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23</xdr:row>
      <xdr:rowOff>0</xdr:rowOff>
    </xdr:from>
    <xdr:to>
      <xdr:col>22</xdr:col>
      <xdr:colOff>1343025</xdr:colOff>
      <xdr:row>23</xdr:row>
      <xdr:rowOff>0</xdr:rowOff>
    </xdr:to>
    <xdr:sp macro="" textlink="">
      <xdr:nvSpPr>
        <xdr:cNvPr id="1601" name="Line 4">
          <a:extLst>
            <a:ext uri="{FF2B5EF4-FFF2-40B4-BE49-F238E27FC236}">
              <a16:creationId xmlns:a16="http://schemas.microsoft.com/office/drawing/2014/main" id="{00000000-0008-0000-0100-000041060000}"/>
            </a:ext>
          </a:extLst>
        </xdr:cNvPr>
        <xdr:cNvSpPr>
          <a:spLocks noChangeShapeType="1"/>
        </xdr:cNvSpPr>
      </xdr:nvSpPr>
      <xdr:spPr bwMode="auto">
        <a:xfrm>
          <a:off x="12973050" y="66103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40</xdr:row>
      <xdr:rowOff>0</xdr:rowOff>
    </xdr:from>
    <xdr:to>
      <xdr:col>22</xdr:col>
      <xdr:colOff>1343025</xdr:colOff>
      <xdr:row>40</xdr:row>
      <xdr:rowOff>0</xdr:rowOff>
    </xdr:to>
    <xdr:sp macro="" textlink="">
      <xdr:nvSpPr>
        <xdr:cNvPr id="1602" name="Line 1">
          <a:extLst>
            <a:ext uri="{FF2B5EF4-FFF2-40B4-BE49-F238E27FC236}">
              <a16:creationId xmlns:a16="http://schemas.microsoft.com/office/drawing/2014/main" id="{00000000-0008-0000-0100-000042060000}"/>
            </a:ext>
          </a:extLst>
        </xdr:cNvPr>
        <xdr:cNvSpPr>
          <a:spLocks noChangeShapeType="1"/>
        </xdr:cNvSpPr>
      </xdr:nvSpPr>
      <xdr:spPr bwMode="auto">
        <a:xfrm>
          <a:off x="12963525" y="119538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40</xdr:row>
      <xdr:rowOff>0</xdr:rowOff>
    </xdr:from>
    <xdr:to>
      <xdr:col>22</xdr:col>
      <xdr:colOff>1343025</xdr:colOff>
      <xdr:row>40</xdr:row>
      <xdr:rowOff>0</xdr:rowOff>
    </xdr:to>
    <xdr:sp macro="" textlink="">
      <xdr:nvSpPr>
        <xdr:cNvPr id="1603" name="Line 2">
          <a:extLst>
            <a:ext uri="{FF2B5EF4-FFF2-40B4-BE49-F238E27FC236}">
              <a16:creationId xmlns:a16="http://schemas.microsoft.com/office/drawing/2014/main" id="{00000000-0008-0000-0100-000043060000}"/>
            </a:ext>
          </a:extLst>
        </xdr:cNvPr>
        <xdr:cNvSpPr>
          <a:spLocks noChangeShapeType="1"/>
        </xdr:cNvSpPr>
      </xdr:nvSpPr>
      <xdr:spPr bwMode="auto">
        <a:xfrm>
          <a:off x="12973050" y="1195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40</xdr:row>
      <xdr:rowOff>0</xdr:rowOff>
    </xdr:from>
    <xdr:to>
      <xdr:col>22</xdr:col>
      <xdr:colOff>1343025</xdr:colOff>
      <xdr:row>40</xdr:row>
      <xdr:rowOff>0</xdr:rowOff>
    </xdr:to>
    <xdr:sp macro="" textlink="">
      <xdr:nvSpPr>
        <xdr:cNvPr id="1604" name="Line 3">
          <a:extLst>
            <a:ext uri="{FF2B5EF4-FFF2-40B4-BE49-F238E27FC236}">
              <a16:creationId xmlns:a16="http://schemas.microsoft.com/office/drawing/2014/main" id="{00000000-0008-0000-0100-000044060000}"/>
            </a:ext>
          </a:extLst>
        </xdr:cNvPr>
        <xdr:cNvSpPr>
          <a:spLocks noChangeShapeType="1"/>
        </xdr:cNvSpPr>
      </xdr:nvSpPr>
      <xdr:spPr bwMode="auto">
        <a:xfrm>
          <a:off x="12973050" y="1195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40</xdr:row>
      <xdr:rowOff>0</xdr:rowOff>
    </xdr:from>
    <xdr:to>
      <xdr:col>22</xdr:col>
      <xdr:colOff>1343025</xdr:colOff>
      <xdr:row>40</xdr:row>
      <xdr:rowOff>0</xdr:rowOff>
    </xdr:to>
    <xdr:sp macro="" textlink="">
      <xdr:nvSpPr>
        <xdr:cNvPr id="1605" name="Line 4">
          <a:extLst>
            <a:ext uri="{FF2B5EF4-FFF2-40B4-BE49-F238E27FC236}">
              <a16:creationId xmlns:a16="http://schemas.microsoft.com/office/drawing/2014/main" id="{00000000-0008-0000-0100-000045060000}"/>
            </a:ext>
          </a:extLst>
        </xdr:cNvPr>
        <xdr:cNvSpPr>
          <a:spLocks noChangeShapeType="1"/>
        </xdr:cNvSpPr>
      </xdr:nvSpPr>
      <xdr:spPr bwMode="auto">
        <a:xfrm>
          <a:off x="12973050" y="119538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57</xdr:row>
      <xdr:rowOff>0</xdr:rowOff>
    </xdr:from>
    <xdr:to>
      <xdr:col>22</xdr:col>
      <xdr:colOff>1343025</xdr:colOff>
      <xdr:row>57</xdr:row>
      <xdr:rowOff>0</xdr:rowOff>
    </xdr:to>
    <xdr:sp macro="" textlink="">
      <xdr:nvSpPr>
        <xdr:cNvPr id="1606" name="Line 1">
          <a:extLst>
            <a:ext uri="{FF2B5EF4-FFF2-40B4-BE49-F238E27FC236}">
              <a16:creationId xmlns:a16="http://schemas.microsoft.com/office/drawing/2014/main" id="{00000000-0008-0000-0100-000046060000}"/>
            </a:ext>
          </a:extLst>
        </xdr:cNvPr>
        <xdr:cNvSpPr>
          <a:spLocks noChangeShapeType="1"/>
        </xdr:cNvSpPr>
      </xdr:nvSpPr>
      <xdr:spPr bwMode="auto">
        <a:xfrm>
          <a:off x="12963525" y="172974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57</xdr:row>
      <xdr:rowOff>0</xdr:rowOff>
    </xdr:from>
    <xdr:to>
      <xdr:col>22</xdr:col>
      <xdr:colOff>1343025</xdr:colOff>
      <xdr:row>57</xdr:row>
      <xdr:rowOff>0</xdr:rowOff>
    </xdr:to>
    <xdr:sp macro="" textlink="">
      <xdr:nvSpPr>
        <xdr:cNvPr id="1607" name="Line 2">
          <a:extLst>
            <a:ext uri="{FF2B5EF4-FFF2-40B4-BE49-F238E27FC236}">
              <a16:creationId xmlns:a16="http://schemas.microsoft.com/office/drawing/2014/main" id="{00000000-0008-0000-0100-000047060000}"/>
            </a:ext>
          </a:extLst>
        </xdr:cNvPr>
        <xdr:cNvSpPr>
          <a:spLocks noChangeShapeType="1"/>
        </xdr:cNvSpPr>
      </xdr:nvSpPr>
      <xdr:spPr bwMode="auto">
        <a:xfrm>
          <a:off x="12973050" y="17297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57</xdr:row>
      <xdr:rowOff>0</xdr:rowOff>
    </xdr:from>
    <xdr:to>
      <xdr:col>22</xdr:col>
      <xdr:colOff>1343025</xdr:colOff>
      <xdr:row>57</xdr:row>
      <xdr:rowOff>0</xdr:rowOff>
    </xdr:to>
    <xdr:sp macro="" textlink="">
      <xdr:nvSpPr>
        <xdr:cNvPr id="1608" name="Line 3">
          <a:extLst>
            <a:ext uri="{FF2B5EF4-FFF2-40B4-BE49-F238E27FC236}">
              <a16:creationId xmlns:a16="http://schemas.microsoft.com/office/drawing/2014/main" id="{00000000-0008-0000-0100-000048060000}"/>
            </a:ext>
          </a:extLst>
        </xdr:cNvPr>
        <xdr:cNvSpPr>
          <a:spLocks noChangeShapeType="1"/>
        </xdr:cNvSpPr>
      </xdr:nvSpPr>
      <xdr:spPr bwMode="auto">
        <a:xfrm>
          <a:off x="12973050" y="17297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57</xdr:row>
      <xdr:rowOff>0</xdr:rowOff>
    </xdr:from>
    <xdr:to>
      <xdr:col>22</xdr:col>
      <xdr:colOff>1343025</xdr:colOff>
      <xdr:row>57</xdr:row>
      <xdr:rowOff>0</xdr:rowOff>
    </xdr:to>
    <xdr:sp macro="" textlink="">
      <xdr:nvSpPr>
        <xdr:cNvPr id="1609" name="Line 4">
          <a:extLst>
            <a:ext uri="{FF2B5EF4-FFF2-40B4-BE49-F238E27FC236}">
              <a16:creationId xmlns:a16="http://schemas.microsoft.com/office/drawing/2014/main" id="{00000000-0008-0000-0100-000049060000}"/>
            </a:ext>
          </a:extLst>
        </xdr:cNvPr>
        <xdr:cNvSpPr>
          <a:spLocks noChangeShapeType="1"/>
        </xdr:cNvSpPr>
      </xdr:nvSpPr>
      <xdr:spPr bwMode="auto">
        <a:xfrm>
          <a:off x="12973050" y="17297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74</xdr:row>
      <xdr:rowOff>0</xdr:rowOff>
    </xdr:from>
    <xdr:to>
      <xdr:col>22</xdr:col>
      <xdr:colOff>1343025</xdr:colOff>
      <xdr:row>74</xdr:row>
      <xdr:rowOff>0</xdr:rowOff>
    </xdr:to>
    <xdr:sp macro="" textlink="">
      <xdr:nvSpPr>
        <xdr:cNvPr id="1610" name="Line 1">
          <a:extLst>
            <a:ext uri="{FF2B5EF4-FFF2-40B4-BE49-F238E27FC236}">
              <a16:creationId xmlns:a16="http://schemas.microsoft.com/office/drawing/2014/main" id="{00000000-0008-0000-0100-00004A060000}"/>
            </a:ext>
          </a:extLst>
        </xdr:cNvPr>
        <xdr:cNvSpPr>
          <a:spLocks noChangeShapeType="1"/>
        </xdr:cNvSpPr>
      </xdr:nvSpPr>
      <xdr:spPr bwMode="auto">
        <a:xfrm>
          <a:off x="12963525" y="226409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74</xdr:row>
      <xdr:rowOff>0</xdr:rowOff>
    </xdr:from>
    <xdr:to>
      <xdr:col>22</xdr:col>
      <xdr:colOff>1343025</xdr:colOff>
      <xdr:row>74</xdr:row>
      <xdr:rowOff>0</xdr:rowOff>
    </xdr:to>
    <xdr:sp macro="" textlink="">
      <xdr:nvSpPr>
        <xdr:cNvPr id="1611" name="Line 2">
          <a:extLst>
            <a:ext uri="{FF2B5EF4-FFF2-40B4-BE49-F238E27FC236}">
              <a16:creationId xmlns:a16="http://schemas.microsoft.com/office/drawing/2014/main" id="{00000000-0008-0000-0100-00004B060000}"/>
            </a:ext>
          </a:extLst>
        </xdr:cNvPr>
        <xdr:cNvSpPr>
          <a:spLocks noChangeShapeType="1"/>
        </xdr:cNvSpPr>
      </xdr:nvSpPr>
      <xdr:spPr bwMode="auto">
        <a:xfrm>
          <a:off x="12973050" y="22640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74</xdr:row>
      <xdr:rowOff>0</xdr:rowOff>
    </xdr:from>
    <xdr:to>
      <xdr:col>22</xdr:col>
      <xdr:colOff>1343025</xdr:colOff>
      <xdr:row>74</xdr:row>
      <xdr:rowOff>0</xdr:rowOff>
    </xdr:to>
    <xdr:sp macro="" textlink="">
      <xdr:nvSpPr>
        <xdr:cNvPr id="1612" name="Line 3">
          <a:extLst>
            <a:ext uri="{FF2B5EF4-FFF2-40B4-BE49-F238E27FC236}">
              <a16:creationId xmlns:a16="http://schemas.microsoft.com/office/drawing/2014/main" id="{00000000-0008-0000-0100-00004C060000}"/>
            </a:ext>
          </a:extLst>
        </xdr:cNvPr>
        <xdr:cNvSpPr>
          <a:spLocks noChangeShapeType="1"/>
        </xdr:cNvSpPr>
      </xdr:nvSpPr>
      <xdr:spPr bwMode="auto">
        <a:xfrm>
          <a:off x="12973050" y="22640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74</xdr:row>
      <xdr:rowOff>0</xdr:rowOff>
    </xdr:from>
    <xdr:to>
      <xdr:col>22</xdr:col>
      <xdr:colOff>1343025</xdr:colOff>
      <xdr:row>74</xdr:row>
      <xdr:rowOff>0</xdr:rowOff>
    </xdr:to>
    <xdr:sp macro="" textlink="">
      <xdr:nvSpPr>
        <xdr:cNvPr id="1613" name="Line 4">
          <a:extLst>
            <a:ext uri="{FF2B5EF4-FFF2-40B4-BE49-F238E27FC236}">
              <a16:creationId xmlns:a16="http://schemas.microsoft.com/office/drawing/2014/main" id="{00000000-0008-0000-0100-00004D060000}"/>
            </a:ext>
          </a:extLst>
        </xdr:cNvPr>
        <xdr:cNvSpPr>
          <a:spLocks noChangeShapeType="1"/>
        </xdr:cNvSpPr>
      </xdr:nvSpPr>
      <xdr:spPr bwMode="auto">
        <a:xfrm>
          <a:off x="12973050" y="22640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91</xdr:row>
      <xdr:rowOff>0</xdr:rowOff>
    </xdr:from>
    <xdr:to>
      <xdr:col>22</xdr:col>
      <xdr:colOff>1343025</xdr:colOff>
      <xdr:row>91</xdr:row>
      <xdr:rowOff>0</xdr:rowOff>
    </xdr:to>
    <xdr:sp macro="" textlink="">
      <xdr:nvSpPr>
        <xdr:cNvPr id="1614" name="Line 1">
          <a:extLst>
            <a:ext uri="{FF2B5EF4-FFF2-40B4-BE49-F238E27FC236}">
              <a16:creationId xmlns:a16="http://schemas.microsoft.com/office/drawing/2014/main" id="{00000000-0008-0000-0100-00004E060000}"/>
            </a:ext>
          </a:extLst>
        </xdr:cNvPr>
        <xdr:cNvSpPr>
          <a:spLocks noChangeShapeType="1"/>
        </xdr:cNvSpPr>
      </xdr:nvSpPr>
      <xdr:spPr bwMode="auto">
        <a:xfrm>
          <a:off x="12963525" y="279844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91</xdr:row>
      <xdr:rowOff>0</xdr:rowOff>
    </xdr:from>
    <xdr:to>
      <xdr:col>22</xdr:col>
      <xdr:colOff>1343025</xdr:colOff>
      <xdr:row>91</xdr:row>
      <xdr:rowOff>0</xdr:rowOff>
    </xdr:to>
    <xdr:sp macro="" textlink="">
      <xdr:nvSpPr>
        <xdr:cNvPr id="1615" name="Line 2">
          <a:extLst>
            <a:ext uri="{FF2B5EF4-FFF2-40B4-BE49-F238E27FC236}">
              <a16:creationId xmlns:a16="http://schemas.microsoft.com/office/drawing/2014/main" id="{00000000-0008-0000-0100-00004F060000}"/>
            </a:ext>
          </a:extLst>
        </xdr:cNvPr>
        <xdr:cNvSpPr>
          <a:spLocks noChangeShapeType="1"/>
        </xdr:cNvSpPr>
      </xdr:nvSpPr>
      <xdr:spPr bwMode="auto">
        <a:xfrm>
          <a:off x="12973050" y="27984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91</xdr:row>
      <xdr:rowOff>0</xdr:rowOff>
    </xdr:from>
    <xdr:to>
      <xdr:col>22</xdr:col>
      <xdr:colOff>1343025</xdr:colOff>
      <xdr:row>91</xdr:row>
      <xdr:rowOff>0</xdr:rowOff>
    </xdr:to>
    <xdr:sp macro="" textlink="">
      <xdr:nvSpPr>
        <xdr:cNvPr id="1616" name="Line 3">
          <a:extLst>
            <a:ext uri="{FF2B5EF4-FFF2-40B4-BE49-F238E27FC236}">
              <a16:creationId xmlns:a16="http://schemas.microsoft.com/office/drawing/2014/main" id="{00000000-0008-0000-0100-000050060000}"/>
            </a:ext>
          </a:extLst>
        </xdr:cNvPr>
        <xdr:cNvSpPr>
          <a:spLocks noChangeShapeType="1"/>
        </xdr:cNvSpPr>
      </xdr:nvSpPr>
      <xdr:spPr bwMode="auto">
        <a:xfrm>
          <a:off x="12973050" y="27984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91</xdr:row>
      <xdr:rowOff>0</xdr:rowOff>
    </xdr:from>
    <xdr:to>
      <xdr:col>22</xdr:col>
      <xdr:colOff>1343025</xdr:colOff>
      <xdr:row>91</xdr:row>
      <xdr:rowOff>0</xdr:rowOff>
    </xdr:to>
    <xdr:sp macro="" textlink="">
      <xdr:nvSpPr>
        <xdr:cNvPr id="1617" name="Line 4">
          <a:extLst>
            <a:ext uri="{FF2B5EF4-FFF2-40B4-BE49-F238E27FC236}">
              <a16:creationId xmlns:a16="http://schemas.microsoft.com/office/drawing/2014/main" id="{00000000-0008-0000-0100-000051060000}"/>
            </a:ext>
          </a:extLst>
        </xdr:cNvPr>
        <xdr:cNvSpPr>
          <a:spLocks noChangeShapeType="1"/>
        </xdr:cNvSpPr>
      </xdr:nvSpPr>
      <xdr:spPr bwMode="auto">
        <a:xfrm>
          <a:off x="12973050" y="27984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108</xdr:row>
      <xdr:rowOff>0</xdr:rowOff>
    </xdr:from>
    <xdr:to>
      <xdr:col>22</xdr:col>
      <xdr:colOff>1343025</xdr:colOff>
      <xdr:row>108</xdr:row>
      <xdr:rowOff>0</xdr:rowOff>
    </xdr:to>
    <xdr:sp macro="" textlink="">
      <xdr:nvSpPr>
        <xdr:cNvPr id="1618" name="Line 1">
          <a:extLst>
            <a:ext uri="{FF2B5EF4-FFF2-40B4-BE49-F238E27FC236}">
              <a16:creationId xmlns:a16="http://schemas.microsoft.com/office/drawing/2014/main" id="{00000000-0008-0000-0100-000052060000}"/>
            </a:ext>
          </a:extLst>
        </xdr:cNvPr>
        <xdr:cNvSpPr>
          <a:spLocks noChangeShapeType="1"/>
        </xdr:cNvSpPr>
      </xdr:nvSpPr>
      <xdr:spPr bwMode="auto">
        <a:xfrm>
          <a:off x="12963525" y="333279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108</xdr:row>
      <xdr:rowOff>0</xdr:rowOff>
    </xdr:from>
    <xdr:to>
      <xdr:col>22</xdr:col>
      <xdr:colOff>1343025</xdr:colOff>
      <xdr:row>108</xdr:row>
      <xdr:rowOff>0</xdr:rowOff>
    </xdr:to>
    <xdr:sp macro="" textlink="">
      <xdr:nvSpPr>
        <xdr:cNvPr id="1619" name="Line 2">
          <a:extLst>
            <a:ext uri="{FF2B5EF4-FFF2-40B4-BE49-F238E27FC236}">
              <a16:creationId xmlns:a16="http://schemas.microsoft.com/office/drawing/2014/main" id="{00000000-0008-0000-0100-000053060000}"/>
            </a:ext>
          </a:extLst>
        </xdr:cNvPr>
        <xdr:cNvSpPr>
          <a:spLocks noChangeShapeType="1"/>
        </xdr:cNvSpPr>
      </xdr:nvSpPr>
      <xdr:spPr bwMode="auto">
        <a:xfrm>
          <a:off x="12973050" y="33327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108</xdr:row>
      <xdr:rowOff>0</xdr:rowOff>
    </xdr:from>
    <xdr:to>
      <xdr:col>22</xdr:col>
      <xdr:colOff>1343025</xdr:colOff>
      <xdr:row>108</xdr:row>
      <xdr:rowOff>0</xdr:rowOff>
    </xdr:to>
    <xdr:sp macro="" textlink="">
      <xdr:nvSpPr>
        <xdr:cNvPr id="1620" name="Line 3">
          <a:extLst>
            <a:ext uri="{FF2B5EF4-FFF2-40B4-BE49-F238E27FC236}">
              <a16:creationId xmlns:a16="http://schemas.microsoft.com/office/drawing/2014/main" id="{00000000-0008-0000-0100-000054060000}"/>
            </a:ext>
          </a:extLst>
        </xdr:cNvPr>
        <xdr:cNvSpPr>
          <a:spLocks noChangeShapeType="1"/>
        </xdr:cNvSpPr>
      </xdr:nvSpPr>
      <xdr:spPr bwMode="auto">
        <a:xfrm>
          <a:off x="12973050" y="33327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108</xdr:row>
      <xdr:rowOff>0</xdr:rowOff>
    </xdr:from>
    <xdr:to>
      <xdr:col>22</xdr:col>
      <xdr:colOff>1343025</xdr:colOff>
      <xdr:row>108</xdr:row>
      <xdr:rowOff>0</xdr:rowOff>
    </xdr:to>
    <xdr:sp macro="" textlink="">
      <xdr:nvSpPr>
        <xdr:cNvPr id="1621" name="Line 4">
          <a:extLst>
            <a:ext uri="{FF2B5EF4-FFF2-40B4-BE49-F238E27FC236}">
              <a16:creationId xmlns:a16="http://schemas.microsoft.com/office/drawing/2014/main" id="{00000000-0008-0000-0100-000055060000}"/>
            </a:ext>
          </a:extLst>
        </xdr:cNvPr>
        <xdr:cNvSpPr>
          <a:spLocks noChangeShapeType="1"/>
        </xdr:cNvSpPr>
      </xdr:nvSpPr>
      <xdr:spPr bwMode="auto">
        <a:xfrm>
          <a:off x="12973050" y="33327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74</xdr:row>
      <xdr:rowOff>0</xdr:rowOff>
    </xdr:from>
    <xdr:to>
      <xdr:col>22</xdr:col>
      <xdr:colOff>1343025</xdr:colOff>
      <xdr:row>74</xdr:row>
      <xdr:rowOff>0</xdr:rowOff>
    </xdr:to>
    <xdr:sp macro="" textlink="">
      <xdr:nvSpPr>
        <xdr:cNvPr id="1622" name="Line 1">
          <a:extLst>
            <a:ext uri="{FF2B5EF4-FFF2-40B4-BE49-F238E27FC236}">
              <a16:creationId xmlns:a16="http://schemas.microsoft.com/office/drawing/2014/main" id="{00000000-0008-0000-0100-000056060000}"/>
            </a:ext>
          </a:extLst>
        </xdr:cNvPr>
        <xdr:cNvSpPr>
          <a:spLocks noChangeShapeType="1"/>
        </xdr:cNvSpPr>
      </xdr:nvSpPr>
      <xdr:spPr bwMode="auto">
        <a:xfrm>
          <a:off x="12963525" y="226409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74</xdr:row>
      <xdr:rowOff>0</xdr:rowOff>
    </xdr:from>
    <xdr:to>
      <xdr:col>22</xdr:col>
      <xdr:colOff>1343025</xdr:colOff>
      <xdr:row>74</xdr:row>
      <xdr:rowOff>0</xdr:rowOff>
    </xdr:to>
    <xdr:sp macro="" textlink="">
      <xdr:nvSpPr>
        <xdr:cNvPr id="1623" name="Line 2">
          <a:extLst>
            <a:ext uri="{FF2B5EF4-FFF2-40B4-BE49-F238E27FC236}">
              <a16:creationId xmlns:a16="http://schemas.microsoft.com/office/drawing/2014/main" id="{00000000-0008-0000-0100-000057060000}"/>
            </a:ext>
          </a:extLst>
        </xdr:cNvPr>
        <xdr:cNvSpPr>
          <a:spLocks noChangeShapeType="1"/>
        </xdr:cNvSpPr>
      </xdr:nvSpPr>
      <xdr:spPr bwMode="auto">
        <a:xfrm>
          <a:off x="12973050" y="22640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74</xdr:row>
      <xdr:rowOff>0</xdr:rowOff>
    </xdr:from>
    <xdr:to>
      <xdr:col>22</xdr:col>
      <xdr:colOff>1343025</xdr:colOff>
      <xdr:row>74</xdr:row>
      <xdr:rowOff>0</xdr:rowOff>
    </xdr:to>
    <xdr:sp macro="" textlink="">
      <xdr:nvSpPr>
        <xdr:cNvPr id="1624" name="Line 3">
          <a:extLst>
            <a:ext uri="{FF2B5EF4-FFF2-40B4-BE49-F238E27FC236}">
              <a16:creationId xmlns:a16="http://schemas.microsoft.com/office/drawing/2014/main" id="{00000000-0008-0000-0100-000058060000}"/>
            </a:ext>
          </a:extLst>
        </xdr:cNvPr>
        <xdr:cNvSpPr>
          <a:spLocks noChangeShapeType="1"/>
        </xdr:cNvSpPr>
      </xdr:nvSpPr>
      <xdr:spPr bwMode="auto">
        <a:xfrm>
          <a:off x="12973050" y="22640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74</xdr:row>
      <xdr:rowOff>0</xdr:rowOff>
    </xdr:from>
    <xdr:to>
      <xdr:col>22</xdr:col>
      <xdr:colOff>1343025</xdr:colOff>
      <xdr:row>74</xdr:row>
      <xdr:rowOff>0</xdr:rowOff>
    </xdr:to>
    <xdr:sp macro="" textlink="">
      <xdr:nvSpPr>
        <xdr:cNvPr id="1625" name="Line 4">
          <a:extLst>
            <a:ext uri="{FF2B5EF4-FFF2-40B4-BE49-F238E27FC236}">
              <a16:creationId xmlns:a16="http://schemas.microsoft.com/office/drawing/2014/main" id="{00000000-0008-0000-0100-000059060000}"/>
            </a:ext>
          </a:extLst>
        </xdr:cNvPr>
        <xdr:cNvSpPr>
          <a:spLocks noChangeShapeType="1"/>
        </xdr:cNvSpPr>
      </xdr:nvSpPr>
      <xdr:spPr bwMode="auto">
        <a:xfrm>
          <a:off x="12973050" y="22640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91</xdr:row>
      <xdr:rowOff>0</xdr:rowOff>
    </xdr:from>
    <xdr:to>
      <xdr:col>22</xdr:col>
      <xdr:colOff>1343025</xdr:colOff>
      <xdr:row>91</xdr:row>
      <xdr:rowOff>0</xdr:rowOff>
    </xdr:to>
    <xdr:sp macro="" textlink="">
      <xdr:nvSpPr>
        <xdr:cNvPr id="1626" name="Line 1">
          <a:extLst>
            <a:ext uri="{FF2B5EF4-FFF2-40B4-BE49-F238E27FC236}">
              <a16:creationId xmlns:a16="http://schemas.microsoft.com/office/drawing/2014/main" id="{00000000-0008-0000-0100-00005A060000}"/>
            </a:ext>
          </a:extLst>
        </xdr:cNvPr>
        <xdr:cNvSpPr>
          <a:spLocks noChangeShapeType="1"/>
        </xdr:cNvSpPr>
      </xdr:nvSpPr>
      <xdr:spPr bwMode="auto">
        <a:xfrm>
          <a:off x="12963525" y="279844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91</xdr:row>
      <xdr:rowOff>0</xdr:rowOff>
    </xdr:from>
    <xdr:to>
      <xdr:col>22</xdr:col>
      <xdr:colOff>1343025</xdr:colOff>
      <xdr:row>91</xdr:row>
      <xdr:rowOff>0</xdr:rowOff>
    </xdr:to>
    <xdr:sp macro="" textlink="">
      <xdr:nvSpPr>
        <xdr:cNvPr id="1627" name="Line 2">
          <a:extLst>
            <a:ext uri="{FF2B5EF4-FFF2-40B4-BE49-F238E27FC236}">
              <a16:creationId xmlns:a16="http://schemas.microsoft.com/office/drawing/2014/main" id="{00000000-0008-0000-0100-00005B060000}"/>
            </a:ext>
          </a:extLst>
        </xdr:cNvPr>
        <xdr:cNvSpPr>
          <a:spLocks noChangeShapeType="1"/>
        </xdr:cNvSpPr>
      </xdr:nvSpPr>
      <xdr:spPr bwMode="auto">
        <a:xfrm>
          <a:off x="12973050" y="27984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91</xdr:row>
      <xdr:rowOff>0</xdr:rowOff>
    </xdr:from>
    <xdr:to>
      <xdr:col>22</xdr:col>
      <xdr:colOff>1343025</xdr:colOff>
      <xdr:row>91</xdr:row>
      <xdr:rowOff>0</xdr:rowOff>
    </xdr:to>
    <xdr:sp macro="" textlink="">
      <xdr:nvSpPr>
        <xdr:cNvPr id="1628" name="Line 3">
          <a:extLst>
            <a:ext uri="{FF2B5EF4-FFF2-40B4-BE49-F238E27FC236}">
              <a16:creationId xmlns:a16="http://schemas.microsoft.com/office/drawing/2014/main" id="{00000000-0008-0000-0100-00005C060000}"/>
            </a:ext>
          </a:extLst>
        </xdr:cNvPr>
        <xdr:cNvSpPr>
          <a:spLocks noChangeShapeType="1"/>
        </xdr:cNvSpPr>
      </xdr:nvSpPr>
      <xdr:spPr bwMode="auto">
        <a:xfrm>
          <a:off x="12973050" y="27984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91</xdr:row>
      <xdr:rowOff>0</xdr:rowOff>
    </xdr:from>
    <xdr:to>
      <xdr:col>22</xdr:col>
      <xdr:colOff>1343025</xdr:colOff>
      <xdr:row>91</xdr:row>
      <xdr:rowOff>0</xdr:rowOff>
    </xdr:to>
    <xdr:sp macro="" textlink="">
      <xdr:nvSpPr>
        <xdr:cNvPr id="1629" name="Line 4">
          <a:extLst>
            <a:ext uri="{FF2B5EF4-FFF2-40B4-BE49-F238E27FC236}">
              <a16:creationId xmlns:a16="http://schemas.microsoft.com/office/drawing/2014/main" id="{00000000-0008-0000-0100-00005D060000}"/>
            </a:ext>
          </a:extLst>
        </xdr:cNvPr>
        <xdr:cNvSpPr>
          <a:spLocks noChangeShapeType="1"/>
        </xdr:cNvSpPr>
      </xdr:nvSpPr>
      <xdr:spPr bwMode="auto">
        <a:xfrm>
          <a:off x="12973050" y="27984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108</xdr:row>
      <xdr:rowOff>0</xdr:rowOff>
    </xdr:from>
    <xdr:to>
      <xdr:col>22</xdr:col>
      <xdr:colOff>1343025</xdr:colOff>
      <xdr:row>108</xdr:row>
      <xdr:rowOff>0</xdr:rowOff>
    </xdr:to>
    <xdr:sp macro="" textlink="">
      <xdr:nvSpPr>
        <xdr:cNvPr id="1630" name="Line 1">
          <a:extLst>
            <a:ext uri="{FF2B5EF4-FFF2-40B4-BE49-F238E27FC236}">
              <a16:creationId xmlns:a16="http://schemas.microsoft.com/office/drawing/2014/main" id="{00000000-0008-0000-0100-00005E060000}"/>
            </a:ext>
          </a:extLst>
        </xdr:cNvPr>
        <xdr:cNvSpPr>
          <a:spLocks noChangeShapeType="1"/>
        </xdr:cNvSpPr>
      </xdr:nvSpPr>
      <xdr:spPr bwMode="auto">
        <a:xfrm>
          <a:off x="12963525" y="333279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108</xdr:row>
      <xdr:rowOff>0</xdr:rowOff>
    </xdr:from>
    <xdr:to>
      <xdr:col>22</xdr:col>
      <xdr:colOff>1343025</xdr:colOff>
      <xdr:row>108</xdr:row>
      <xdr:rowOff>0</xdr:rowOff>
    </xdr:to>
    <xdr:sp macro="" textlink="">
      <xdr:nvSpPr>
        <xdr:cNvPr id="1631" name="Line 2">
          <a:extLst>
            <a:ext uri="{FF2B5EF4-FFF2-40B4-BE49-F238E27FC236}">
              <a16:creationId xmlns:a16="http://schemas.microsoft.com/office/drawing/2014/main" id="{00000000-0008-0000-0100-00005F060000}"/>
            </a:ext>
          </a:extLst>
        </xdr:cNvPr>
        <xdr:cNvSpPr>
          <a:spLocks noChangeShapeType="1"/>
        </xdr:cNvSpPr>
      </xdr:nvSpPr>
      <xdr:spPr bwMode="auto">
        <a:xfrm>
          <a:off x="12973050" y="33327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108</xdr:row>
      <xdr:rowOff>0</xdr:rowOff>
    </xdr:from>
    <xdr:to>
      <xdr:col>22</xdr:col>
      <xdr:colOff>1343025</xdr:colOff>
      <xdr:row>108</xdr:row>
      <xdr:rowOff>0</xdr:rowOff>
    </xdr:to>
    <xdr:sp macro="" textlink="">
      <xdr:nvSpPr>
        <xdr:cNvPr id="1632" name="Line 3">
          <a:extLst>
            <a:ext uri="{FF2B5EF4-FFF2-40B4-BE49-F238E27FC236}">
              <a16:creationId xmlns:a16="http://schemas.microsoft.com/office/drawing/2014/main" id="{00000000-0008-0000-0100-000060060000}"/>
            </a:ext>
          </a:extLst>
        </xdr:cNvPr>
        <xdr:cNvSpPr>
          <a:spLocks noChangeShapeType="1"/>
        </xdr:cNvSpPr>
      </xdr:nvSpPr>
      <xdr:spPr bwMode="auto">
        <a:xfrm>
          <a:off x="12973050" y="33327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108</xdr:row>
      <xdr:rowOff>0</xdr:rowOff>
    </xdr:from>
    <xdr:to>
      <xdr:col>22</xdr:col>
      <xdr:colOff>1343025</xdr:colOff>
      <xdr:row>108</xdr:row>
      <xdr:rowOff>0</xdr:rowOff>
    </xdr:to>
    <xdr:sp macro="" textlink="">
      <xdr:nvSpPr>
        <xdr:cNvPr id="1633" name="Line 4">
          <a:extLst>
            <a:ext uri="{FF2B5EF4-FFF2-40B4-BE49-F238E27FC236}">
              <a16:creationId xmlns:a16="http://schemas.microsoft.com/office/drawing/2014/main" id="{00000000-0008-0000-0100-000061060000}"/>
            </a:ext>
          </a:extLst>
        </xdr:cNvPr>
        <xdr:cNvSpPr>
          <a:spLocks noChangeShapeType="1"/>
        </xdr:cNvSpPr>
      </xdr:nvSpPr>
      <xdr:spPr bwMode="auto">
        <a:xfrm>
          <a:off x="12973050" y="33327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74</xdr:row>
      <xdr:rowOff>0</xdr:rowOff>
    </xdr:from>
    <xdr:to>
      <xdr:col>22</xdr:col>
      <xdr:colOff>1343025</xdr:colOff>
      <xdr:row>74</xdr:row>
      <xdr:rowOff>0</xdr:rowOff>
    </xdr:to>
    <xdr:sp macro="" textlink="">
      <xdr:nvSpPr>
        <xdr:cNvPr id="1634" name="Line 1">
          <a:extLst>
            <a:ext uri="{FF2B5EF4-FFF2-40B4-BE49-F238E27FC236}">
              <a16:creationId xmlns:a16="http://schemas.microsoft.com/office/drawing/2014/main" id="{00000000-0008-0000-0100-000062060000}"/>
            </a:ext>
          </a:extLst>
        </xdr:cNvPr>
        <xdr:cNvSpPr>
          <a:spLocks noChangeShapeType="1"/>
        </xdr:cNvSpPr>
      </xdr:nvSpPr>
      <xdr:spPr bwMode="auto">
        <a:xfrm>
          <a:off x="12963525" y="226409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74</xdr:row>
      <xdr:rowOff>0</xdr:rowOff>
    </xdr:from>
    <xdr:to>
      <xdr:col>22</xdr:col>
      <xdr:colOff>1343025</xdr:colOff>
      <xdr:row>74</xdr:row>
      <xdr:rowOff>0</xdr:rowOff>
    </xdr:to>
    <xdr:sp macro="" textlink="">
      <xdr:nvSpPr>
        <xdr:cNvPr id="1635" name="Line 2">
          <a:extLst>
            <a:ext uri="{FF2B5EF4-FFF2-40B4-BE49-F238E27FC236}">
              <a16:creationId xmlns:a16="http://schemas.microsoft.com/office/drawing/2014/main" id="{00000000-0008-0000-0100-000063060000}"/>
            </a:ext>
          </a:extLst>
        </xdr:cNvPr>
        <xdr:cNvSpPr>
          <a:spLocks noChangeShapeType="1"/>
        </xdr:cNvSpPr>
      </xdr:nvSpPr>
      <xdr:spPr bwMode="auto">
        <a:xfrm>
          <a:off x="12973050" y="22640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74</xdr:row>
      <xdr:rowOff>0</xdr:rowOff>
    </xdr:from>
    <xdr:to>
      <xdr:col>22</xdr:col>
      <xdr:colOff>1343025</xdr:colOff>
      <xdr:row>74</xdr:row>
      <xdr:rowOff>0</xdr:rowOff>
    </xdr:to>
    <xdr:sp macro="" textlink="">
      <xdr:nvSpPr>
        <xdr:cNvPr id="1636" name="Line 3">
          <a:extLst>
            <a:ext uri="{FF2B5EF4-FFF2-40B4-BE49-F238E27FC236}">
              <a16:creationId xmlns:a16="http://schemas.microsoft.com/office/drawing/2014/main" id="{00000000-0008-0000-0100-000064060000}"/>
            </a:ext>
          </a:extLst>
        </xdr:cNvPr>
        <xdr:cNvSpPr>
          <a:spLocks noChangeShapeType="1"/>
        </xdr:cNvSpPr>
      </xdr:nvSpPr>
      <xdr:spPr bwMode="auto">
        <a:xfrm>
          <a:off x="12973050" y="22640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74</xdr:row>
      <xdr:rowOff>0</xdr:rowOff>
    </xdr:from>
    <xdr:to>
      <xdr:col>22</xdr:col>
      <xdr:colOff>1343025</xdr:colOff>
      <xdr:row>74</xdr:row>
      <xdr:rowOff>0</xdr:rowOff>
    </xdr:to>
    <xdr:sp macro="" textlink="">
      <xdr:nvSpPr>
        <xdr:cNvPr id="1637" name="Line 4">
          <a:extLst>
            <a:ext uri="{FF2B5EF4-FFF2-40B4-BE49-F238E27FC236}">
              <a16:creationId xmlns:a16="http://schemas.microsoft.com/office/drawing/2014/main" id="{00000000-0008-0000-0100-000065060000}"/>
            </a:ext>
          </a:extLst>
        </xdr:cNvPr>
        <xdr:cNvSpPr>
          <a:spLocks noChangeShapeType="1"/>
        </xdr:cNvSpPr>
      </xdr:nvSpPr>
      <xdr:spPr bwMode="auto">
        <a:xfrm>
          <a:off x="12973050" y="22640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91</xdr:row>
      <xdr:rowOff>0</xdr:rowOff>
    </xdr:from>
    <xdr:to>
      <xdr:col>22</xdr:col>
      <xdr:colOff>1343025</xdr:colOff>
      <xdr:row>91</xdr:row>
      <xdr:rowOff>0</xdr:rowOff>
    </xdr:to>
    <xdr:sp macro="" textlink="">
      <xdr:nvSpPr>
        <xdr:cNvPr id="1638" name="Line 1">
          <a:extLst>
            <a:ext uri="{FF2B5EF4-FFF2-40B4-BE49-F238E27FC236}">
              <a16:creationId xmlns:a16="http://schemas.microsoft.com/office/drawing/2014/main" id="{00000000-0008-0000-0100-000066060000}"/>
            </a:ext>
          </a:extLst>
        </xdr:cNvPr>
        <xdr:cNvSpPr>
          <a:spLocks noChangeShapeType="1"/>
        </xdr:cNvSpPr>
      </xdr:nvSpPr>
      <xdr:spPr bwMode="auto">
        <a:xfrm>
          <a:off x="12963525" y="279844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91</xdr:row>
      <xdr:rowOff>0</xdr:rowOff>
    </xdr:from>
    <xdr:to>
      <xdr:col>22</xdr:col>
      <xdr:colOff>1343025</xdr:colOff>
      <xdr:row>91</xdr:row>
      <xdr:rowOff>0</xdr:rowOff>
    </xdr:to>
    <xdr:sp macro="" textlink="">
      <xdr:nvSpPr>
        <xdr:cNvPr id="1639" name="Line 2">
          <a:extLst>
            <a:ext uri="{FF2B5EF4-FFF2-40B4-BE49-F238E27FC236}">
              <a16:creationId xmlns:a16="http://schemas.microsoft.com/office/drawing/2014/main" id="{00000000-0008-0000-0100-000067060000}"/>
            </a:ext>
          </a:extLst>
        </xdr:cNvPr>
        <xdr:cNvSpPr>
          <a:spLocks noChangeShapeType="1"/>
        </xdr:cNvSpPr>
      </xdr:nvSpPr>
      <xdr:spPr bwMode="auto">
        <a:xfrm>
          <a:off x="12973050" y="27984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91</xdr:row>
      <xdr:rowOff>0</xdr:rowOff>
    </xdr:from>
    <xdr:to>
      <xdr:col>22</xdr:col>
      <xdr:colOff>1343025</xdr:colOff>
      <xdr:row>91</xdr:row>
      <xdr:rowOff>0</xdr:rowOff>
    </xdr:to>
    <xdr:sp macro="" textlink="">
      <xdr:nvSpPr>
        <xdr:cNvPr id="1640" name="Line 3">
          <a:extLst>
            <a:ext uri="{FF2B5EF4-FFF2-40B4-BE49-F238E27FC236}">
              <a16:creationId xmlns:a16="http://schemas.microsoft.com/office/drawing/2014/main" id="{00000000-0008-0000-0100-000068060000}"/>
            </a:ext>
          </a:extLst>
        </xdr:cNvPr>
        <xdr:cNvSpPr>
          <a:spLocks noChangeShapeType="1"/>
        </xdr:cNvSpPr>
      </xdr:nvSpPr>
      <xdr:spPr bwMode="auto">
        <a:xfrm>
          <a:off x="12973050" y="27984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91</xdr:row>
      <xdr:rowOff>0</xdr:rowOff>
    </xdr:from>
    <xdr:to>
      <xdr:col>22</xdr:col>
      <xdr:colOff>1343025</xdr:colOff>
      <xdr:row>91</xdr:row>
      <xdr:rowOff>0</xdr:rowOff>
    </xdr:to>
    <xdr:sp macro="" textlink="">
      <xdr:nvSpPr>
        <xdr:cNvPr id="1641" name="Line 4">
          <a:extLst>
            <a:ext uri="{FF2B5EF4-FFF2-40B4-BE49-F238E27FC236}">
              <a16:creationId xmlns:a16="http://schemas.microsoft.com/office/drawing/2014/main" id="{00000000-0008-0000-0100-000069060000}"/>
            </a:ext>
          </a:extLst>
        </xdr:cNvPr>
        <xdr:cNvSpPr>
          <a:spLocks noChangeShapeType="1"/>
        </xdr:cNvSpPr>
      </xdr:nvSpPr>
      <xdr:spPr bwMode="auto">
        <a:xfrm>
          <a:off x="12973050" y="27984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108</xdr:row>
      <xdr:rowOff>0</xdr:rowOff>
    </xdr:from>
    <xdr:to>
      <xdr:col>22</xdr:col>
      <xdr:colOff>1343025</xdr:colOff>
      <xdr:row>108</xdr:row>
      <xdr:rowOff>0</xdr:rowOff>
    </xdr:to>
    <xdr:sp macro="" textlink="">
      <xdr:nvSpPr>
        <xdr:cNvPr id="1642" name="Line 1">
          <a:extLst>
            <a:ext uri="{FF2B5EF4-FFF2-40B4-BE49-F238E27FC236}">
              <a16:creationId xmlns:a16="http://schemas.microsoft.com/office/drawing/2014/main" id="{00000000-0008-0000-0100-00006A060000}"/>
            </a:ext>
          </a:extLst>
        </xdr:cNvPr>
        <xdr:cNvSpPr>
          <a:spLocks noChangeShapeType="1"/>
        </xdr:cNvSpPr>
      </xdr:nvSpPr>
      <xdr:spPr bwMode="auto">
        <a:xfrm>
          <a:off x="12963525" y="333279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108</xdr:row>
      <xdr:rowOff>0</xdr:rowOff>
    </xdr:from>
    <xdr:to>
      <xdr:col>22</xdr:col>
      <xdr:colOff>1343025</xdr:colOff>
      <xdr:row>108</xdr:row>
      <xdr:rowOff>0</xdr:rowOff>
    </xdr:to>
    <xdr:sp macro="" textlink="">
      <xdr:nvSpPr>
        <xdr:cNvPr id="1643" name="Line 2">
          <a:extLst>
            <a:ext uri="{FF2B5EF4-FFF2-40B4-BE49-F238E27FC236}">
              <a16:creationId xmlns:a16="http://schemas.microsoft.com/office/drawing/2014/main" id="{00000000-0008-0000-0100-00006B060000}"/>
            </a:ext>
          </a:extLst>
        </xdr:cNvPr>
        <xdr:cNvSpPr>
          <a:spLocks noChangeShapeType="1"/>
        </xdr:cNvSpPr>
      </xdr:nvSpPr>
      <xdr:spPr bwMode="auto">
        <a:xfrm>
          <a:off x="12973050" y="33327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108</xdr:row>
      <xdr:rowOff>0</xdr:rowOff>
    </xdr:from>
    <xdr:to>
      <xdr:col>22</xdr:col>
      <xdr:colOff>1343025</xdr:colOff>
      <xdr:row>108</xdr:row>
      <xdr:rowOff>0</xdr:rowOff>
    </xdr:to>
    <xdr:sp macro="" textlink="">
      <xdr:nvSpPr>
        <xdr:cNvPr id="1644" name="Line 3">
          <a:extLst>
            <a:ext uri="{FF2B5EF4-FFF2-40B4-BE49-F238E27FC236}">
              <a16:creationId xmlns:a16="http://schemas.microsoft.com/office/drawing/2014/main" id="{00000000-0008-0000-0100-00006C060000}"/>
            </a:ext>
          </a:extLst>
        </xdr:cNvPr>
        <xdr:cNvSpPr>
          <a:spLocks noChangeShapeType="1"/>
        </xdr:cNvSpPr>
      </xdr:nvSpPr>
      <xdr:spPr bwMode="auto">
        <a:xfrm>
          <a:off x="12973050" y="33327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108</xdr:row>
      <xdr:rowOff>0</xdr:rowOff>
    </xdr:from>
    <xdr:to>
      <xdr:col>22</xdr:col>
      <xdr:colOff>1343025</xdr:colOff>
      <xdr:row>108</xdr:row>
      <xdr:rowOff>0</xdr:rowOff>
    </xdr:to>
    <xdr:sp macro="" textlink="">
      <xdr:nvSpPr>
        <xdr:cNvPr id="1645" name="Line 4">
          <a:extLst>
            <a:ext uri="{FF2B5EF4-FFF2-40B4-BE49-F238E27FC236}">
              <a16:creationId xmlns:a16="http://schemas.microsoft.com/office/drawing/2014/main" id="{00000000-0008-0000-0100-00006D060000}"/>
            </a:ext>
          </a:extLst>
        </xdr:cNvPr>
        <xdr:cNvSpPr>
          <a:spLocks noChangeShapeType="1"/>
        </xdr:cNvSpPr>
      </xdr:nvSpPr>
      <xdr:spPr bwMode="auto">
        <a:xfrm>
          <a:off x="12973050" y="33327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74</xdr:row>
      <xdr:rowOff>0</xdr:rowOff>
    </xdr:from>
    <xdr:to>
      <xdr:col>22</xdr:col>
      <xdr:colOff>1343025</xdr:colOff>
      <xdr:row>74</xdr:row>
      <xdr:rowOff>0</xdr:rowOff>
    </xdr:to>
    <xdr:sp macro="" textlink="">
      <xdr:nvSpPr>
        <xdr:cNvPr id="1646" name="Line 1">
          <a:extLst>
            <a:ext uri="{FF2B5EF4-FFF2-40B4-BE49-F238E27FC236}">
              <a16:creationId xmlns:a16="http://schemas.microsoft.com/office/drawing/2014/main" id="{00000000-0008-0000-0100-00006E060000}"/>
            </a:ext>
          </a:extLst>
        </xdr:cNvPr>
        <xdr:cNvSpPr>
          <a:spLocks noChangeShapeType="1"/>
        </xdr:cNvSpPr>
      </xdr:nvSpPr>
      <xdr:spPr bwMode="auto">
        <a:xfrm>
          <a:off x="12963525" y="226409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74</xdr:row>
      <xdr:rowOff>0</xdr:rowOff>
    </xdr:from>
    <xdr:to>
      <xdr:col>22</xdr:col>
      <xdr:colOff>1343025</xdr:colOff>
      <xdr:row>74</xdr:row>
      <xdr:rowOff>0</xdr:rowOff>
    </xdr:to>
    <xdr:sp macro="" textlink="">
      <xdr:nvSpPr>
        <xdr:cNvPr id="1647" name="Line 2">
          <a:extLst>
            <a:ext uri="{FF2B5EF4-FFF2-40B4-BE49-F238E27FC236}">
              <a16:creationId xmlns:a16="http://schemas.microsoft.com/office/drawing/2014/main" id="{00000000-0008-0000-0100-00006F060000}"/>
            </a:ext>
          </a:extLst>
        </xdr:cNvPr>
        <xdr:cNvSpPr>
          <a:spLocks noChangeShapeType="1"/>
        </xdr:cNvSpPr>
      </xdr:nvSpPr>
      <xdr:spPr bwMode="auto">
        <a:xfrm>
          <a:off x="12973050" y="22640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74</xdr:row>
      <xdr:rowOff>0</xdr:rowOff>
    </xdr:from>
    <xdr:to>
      <xdr:col>22</xdr:col>
      <xdr:colOff>1343025</xdr:colOff>
      <xdr:row>74</xdr:row>
      <xdr:rowOff>0</xdr:rowOff>
    </xdr:to>
    <xdr:sp macro="" textlink="">
      <xdr:nvSpPr>
        <xdr:cNvPr id="1648" name="Line 3">
          <a:extLst>
            <a:ext uri="{FF2B5EF4-FFF2-40B4-BE49-F238E27FC236}">
              <a16:creationId xmlns:a16="http://schemas.microsoft.com/office/drawing/2014/main" id="{00000000-0008-0000-0100-000070060000}"/>
            </a:ext>
          </a:extLst>
        </xdr:cNvPr>
        <xdr:cNvSpPr>
          <a:spLocks noChangeShapeType="1"/>
        </xdr:cNvSpPr>
      </xdr:nvSpPr>
      <xdr:spPr bwMode="auto">
        <a:xfrm>
          <a:off x="12973050" y="22640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74</xdr:row>
      <xdr:rowOff>0</xdr:rowOff>
    </xdr:from>
    <xdr:to>
      <xdr:col>22</xdr:col>
      <xdr:colOff>1343025</xdr:colOff>
      <xdr:row>74</xdr:row>
      <xdr:rowOff>0</xdr:rowOff>
    </xdr:to>
    <xdr:sp macro="" textlink="">
      <xdr:nvSpPr>
        <xdr:cNvPr id="1649" name="Line 4">
          <a:extLst>
            <a:ext uri="{FF2B5EF4-FFF2-40B4-BE49-F238E27FC236}">
              <a16:creationId xmlns:a16="http://schemas.microsoft.com/office/drawing/2014/main" id="{00000000-0008-0000-0100-000071060000}"/>
            </a:ext>
          </a:extLst>
        </xdr:cNvPr>
        <xdr:cNvSpPr>
          <a:spLocks noChangeShapeType="1"/>
        </xdr:cNvSpPr>
      </xdr:nvSpPr>
      <xdr:spPr bwMode="auto">
        <a:xfrm>
          <a:off x="12973050" y="22640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91</xdr:row>
      <xdr:rowOff>0</xdr:rowOff>
    </xdr:from>
    <xdr:to>
      <xdr:col>22</xdr:col>
      <xdr:colOff>1343025</xdr:colOff>
      <xdr:row>91</xdr:row>
      <xdr:rowOff>0</xdr:rowOff>
    </xdr:to>
    <xdr:sp macro="" textlink="">
      <xdr:nvSpPr>
        <xdr:cNvPr id="1650" name="Line 1">
          <a:extLst>
            <a:ext uri="{FF2B5EF4-FFF2-40B4-BE49-F238E27FC236}">
              <a16:creationId xmlns:a16="http://schemas.microsoft.com/office/drawing/2014/main" id="{00000000-0008-0000-0100-000072060000}"/>
            </a:ext>
          </a:extLst>
        </xdr:cNvPr>
        <xdr:cNvSpPr>
          <a:spLocks noChangeShapeType="1"/>
        </xdr:cNvSpPr>
      </xdr:nvSpPr>
      <xdr:spPr bwMode="auto">
        <a:xfrm>
          <a:off x="12963525" y="279844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91</xdr:row>
      <xdr:rowOff>0</xdr:rowOff>
    </xdr:from>
    <xdr:to>
      <xdr:col>22</xdr:col>
      <xdr:colOff>1343025</xdr:colOff>
      <xdr:row>91</xdr:row>
      <xdr:rowOff>0</xdr:rowOff>
    </xdr:to>
    <xdr:sp macro="" textlink="">
      <xdr:nvSpPr>
        <xdr:cNvPr id="1651" name="Line 2">
          <a:extLst>
            <a:ext uri="{FF2B5EF4-FFF2-40B4-BE49-F238E27FC236}">
              <a16:creationId xmlns:a16="http://schemas.microsoft.com/office/drawing/2014/main" id="{00000000-0008-0000-0100-000073060000}"/>
            </a:ext>
          </a:extLst>
        </xdr:cNvPr>
        <xdr:cNvSpPr>
          <a:spLocks noChangeShapeType="1"/>
        </xdr:cNvSpPr>
      </xdr:nvSpPr>
      <xdr:spPr bwMode="auto">
        <a:xfrm>
          <a:off x="12973050" y="27984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91</xdr:row>
      <xdr:rowOff>0</xdr:rowOff>
    </xdr:from>
    <xdr:to>
      <xdr:col>22</xdr:col>
      <xdr:colOff>1343025</xdr:colOff>
      <xdr:row>91</xdr:row>
      <xdr:rowOff>0</xdr:rowOff>
    </xdr:to>
    <xdr:sp macro="" textlink="">
      <xdr:nvSpPr>
        <xdr:cNvPr id="1652" name="Line 3">
          <a:extLst>
            <a:ext uri="{FF2B5EF4-FFF2-40B4-BE49-F238E27FC236}">
              <a16:creationId xmlns:a16="http://schemas.microsoft.com/office/drawing/2014/main" id="{00000000-0008-0000-0100-000074060000}"/>
            </a:ext>
          </a:extLst>
        </xdr:cNvPr>
        <xdr:cNvSpPr>
          <a:spLocks noChangeShapeType="1"/>
        </xdr:cNvSpPr>
      </xdr:nvSpPr>
      <xdr:spPr bwMode="auto">
        <a:xfrm>
          <a:off x="12973050" y="27984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91</xdr:row>
      <xdr:rowOff>0</xdr:rowOff>
    </xdr:from>
    <xdr:to>
      <xdr:col>22</xdr:col>
      <xdr:colOff>1343025</xdr:colOff>
      <xdr:row>91</xdr:row>
      <xdr:rowOff>0</xdr:rowOff>
    </xdr:to>
    <xdr:sp macro="" textlink="">
      <xdr:nvSpPr>
        <xdr:cNvPr id="1653" name="Line 4">
          <a:extLst>
            <a:ext uri="{FF2B5EF4-FFF2-40B4-BE49-F238E27FC236}">
              <a16:creationId xmlns:a16="http://schemas.microsoft.com/office/drawing/2014/main" id="{00000000-0008-0000-0100-000075060000}"/>
            </a:ext>
          </a:extLst>
        </xdr:cNvPr>
        <xdr:cNvSpPr>
          <a:spLocks noChangeShapeType="1"/>
        </xdr:cNvSpPr>
      </xdr:nvSpPr>
      <xdr:spPr bwMode="auto">
        <a:xfrm>
          <a:off x="12973050" y="27984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108</xdr:row>
      <xdr:rowOff>0</xdr:rowOff>
    </xdr:from>
    <xdr:to>
      <xdr:col>22</xdr:col>
      <xdr:colOff>1343025</xdr:colOff>
      <xdr:row>108</xdr:row>
      <xdr:rowOff>0</xdr:rowOff>
    </xdr:to>
    <xdr:sp macro="" textlink="">
      <xdr:nvSpPr>
        <xdr:cNvPr id="1654" name="Line 1">
          <a:extLst>
            <a:ext uri="{FF2B5EF4-FFF2-40B4-BE49-F238E27FC236}">
              <a16:creationId xmlns:a16="http://schemas.microsoft.com/office/drawing/2014/main" id="{00000000-0008-0000-0100-000076060000}"/>
            </a:ext>
          </a:extLst>
        </xdr:cNvPr>
        <xdr:cNvSpPr>
          <a:spLocks noChangeShapeType="1"/>
        </xdr:cNvSpPr>
      </xdr:nvSpPr>
      <xdr:spPr bwMode="auto">
        <a:xfrm>
          <a:off x="12963525" y="333279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108</xdr:row>
      <xdr:rowOff>0</xdr:rowOff>
    </xdr:from>
    <xdr:to>
      <xdr:col>22</xdr:col>
      <xdr:colOff>1343025</xdr:colOff>
      <xdr:row>108</xdr:row>
      <xdr:rowOff>0</xdr:rowOff>
    </xdr:to>
    <xdr:sp macro="" textlink="">
      <xdr:nvSpPr>
        <xdr:cNvPr id="1655" name="Line 2">
          <a:extLst>
            <a:ext uri="{FF2B5EF4-FFF2-40B4-BE49-F238E27FC236}">
              <a16:creationId xmlns:a16="http://schemas.microsoft.com/office/drawing/2014/main" id="{00000000-0008-0000-0100-000077060000}"/>
            </a:ext>
          </a:extLst>
        </xdr:cNvPr>
        <xdr:cNvSpPr>
          <a:spLocks noChangeShapeType="1"/>
        </xdr:cNvSpPr>
      </xdr:nvSpPr>
      <xdr:spPr bwMode="auto">
        <a:xfrm>
          <a:off x="12973050" y="33327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108</xdr:row>
      <xdr:rowOff>0</xdr:rowOff>
    </xdr:from>
    <xdr:to>
      <xdr:col>22</xdr:col>
      <xdr:colOff>1343025</xdr:colOff>
      <xdr:row>108</xdr:row>
      <xdr:rowOff>0</xdr:rowOff>
    </xdr:to>
    <xdr:sp macro="" textlink="">
      <xdr:nvSpPr>
        <xdr:cNvPr id="1656" name="Line 3">
          <a:extLst>
            <a:ext uri="{FF2B5EF4-FFF2-40B4-BE49-F238E27FC236}">
              <a16:creationId xmlns:a16="http://schemas.microsoft.com/office/drawing/2014/main" id="{00000000-0008-0000-0100-000078060000}"/>
            </a:ext>
          </a:extLst>
        </xdr:cNvPr>
        <xdr:cNvSpPr>
          <a:spLocks noChangeShapeType="1"/>
        </xdr:cNvSpPr>
      </xdr:nvSpPr>
      <xdr:spPr bwMode="auto">
        <a:xfrm>
          <a:off x="12973050" y="33327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108</xdr:row>
      <xdr:rowOff>0</xdr:rowOff>
    </xdr:from>
    <xdr:to>
      <xdr:col>22</xdr:col>
      <xdr:colOff>1343025</xdr:colOff>
      <xdr:row>108</xdr:row>
      <xdr:rowOff>0</xdr:rowOff>
    </xdr:to>
    <xdr:sp macro="" textlink="">
      <xdr:nvSpPr>
        <xdr:cNvPr id="1657" name="Line 4">
          <a:extLst>
            <a:ext uri="{FF2B5EF4-FFF2-40B4-BE49-F238E27FC236}">
              <a16:creationId xmlns:a16="http://schemas.microsoft.com/office/drawing/2014/main" id="{00000000-0008-0000-0100-000079060000}"/>
            </a:ext>
          </a:extLst>
        </xdr:cNvPr>
        <xdr:cNvSpPr>
          <a:spLocks noChangeShapeType="1"/>
        </xdr:cNvSpPr>
      </xdr:nvSpPr>
      <xdr:spPr bwMode="auto">
        <a:xfrm>
          <a:off x="12973050" y="33327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74</xdr:row>
      <xdr:rowOff>0</xdr:rowOff>
    </xdr:from>
    <xdr:to>
      <xdr:col>22</xdr:col>
      <xdr:colOff>1343025</xdr:colOff>
      <xdr:row>74</xdr:row>
      <xdr:rowOff>0</xdr:rowOff>
    </xdr:to>
    <xdr:sp macro="" textlink="">
      <xdr:nvSpPr>
        <xdr:cNvPr id="1658" name="Line 1">
          <a:extLst>
            <a:ext uri="{FF2B5EF4-FFF2-40B4-BE49-F238E27FC236}">
              <a16:creationId xmlns:a16="http://schemas.microsoft.com/office/drawing/2014/main" id="{00000000-0008-0000-0100-00007A060000}"/>
            </a:ext>
          </a:extLst>
        </xdr:cNvPr>
        <xdr:cNvSpPr>
          <a:spLocks noChangeShapeType="1"/>
        </xdr:cNvSpPr>
      </xdr:nvSpPr>
      <xdr:spPr bwMode="auto">
        <a:xfrm>
          <a:off x="12963525" y="226409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74</xdr:row>
      <xdr:rowOff>0</xdr:rowOff>
    </xdr:from>
    <xdr:to>
      <xdr:col>22</xdr:col>
      <xdr:colOff>1343025</xdr:colOff>
      <xdr:row>74</xdr:row>
      <xdr:rowOff>0</xdr:rowOff>
    </xdr:to>
    <xdr:sp macro="" textlink="">
      <xdr:nvSpPr>
        <xdr:cNvPr id="1659" name="Line 2">
          <a:extLst>
            <a:ext uri="{FF2B5EF4-FFF2-40B4-BE49-F238E27FC236}">
              <a16:creationId xmlns:a16="http://schemas.microsoft.com/office/drawing/2014/main" id="{00000000-0008-0000-0100-00007B060000}"/>
            </a:ext>
          </a:extLst>
        </xdr:cNvPr>
        <xdr:cNvSpPr>
          <a:spLocks noChangeShapeType="1"/>
        </xdr:cNvSpPr>
      </xdr:nvSpPr>
      <xdr:spPr bwMode="auto">
        <a:xfrm>
          <a:off x="12973050" y="22640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74</xdr:row>
      <xdr:rowOff>0</xdr:rowOff>
    </xdr:from>
    <xdr:to>
      <xdr:col>22</xdr:col>
      <xdr:colOff>1343025</xdr:colOff>
      <xdr:row>74</xdr:row>
      <xdr:rowOff>0</xdr:rowOff>
    </xdr:to>
    <xdr:sp macro="" textlink="">
      <xdr:nvSpPr>
        <xdr:cNvPr id="1660" name="Line 3">
          <a:extLst>
            <a:ext uri="{FF2B5EF4-FFF2-40B4-BE49-F238E27FC236}">
              <a16:creationId xmlns:a16="http://schemas.microsoft.com/office/drawing/2014/main" id="{00000000-0008-0000-0100-00007C060000}"/>
            </a:ext>
          </a:extLst>
        </xdr:cNvPr>
        <xdr:cNvSpPr>
          <a:spLocks noChangeShapeType="1"/>
        </xdr:cNvSpPr>
      </xdr:nvSpPr>
      <xdr:spPr bwMode="auto">
        <a:xfrm>
          <a:off x="12973050" y="22640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74</xdr:row>
      <xdr:rowOff>0</xdr:rowOff>
    </xdr:from>
    <xdr:to>
      <xdr:col>22</xdr:col>
      <xdr:colOff>1343025</xdr:colOff>
      <xdr:row>74</xdr:row>
      <xdr:rowOff>0</xdr:rowOff>
    </xdr:to>
    <xdr:sp macro="" textlink="">
      <xdr:nvSpPr>
        <xdr:cNvPr id="1661" name="Line 4">
          <a:extLst>
            <a:ext uri="{FF2B5EF4-FFF2-40B4-BE49-F238E27FC236}">
              <a16:creationId xmlns:a16="http://schemas.microsoft.com/office/drawing/2014/main" id="{00000000-0008-0000-0100-00007D060000}"/>
            </a:ext>
          </a:extLst>
        </xdr:cNvPr>
        <xdr:cNvSpPr>
          <a:spLocks noChangeShapeType="1"/>
        </xdr:cNvSpPr>
      </xdr:nvSpPr>
      <xdr:spPr bwMode="auto">
        <a:xfrm>
          <a:off x="12973050" y="22640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91</xdr:row>
      <xdr:rowOff>0</xdr:rowOff>
    </xdr:from>
    <xdr:to>
      <xdr:col>22</xdr:col>
      <xdr:colOff>1343025</xdr:colOff>
      <xdr:row>91</xdr:row>
      <xdr:rowOff>0</xdr:rowOff>
    </xdr:to>
    <xdr:sp macro="" textlink="">
      <xdr:nvSpPr>
        <xdr:cNvPr id="1662" name="Line 1">
          <a:extLst>
            <a:ext uri="{FF2B5EF4-FFF2-40B4-BE49-F238E27FC236}">
              <a16:creationId xmlns:a16="http://schemas.microsoft.com/office/drawing/2014/main" id="{00000000-0008-0000-0100-00007E060000}"/>
            </a:ext>
          </a:extLst>
        </xdr:cNvPr>
        <xdr:cNvSpPr>
          <a:spLocks noChangeShapeType="1"/>
        </xdr:cNvSpPr>
      </xdr:nvSpPr>
      <xdr:spPr bwMode="auto">
        <a:xfrm>
          <a:off x="12963525" y="279844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91</xdr:row>
      <xdr:rowOff>0</xdr:rowOff>
    </xdr:from>
    <xdr:to>
      <xdr:col>22</xdr:col>
      <xdr:colOff>1343025</xdr:colOff>
      <xdr:row>91</xdr:row>
      <xdr:rowOff>0</xdr:rowOff>
    </xdr:to>
    <xdr:sp macro="" textlink="">
      <xdr:nvSpPr>
        <xdr:cNvPr id="1663" name="Line 2">
          <a:extLst>
            <a:ext uri="{FF2B5EF4-FFF2-40B4-BE49-F238E27FC236}">
              <a16:creationId xmlns:a16="http://schemas.microsoft.com/office/drawing/2014/main" id="{00000000-0008-0000-0100-00007F060000}"/>
            </a:ext>
          </a:extLst>
        </xdr:cNvPr>
        <xdr:cNvSpPr>
          <a:spLocks noChangeShapeType="1"/>
        </xdr:cNvSpPr>
      </xdr:nvSpPr>
      <xdr:spPr bwMode="auto">
        <a:xfrm>
          <a:off x="12973050" y="27984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91</xdr:row>
      <xdr:rowOff>0</xdr:rowOff>
    </xdr:from>
    <xdr:to>
      <xdr:col>22</xdr:col>
      <xdr:colOff>1343025</xdr:colOff>
      <xdr:row>91</xdr:row>
      <xdr:rowOff>0</xdr:rowOff>
    </xdr:to>
    <xdr:sp macro="" textlink="">
      <xdr:nvSpPr>
        <xdr:cNvPr id="1664" name="Line 3">
          <a:extLst>
            <a:ext uri="{FF2B5EF4-FFF2-40B4-BE49-F238E27FC236}">
              <a16:creationId xmlns:a16="http://schemas.microsoft.com/office/drawing/2014/main" id="{00000000-0008-0000-0100-000080060000}"/>
            </a:ext>
          </a:extLst>
        </xdr:cNvPr>
        <xdr:cNvSpPr>
          <a:spLocks noChangeShapeType="1"/>
        </xdr:cNvSpPr>
      </xdr:nvSpPr>
      <xdr:spPr bwMode="auto">
        <a:xfrm>
          <a:off x="12973050" y="27984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91</xdr:row>
      <xdr:rowOff>0</xdr:rowOff>
    </xdr:from>
    <xdr:to>
      <xdr:col>22</xdr:col>
      <xdr:colOff>1343025</xdr:colOff>
      <xdr:row>91</xdr:row>
      <xdr:rowOff>0</xdr:rowOff>
    </xdr:to>
    <xdr:sp macro="" textlink="">
      <xdr:nvSpPr>
        <xdr:cNvPr id="1665" name="Line 4">
          <a:extLst>
            <a:ext uri="{FF2B5EF4-FFF2-40B4-BE49-F238E27FC236}">
              <a16:creationId xmlns:a16="http://schemas.microsoft.com/office/drawing/2014/main" id="{00000000-0008-0000-0100-000081060000}"/>
            </a:ext>
          </a:extLst>
        </xdr:cNvPr>
        <xdr:cNvSpPr>
          <a:spLocks noChangeShapeType="1"/>
        </xdr:cNvSpPr>
      </xdr:nvSpPr>
      <xdr:spPr bwMode="auto">
        <a:xfrm>
          <a:off x="12973050" y="27984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108</xdr:row>
      <xdr:rowOff>0</xdr:rowOff>
    </xdr:from>
    <xdr:to>
      <xdr:col>22</xdr:col>
      <xdr:colOff>1343025</xdr:colOff>
      <xdr:row>108</xdr:row>
      <xdr:rowOff>0</xdr:rowOff>
    </xdr:to>
    <xdr:sp macro="" textlink="">
      <xdr:nvSpPr>
        <xdr:cNvPr id="1666" name="Line 1">
          <a:extLst>
            <a:ext uri="{FF2B5EF4-FFF2-40B4-BE49-F238E27FC236}">
              <a16:creationId xmlns:a16="http://schemas.microsoft.com/office/drawing/2014/main" id="{00000000-0008-0000-0100-000082060000}"/>
            </a:ext>
          </a:extLst>
        </xdr:cNvPr>
        <xdr:cNvSpPr>
          <a:spLocks noChangeShapeType="1"/>
        </xdr:cNvSpPr>
      </xdr:nvSpPr>
      <xdr:spPr bwMode="auto">
        <a:xfrm>
          <a:off x="12963525" y="333279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108</xdr:row>
      <xdr:rowOff>0</xdr:rowOff>
    </xdr:from>
    <xdr:to>
      <xdr:col>22</xdr:col>
      <xdr:colOff>1343025</xdr:colOff>
      <xdr:row>108</xdr:row>
      <xdr:rowOff>0</xdr:rowOff>
    </xdr:to>
    <xdr:sp macro="" textlink="">
      <xdr:nvSpPr>
        <xdr:cNvPr id="1667" name="Line 2">
          <a:extLst>
            <a:ext uri="{FF2B5EF4-FFF2-40B4-BE49-F238E27FC236}">
              <a16:creationId xmlns:a16="http://schemas.microsoft.com/office/drawing/2014/main" id="{00000000-0008-0000-0100-000083060000}"/>
            </a:ext>
          </a:extLst>
        </xdr:cNvPr>
        <xdr:cNvSpPr>
          <a:spLocks noChangeShapeType="1"/>
        </xdr:cNvSpPr>
      </xdr:nvSpPr>
      <xdr:spPr bwMode="auto">
        <a:xfrm>
          <a:off x="12973050" y="33327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108</xdr:row>
      <xdr:rowOff>0</xdr:rowOff>
    </xdr:from>
    <xdr:to>
      <xdr:col>22</xdr:col>
      <xdr:colOff>1343025</xdr:colOff>
      <xdr:row>108</xdr:row>
      <xdr:rowOff>0</xdr:rowOff>
    </xdr:to>
    <xdr:sp macro="" textlink="">
      <xdr:nvSpPr>
        <xdr:cNvPr id="1668" name="Line 3">
          <a:extLst>
            <a:ext uri="{FF2B5EF4-FFF2-40B4-BE49-F238E27FC236}">
              <a16:creationId xmlns:a16="http://schemas.microsoft.com/office/drawing/2014/main" id="{00000000-0008-0000-0100-000084060000}"/>
            </a:ext>
          </a:extLst>
        </xdr:cNvPr>
        <xdr:cNvSpPr>
          <a:spLocks noChangeShapeType="1"/>
        </xdr:cNvSpPr>
      </xdr:nvSpPr>
      <xdr:spPr bwMode="auto">
        <a:xfrm>
          <a:off x="12973050" y="33327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108</xdr:row>
      <xdr:rowOff>0</xdr:rowOff>
    </xdr:from>
    <xdr:to>
      <xdr:col>22</xdr:col>
      <xdr:colOff>1343025</xdr:colOff>
      <xdr:row>108</xdr:row>
      <xdr:rowOff>0</xdr:rowOff>
    </xdr:to>
    <xdr:sp macro="" textlink="">
      <xdr:nvSpPr>
        <xdr:cNvPr id="1669" name="Line 4">
          <a:extLst>
            <a:ext uri="{FF2B5EF4-FFF2-40B4-BE49-F238E27FC236}">
              <a16:creationId xmlns:a16="http://schemas.microsoft.com/office/drawing/2014/main" id="{00000000-0008-0000-0100-000085060000}"/>
            </a:ext>
          </a:extLst>
        </xdr:cNvPr>
        <xdr:cNvSpPr>
          <a:spLocks noChangeShapeType="1"/>
        </xdr:cNvSpPr>
      </xdr:nvSpPr>
      <xdr:spPr bwMode="auto">
        <a:xfrm>
          <a:off x="12973050" y="33327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125</xdr:row>
      <xdr:rowOff>0</xdr:rowOff>
    </xdr:from>
    <xdr:to>
      <xdr:col>22</xdr:col>
      <xdr:colOff>1343025</xdr:colOff>
      <xdr:row>125</xdr:row>
      <xdr:rowOff>0</xdr:rowOff>
    </xdr:to>
    <xdr:sp macro="" textlink="">
      <xdr:nvSpPr>
        <xdr:cNvPr id="1670" name="Line 1">
          <a:extLst>
            <a:ext uri="{FF2B5EF4-FFF2-40B4-BE49-F238E27FC236}">
              <a16:creationId xmlns:a16="http://schemas.microsoft.com/office/drawing/2014/main" id="{00000000-0008-0000-0100-000086060000}"/>
            </a:ext>
          </a:extLst>
        </xdr:cNvPr>
        <xdr:cNvSpPr>
          <a:spLocks noChangeShapeType="1"/>
        </xdr:cNvSpPr>
      </xdr:nvSpPr>
      <xdr:spPr bwMode="auto">
        <a:xfrm>
          <a:off x="12963525" y="386715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125</xdr:row>
      <xdr:rowOff>0</xdr:rowOff>
    </xdr:from>
    <xdr:to>
      <xdr:col>22</xdr:col>
      <xdr:colOff>1343025</xdr:colOff>
      <xdr:row>125</xdr:row>
      <xdr:rowOff>0</xdr:rowOff>
    </xdr:to>
    <xdr:sp macro="" textlink="">
      <xdr:nvSpPr>
        <xdr:cNvPr id="1671" name="Line 2">
          <a:extLst>
            <a:ext uri="{FF2B5EF4-FFF2-40B4-BE49-F238E27FC236}">
              <a16:creationId xmlns:a16="http://schemas.microsoft.com/office/drawing/2014/main" id="{00000000-0008-0000-0100-000087060000}"/>
            </a:ext>
          </a:extLst>
        </xdr:cNvPr>
        <xdr:cNvSpPr>
          <a:spLocks noChangeShapeType="1"/>
        </xdr:cNvSpPr>
      </xdr:nvSpPr>
      <xdr:spPr bwMode="auto">
        <a:xfrm>
          <a:off x="12973050" y="386715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125</xdr:row>
      <xdr:rowOff>0</xdr:rowOff>
    </xdr:from>
    <xdr:to>
      <xdr:col>22</xdr:col>
      <xdr:colOff>1343025</xdr:colOff>
      <xdr:row>125</xdr:row>
      <xdr:rowOff>0</xdr:rowOff>
    </xdr:to>
    <xdr:sp macro="" textlink="">
      <xdr:nvSpPr>
        <xdr:cNvPr id="1672" name="Line 3">
          <a:extLst>
            <a:ext uri="{FF2B5EF4-FFF2-40B4-BE49-F238E27FC236}">
              <a16:creationId xmlns:a16="http://schemas.microsoft.com/office/drawing/2014/main" id="{00000000-0008-0000-0100-000088060000}"/>
            </a:ext>
          </a:extLst>
        </xdr:cNvPr>
        <xdr:cNvSpPr>
          <a:spLocks noChangeShapeType="1"/>
        </xdr:cNvSpPr>
      </xdr:nvSpPr>
      <xdr:spPr bwMode="auto">
        <a:xfrm>
          <a:off x="12973050" y="386715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125</xdr:row>
      <xdr:rowOff>0</xdr:rowOff>
    </xdr:from>
    <xdr:to>
      <xdr:col>22</xdr:col>
      <xdr:colOff>1343025</xdr:colOff>
      <xdr:row>125</xdr:row>
      <xdr:rowOff>0</xdr:rowOff>
    </xdr:to>
    <xdr:sp macro="" textlink="">
      <xdr:nvSpPr>
        <xdr:cNvPr id="1673" name="Line 4">
          <a:extLst>
            <a:ext uri="{FF2B5EF4-FFF2-40B4-BE49-F238E27FC236}">
              <a16:creationId xmlns:a16="http://schemas.microsoft.com/office/drawing/2014/main" id="{00000000-0008-0000-0100-000089060000}"/>
            </a:ext>
          </a:extLst>
        </xdr:cNvPr>
        <xdr:cNvSpPr>
          <a:spLocks noChangeShapeType="1"/>
        </xdr:cNvSpPr>
      </xdr:nvSpPr>
      <xdr:spPr bwMode="auto">
        <a:xfrm>
          <a:off x="12973050" y="386715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142</xdr:row>
      <xdr:rowOff>0</xdr:rowOff>
    </xdr:from>
    <xdr:to>
      <xdr:col>22</xdr:col>
      <xdr:colOff>1343025</xdr:colOff>
      <xdr:row>142</xdr:row>
      <xdr:rowOff>0</xdr:rowOff>
    </xdr:to>
    <xdr:sp macro="" textlink="">
      <xdr:nvSpPr>
        <xdr:cNvPr id="1674" name="Line 1">
          <a:extLst>
            <a:ext uri="{FF2B5EF4-FFF2-40B4-BE49-F238E27FC236}">
              <a16:creationId xmlns:a16="http://schemas.microsoft.com/office/drawing/2014/main" id="{00000000-0008-0000-0100-00008A060000}"/>
            </a:ext>
          </a:extLst>
        </xdr:cNvPr>
        <xdr:cNvSpPr>
          <a:spLocks noChangeShapeType="1"/>
        </xdr:cNvSpPr>
      </xdr:nvSpPr>
      <xdr:spPr bwMode="auto">
        <a:xfrm>
          <a:off x="12963525" y="440150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142</xdr:row>
      <xdr:rowOff>0</xdr:rowOff>
    </xdr:from>
    <xdr:to>
      <xdr:col>22</xdr:col>
      <xdr:colOff>1343025</xdr:colOff>
      <xdr:row>142</xdr:row>
      <xdr:rowOff>0</xdr:rowOff>
    </xdr:to>
    <xdr:sp macro="" textlink="">
      <xdr:nvSpPr>
        <xdr:cNvPr id="1675" name="Line 2">
          <a:extLst>
            <a:ext uri="{FF2B5EF4-FFF2-40B4-BE49-F238E27FC236}">
              <a16:creationId xmlns:a16="http://schemas.microsoft.com/office/drawing/2014/main" id="{00000000-0008-0000-0100-00008B060000}"/>
            </a:ext>
          </a:extLst>
        </xdr:cNvPr>
        <xdr:cNvSpPr>
          <a:spLocks noChangeShapeType="1"/>
        </xdr:cNvSpPr>
      </xdr:nvSpPr>
      <xdr:spPr bwMode="auto">
        <a:xfrm>
          <a:off x="12973050" y="44015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142</xdr:row>
      <xdr:rowOff>0</xdr:rowOff>
    </xdr:from>
    <xdr:to>
      <xdr:col>22</xdr:col>
      <xdr:colOff>1343025</xdr:colOff>
      <xdr:row>142</xdr:row>
      <xdr:rowOff>0</xdr:rowOff>
    </xdr:to>
    <xdr:sp macro="" textlink="">
      <xdr:nvSpPr>
        <xdr:cNvPr id="1676" name="Line 3">
          <a:extLst>
            <a:ext uri="{FF2B5EF4-FFF2-40B4-BE49-F238E27FC236}">
              <a16:creationId xmlns:a16="http://schemas.microsoft.com/office/drawing/2014/main" id="{00000000-0008-0000-0100-00008C060000}"/>
            </a:ext>
          </a:extLst>
        </xdr:cNvPr>
        <xdr:cNvSpPr>
          <a:spLocks noChangeShapeType="1"/>
        </xdr:cNvSpPr>
      </xdr:nvSpPr>
      <xdr:spPr bwMode="auto">
        <a:xfrm>
          <a:off x="12973050" y="44015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142</xdr:row>
      <xdr:rowOff>0</xdr:rowOff>
    </xdr:from>
    <xdr:to>
      <xdr:col>22</xdr:col>
      <xdr:colOff>1343025</xdr:colOff>
      <xdr:row>142</xdr:row>
      <xdr:rowOff>0</xdr:rowOff>
    </xdr:to>
    <xdr:sp macro="" textlink="">
      <xdr:nvSpPr>
        <xdr:cNvPr id="1677" name="Line 4">
          <a:extLst>
            <a:ext uri="{FF2B5EF4-FFF2-40B4-BE49-F238E27FC236}">
              <a16:creationId xmlns:a16="http://schemas.microsoft.com/office/drawing/2014/main" id="{00000000-0008-0000-0100-00008D060000}"/>
            </a:ext>
          </a:extLst>
        </xdr:cNvPr>
        <xdr:cNvSpPr>
          <a:spLocks noChangeShapeType="1"/>
        </xdr:cNvSpPr>
      </xdr:nvSpPr>
      <xdr:spPr bwMode="auto">
        <a:xfrm>
          <a:off x="12973050" y="44015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159</xdr:row>
      <xdr:rowOff>0</xdr:rowOff>
    </xdr:from>
    <xdr:to>
      <xdr:col>22</xdr:col>
      <xdr:colOff>1343025</xdr:colOff>
      <xdr:row>159</xdr:row>
      <xdr:rowOff>0</xdr:rowOff>
    </xdr:to>
    <xdr:sp macro="" textlink="">
      <xdr:nvSpPr>
        <xdr:cNvPr id="1678" name="Line 1">
          <a:extLst>
            <a:ext uri="{FF2B5EF4-FFF2-40B4-BE49-F238E27FC236}">
              <a16:creationId xmlns:a16="http://schemas.microsoft.com/office/drawing/2014/main" id="{00000000-0008-0000-0100-00008E060000}"/>
            </a:ext>
          </a:extLst>
        </xdr:cNvPr>
        <xdr:cNvSpPr>
          <a:spLocks noChangeShapeType="1"/>
        </xdr:cNvSpPr>
      </xdr:nvSpPr>
      <xdr:spPr bwMode="auto">
        <a:xfrm>
          <a:off x="12963525" y="493585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159</xdr:row>
      <xdr:rowOff>0</xdr:rowOff>
    </xdr:from>
    <xdr:to>
      <xdr:col>22</xdr:col>
      <xdr:colOff>1343025</xdr:colOff>
      <xdr:row>159</xdr:row>
      <xdr:rowOff>0</xdr:rowOff>
    </xdr:to>
    <xdr:sp macro="" textlink="">
      <xdr:nvSpPr>
        <xdr:cNvPr id="1679" name="Line 2">
          <a:extLst>
            <a:ext uri="{FF2B5EF4-FFF2-40B4-BE49-F238E27FC236}">
              <a16:creationId xmlns:a16="http://schemas.microsoft.com/office/drawing/2014/main" id="{00000000-0008-0000-0100-00008F060000}"/>
            </a:ext>
          </a:extLst>
        </xdr:cNvPr>
        <xdr:cNvSpPr>
          <a:spLocks noChangeShapeType="1"/>
        </xdr:cNvSpPr>
      </xdr:nvSpPr>
      <xdr:spPr bwMode="auto">
        <a:xfrm>
          <a:off x="12973050" y="49358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159</xdr:row>
      <xdr:rowOff>0</xdr:rowOff>
    </xdr:from>
    <xdr:to>
      <xdr:col>22</xdr:col>
      <xdr:colOff>1343025</xdr:colOff>
      <xdr:row>159</xdr:row>
      <xdr:rowOff>0</xdr:rowOff>
    </xdr:to>
    <xdr:sp macro="" textlink="">
      <xdr:nvSpPr>
        <xdr:cNvPr id="1680" name="Line 3">
          <a:extLst>
            <a:ext uri="{FF2B5EF4-FFF2-40B4-BE49-F238E27FC236}">
              <a16:creationId xmlns:a16="http://schemas.microsoft.com/office/drawing/2014/main" id="{00000000-0008-0000-0100-000090060000}"/>
            </a:ext>
          </a:extLst>
        </xdr:cNvPr>
        <xdr:cNvSpPr>
          <a:spLocks noChangeShapeType="1"/>
        </xdr:cNvSpPr>
      </xdr:nvSpPr>
      <xdr:spPr bwMode="auto">
        <a:xfrm>
          <a:off x="12973050" y="49358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159</xdr:row>
      <xdr:rowOff>0</xdr:rowOff>
    </xdr:from>
    <xdr:to>
      <xdr:col>22</xdr:col>
      <xdr:colOff>1343025</xdr:colOff>
      <xdr:row>159</xdr:row>
      <xdr:rowOff>0</xdr:rowOff>
    </xdr:to>
    <xdr:sp macro="" textlink="">
      <xdr:nvSpPr>
        <xdr:cNvPr id="1681" name="Line 4">
          <a:extLst>
            <a:ext uri="{FF2B5EF4-FFF2-40B4-BE49-F238E27FC236}">
              <a16:creationId xmlns:a16="http://schemas.microsoft.com/office/drawing/2014/main" id="{00000000-0008-0000-0100-000091060000}"/>
            </a:ext>
          </a:extLst>
        </xdr:cNvPr>
        <xdr:cNvSpPr>
          <a:spLocks noChangeShapeType="1"/>
        </xdr:cNvSpPr>
      </xdr:nvSpPr>
      <xdr:spPr bwMode="auto">
        <a:xfrm>
          <a:off x="12973050" y="49358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176</xdr:row>
      <xdr:rowOff>0</xdr:rowOff>
    </xdr:from>
    <xdr:to>
      <xdr:col>22</xdr:col>
      <xdr:colOff>1343025</xdr:colOff>
      <xdr:row>176</xdr:row>
      <xdr:rowOff>0</xdr:rowOff>
    </xdr:to>
    <xdr:sp macro="" textlink="">
      <xdr:nvSpPr>
        <xdr:cNvPr id="1682" name="Line 1">
          <a:extLst>
            <a:ext uri="{FF2B5EF4-FFF2-40B4-BE49-F238E27FC236}">
              <a16:creationId xmlns:a16="http://schemas.microsoft.com/office/drawing/2014/main" id="{00000000-0008-0000-0100-000092060000}"/>
            </a:ext>
          </a:extLst>
        </xdr:cNvPr>
        <xdr:cNvSpPr>
          <a:spLocks noChangeShapeType="1"/>
        </xdr:cNvSpPr>
      </xdr:nvSpPr>
      <xdr:spPr bwMode="auto">
        <a:xfrm>
          <a:off x="12963525" y="547020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176</xdr:row>
      <xdr:rowOff>0</xdr:rowOff>
    </xdr:from>
    <xdr:to>
      <xdr:col>22</xdr:col>
      <xdr:colOff>1343025</xdr:colOff>
      <xdr:row>176</xdr:row>
      <xdr:rowOff>0</xdr:rowOff>
    </xdr:to>
    <xdr:sp macro="" textlink="">
      <xdr:nvSpPr>
        <xdr:cNvPr id="1683" name="Line 2">
          <a:extLst>
            <a:ext uri="{FF2B5EF4-FFF2-40B4-BE49-F238E27FC236}">
              <a16:creationId xmlns:a16="http://schemas.microsoft.com/office/drawing/2014/main" id="{00000000-0008-0000-0100-000093060000}"/>
            </a:ext>
          </a:extLst>
        </xdr:cNvPr>
        <xdr:cNvSpPr>
          <a:spLocks noChangeShapeType="1"/>
        </xdr:cNvSpPr>
      </xdr:nvSpPr>
      <xdr:spPr bwMode="auto">
        <a:xfrm>
          <a:off x="12973050" y="54702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176</xdr:row>
      <xdr:rowOff>0</xdr:rowOff>
    </xdr:from>
    <xdr:to>
      <xdr:col>22</xdr:col>
      <xdr:colOff>1343025</xdr:colOff>
      <xdr:row>176</xdr:row>
      <xdr:rowOff>0</xdr:rowOff>
    </xdr:to>
    <xdr:sp macro="" textlink="">
      <xdr:nvSpPr>
        <xdr:cNvPr id="1684" name="Line 3">
          <a:extLst>
            <a:ext uri="{FF2B5EF4-FFF2-40B4-BE49-F238E27FC236}">
              <a16:creationId xmlns:a16="http://schemas.microsoft.com/office/drawing/2014/main" id="{00000000-0008-0000-0100-000094060000}"/>
            </a:ext>
          </a:extLst>
        </xdr:cNvPr>
        <xdr:cNvSpPr>
          <a:spLocks noChangeShapeType="1"/>
        </xdr:cNvSpPr>
      </xdr:nvSpPr>
      <xdr:spPr bwMode="auto">
        <a:xfrm>
          <a:off x="12973050" y="54702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176</xdr:row>
      <xdr:rowOff>0</xdr:rowOff>
    </xdr:from>
    <xdr:to>
      <xdr:col>22</xdr:col>
      <xdr:colOff>1343025</xdr:colOff>
      <xdr:row>176</xdr:row>
      <xdr:rowOff>0</xdr:rowOff>
    </xdr:to>
    <xdr:sp macro="" textlink="">
      <xdr:nvSpPr>
        <xdr:cNvPr id="1685" name="Line 4">
          <a:extLst>
            <a:ext uri="{FF2B5EF4-FFF2-40B4-BE49-F238E27FC236}">
              <a16:creationId xmlns:a16="http://schemas.microsoft.com/office/drawing/2014/main" id="{00000000-0008-0000-0100-000095060000}"/>
            </a:ext>
          </a:extLst>
        </xdr:cNvPr>
        <xdr:cNvSpPr>
          <a:spLocks noChangeShapeType="1"/>
        </xdr:cNvSpPr>
      </xdr:nvSpPr>
      <xdr:spPr bwMode="auto">
        <a:xfrm>
          <a:off x="12973050" y="54702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193</xdr:row>
      <xdr:rowOff>0</xdr:rowOff>
    </xdr:from>
    <xdr:to>
      <xdr:col>22</xdr:col>
      <xdr:colOff>1343025</xdr:colOff>
      <xdr:row>193</xdr:row>
      <xdr:rowOff>0</xdr:rowOff>
    </xdr:to>
    <xdr:sp macro="" textlink="">
      <xdr:nvSpPr>
        <xdr:cNvPr id="1686" name="Line 1">
          <a:extLst>
            <a:ext uri="{FF2B5EF4-FFF2-40B4-BE49-F238E27FC236}">
              <a16:creationId xmlns:a16="http://schemas.microsoft.com/office/drawing/2014/main" id="{00000000-0008-0000-0100-000096060000}"/>
            </a:ext>
          </a:extLst>
        </xdr:cNvPr>
        <xdr:cNvSpPr>
          <a:spLocks noChangeShapeType="1"/>
        </xdr:cNvSpPr>
      </xdr:nvSpPr>
      <xdr:spPr bwMode="auto">
        <a:xfrm>
          <a:off x="12963525" y="600456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193</xdr:row>
      <xdr:rowOff>0</xdr:rowOff>
    </xdr:from>
    <xdr:to>
      <xdr:col>22</xdr:col>
      <xdr:colOff>1343025</xdr:colOff>
      <xdr:row>193</xdr:row>
      <xdr:rowOff>0</xdr:rowOff>
    </xdr:to>
    <xdr:sp macro="" textlink="">
      <xdr:nvSpPr>
        <xdr:cNvPr id="1687" name="Line 2">
          <a:extLst>
            <a:ext uri="{FF2B5EF4-FFF2-40B4-BE49-F238E27FC236}">
              <a16:creationId xmlns:a16="http://schemas.microsoft.com/office/drawing/2014/main" id="{00000000-0008-0000-0100-000097060000}"/>
            </a:ext>
          </a:extLst>
        </xdr:cNvPr>
        <xdr:cNvSpPr>
          <a:spLocks noChangeShapeType="1"/>
        </xdr:cNvSpPr>
      </xdr:nvSpPr>
      <xdr:spPr bwMode="auto">
        <a:xfrm>
          <a:off x="12973050" y="600456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193</xdr:row>
      <xdr:rowOff>0</xdr:rowOff>
    </xdr:from>
    <xdr:to>
      <xdr:col>22</xdr:col>
      <xdr:colOff>1343025</xdr:colOff>
      <xdr:row>193</xdr:row>
      <xdr:rowOff>0</xdr:rowOff>
    </xdr:to>
    <xdr:sp macro="" textlink="">
      <xdr:nvSpPr>
        <xdr:cNvPr id="1688" name="Line 3">
          <a:extLst>
            <a:ext uri="{FF2B5EF4-FFF2-40B4-BE49-F238E27FC236}">
              <a16:creationId xmlns:a16="http://schemas.microsoft.com/office/drawing/2014/main" id="{00000000-0008-0000-0100-000098060000}"/>
            </a:ext>
          </a:extLst>
        </xdr:cNvPr>
        <xdr:cNvSpPr>
          <a:spLocks noChangeShapeType="1"/>
        </xdr:cNvSpPr>
      </xdr:nvSpPr>
      <xdr:spPr bwMode="auto">
        <a:xfrm>
          <a:off x="12973050" y="600456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193</xdr:row>
      <xdr:rowOff>0</xdr:rowOff>
    </xdr:from>
    <xdr:to>
      <xdr:col>22</xdr:col>
      <xdr:colOff>1343025</xdr:colOff>
      <xdr:row>193</xdr:row>
      <xdr:rowOff>0</xdr:rowOff>
    </xdr:to>
    <xdr:sp macro="" textlink="">
      <xdr:nvSpPr>
        <xdr:cNvPr id="1689" name="Line 4">
          <a:extLst>
            <a:ext uri="{FF2B5EF4-FFF2-40B4-BE49-F238E27FC236}">
              <a16:creationId xmlns:a16="http://schemas.microsoft.com/office/drawing/2014/main" id="{00000000-0008-0000-0100-000099060000}"/>
            </a:ext>
          </a:extLst>
        </xdr:cNvPr>
        <xdr:cNvSpPr>
          <a:spLocks noChangeShapeType="1"/>
        </xdr:cNvSpPr>
      </xdr:nvSpPr>
      <xdr:spPr bwMode="auto">
        <a:xfrm>
          <a:off x="12973050" y="600456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210</xdr:row>
      <xdr:rowOff>0</xdr:rowOff>
    </xdr:from>
    <xdr:to>
      <xdr:col>22</xdr:col>
      <xdr:colOff>1343025</xdr:colOff>
      <xdr:row>210</xdr:row>
      <xdr:rowOff>0</xdr:rowOff>
    </xdr:to>
    <xdr:sp macro="" textlink="">
      <xdr:nvSpPr>
        <xdr:cNvPr id="1690" name="Line 1">
          <a:extLst>
            <a:ext uri="{FF2B5EF4-FFF2-40B4-BE49-F238E27FC236}">
              <a16:creationId xmlns:a16="http://schemas.microsoft.com/office/drawing/2014/main" id="{00000000-0008-0000-0100-00009A060000}"/>
            </a:ext>
          </a:extLst>
        </xdr:cNvPr>
        <xdr:cNvSpPr>
          <a:spLocks noChangeShapeType="1"/>
        </xdr:cNvSpPr>
      </xdr:nvSpPr>
      <xdr:spPr bwMode="auto">
        <a:xfrm>
          <a:off x="12963525" y="653891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210</xdr:row>
      <xdr:rowOff>0</xdr:rowOff>
    </xdr:from>
    <xdr:to>
      <xdr:col>22</xdr:col>
      <xdr:colOff>1343025</xdr:colOff>
      <xdr:row>210</xdr:row>
      <xdr:rowOff>0</xdr:rowOff>
    </xdr:to>
    <xdr:sp macro="" textlink="">
      <xdr:nvSpPr>
        <xdr:cNvPr id="1691" name="Line 2">
          <a:extLst>
            <a:ext uri="{FF2B5EF4-FFF2-40B4-BE49-F238E27FC236}">
              <a16:creationId xmlns:a16="http://schemas.microsoft.com/office/drawing/2014/main" id="{00000000-0008-0000-0100-00009B060000}"/>
            </a:ext>
          </a:extLst>
        </xdr:cNvPr>
        <xdr:cNvSpPr>
          <a:spLocks noChangeShapeType="1"/>
        </xdr:cNvSpPr>
      </xdr:nvSpPr>
      <xdr:spPr bwMode="auto">
        <a:xfrm>
          <a:off x="12973050" y="65389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210</xdr:row>
      <xdr:rowOff>0</xdr:rowOff>
    </xdr:from>
    <xdr:to>
      <xdr:col>22</xdr:col>
      <xdr:colOff>1343025</xdr:colOff>
      <xdr:row>210</xdr:row>
      <xdr:rowOff>0</xdr:rowOff>
    </xdr:to>
    <xdr:sp macro="" textlink="">
      <xdr:nvSpPr>
        <xdr:cNvPr id="1692" name="Line 3">
          <a:extLst>
            <a:ext uri="{FF2B5EF4-FFF2-40B4-BE49-F238E27FC236}">
              <a16:creationId xmlns:a16="http://schemas.microsoft.com/office/drawing/2014/main" id="{00000000-0008-0000-0100-00009C060000}"/>
            </a:ext>
          </a:extLst>
        </xdr:cNvPr>
        <xdr:cNvSpPr>
          <a:spLocks noChangeShapeType="1"/>
        </xdr:cNvSpPr>
      </xdr:nvSpPr>
      <xdr:spPr bwMode="auto">
        <a:xfrm>
          <a:off x="12973050" y="65389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210</xdr:row>
      <xdr:rowOff>0</xdr:rowOff>
    </xdr:from>
    <xdr:to>
      <xdr:col>22</xdr:col>
      <xdr:colOff>1343025</xdr:colOff>
      <xdr:row>210</xdr:row>
      <xdr:rowOff>0</xdr:rowOff>
    </xdr:to>
    <xdr:sp macro="" textlink="">
      <xdr:nvSpPr>
        <xdr:cNvPr id="1693" name="Line 4">
          <a:extLst>
            <a:ext uri="{FF2B5EF4-FFF2-40B4-BE49-F238E27FC236}">
              <a16:creationId xmlns:a16="http://schemas.microsoft.com/office/drawing/2014/main" id="{00000000-0008-0000-0100-00009D060000}"/>
            </a:ext>
          </a:extLst>
        </xdr:cNvPr>
        <xdr:cNvSpPr>
          <a:spLocks noChangeShapeType="1"/>
        </xdr:cNvSpPr>
      </xdr:nvSpPr>
      <xdr:spPr bwMode="auto">
        <a:xfrm>
          <a:off x="12973050" y="65389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176</xdr:row>
      <xdr:rowOff>0</xdr:rowOff>
    </xdr:from>
    <xdr:to>
      <xdr:col>22</xdr:col>
      <xdr:colOff>1343025</xdr:colOff>
      <xdr:row>176</xdr:row>
      <xdr:rowOff>0</xdr:rowOff>
    </xdr:to>
    <xdr:sp macro="" textlink="">
      <xdr:nvSpPr>
        <xdr:cNvPr id="1694" name="Line 1">
          <a:extLst>
            <a:ext uri="{FF2B5EF4-FFF2-40B4-BE49-F238E27FC236}">
              <a16:creationId xmlns:a16="http://schemas.microsoft.com/office/drawing/2014/main" id="{00000000-0008-0000-0100-00009E060000}"/>
            </a:ext>
          </a:extLst>
        </xdr:cNvPr>
        <xdr:cNvSpPr>
          <a:spLocks noChangeShapeType="1"/>
        </xdr:cNvSpPr>
      </xdr:nvSpPr>
      <xdr:spPr bwMode="auto">
        <a:xfrm>
          <a:off x="12963525" y="547020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176</xdr:row>
      <xdr:rowOff>0</xdr:rowOff>
    </xdr:from>
    <xdr:to>
      <xdr:col>22</xdr:col>
      <xdr:colOff>1343025</xdr:colOff>
      <xdr:row>176</xdr:row>
      <xdr:rowOff>0</xdr:rowOff>
    </xdr:to>
    <xdr:sp macro="" textlink="">
      <xdr:nvSpPr>
        <xdr:cNvPr id="1695" name="Line 2">
          <a:extLst>
            <a:ext uri="{FF2B5EF4-FFF2-40B4-BE49-F238E27FC236}">
              <a16:creationId xmlns:a16="http://schemas.microsoft.com/office/drawing/2014/main" id="{00000000-0008-0000-0100-00009F060000}"/>
            </a:ext>
          </a:extLst>
        </xdr:cNvPr>
        <xdr:cNvSpPr>
          <a:spLocks noChangeShapeType="1"/>
        </xdr:cNvSpPr>
      </xdr:nvSpPr>
      <xdr:spPr bwMode="auto">
        <a:xfrm>
          <a:off x="12973050" y="54702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176</xdr:row>
      <xdr:rowOff>0</xdr:rowOff>
    </xdr:from>
    <xdr:to>
      <xdr:col>22</xdr:col>
      <xdr:colOff>1343025</xdr:colOff>
      <xdr:row>176</xdr:row>
      <xdr:rowOff>0</xdr:rowOff>
    </xdr:to>
    <xdr:sp macro="" textlink="">
      <xdr:nvSpPr>
        <xdr:cNvPr id="1696" name="Line 3">
          <a:extLst>
            <a:ext uri="{FF2B5EF4-FFF2-40B4-BE49-F238E27FC236}">
              <a16:creationId xmlns:a16="http://schemas.microsoft.com/office/drawing/2014/main" id="{00000000-0008-0000-0100-0000A0060000}"/>
            </a:ext>
          </a:extLst>
        </xdr:cNvPr>
        <xdr:cNvSpPr>
          <a:spLocks noChangeShapeType="1"/>
        </xdr:cNvSpPr>
      </xdr:nvSpPr>
      <xdr:spPr bwMode="auto">
        <a:xfrm>
          <a:off x="12973050" y="54702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176</xdr:row>
      <xdr:rowOff>0</xdr:rowOff>
    </xdr:from>
    <xdr:to>
      <xdr:col>22</xdr:col>
      <xdr:colOff>1343025</xdr:colOff>
      <xdr:row>176</xdr:row>
      <xdr:rowOff>0</xdr:rowOff>
    </xdr:to>
    <xdr:sp macro="" textlink="">
      <xdr:nvSpPr>
        <xdr:cNvPr id="1697" name="Line 4">
          <a:extLst>
            <a:ext uri="{FF2B5EF4-FFF2-40B4-BE49-F238E27FC236}">
              <a16:creationId xmlns:a16="http://schemas.microsoft.com/office/drawing/2014/main" id="{00000000-0008-0000-0100-0000A1060000}"/>
            </a:ext>
          </a:extLst>
        </xdr:cNvPr>
        <xdr:cNvSpPr>
          <a:spLocks noChangeShapeType="1"/>
        </xdr:cNvSpPr>
      </xdr:nvSpPr>
      <xdr:spPr bwMode="auto">
        <a:xfrm>
          <a:off x="12973050" y="54702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193</xdr:row>
      <xdr:rowOff>0</xdr:rowOff>
    </xdr:from>
    <xdr:to>
      <xdr:col>22</xdr:col>
      <xdr:colOff>1343025</xdr:colOff>
      <xdr:row>193</xdr:row>
      <xdr:rowOff>0</xdr:rowOff>
    </xdr:to>
    <xdr:sp macro="" textlink="">
      <xdr:nvSpPr>
        <xdr:cNvPr id="1698" name="Line 1">
          <a:extLst>
            <a:ext uri="{FF2B5EF4-FFF2-40B4-BE49-F238E27FC236}">
              <a16:creationId xmlns:a16="http://schemas.microsoft.com/office/drawing/2014/main" id="{00000000-0008-0000-0100-0000A2060000}"/>
            </a:ext>
          </a:extLst>
        </xdr:cNvPr>
        <xdr:cNvSpPr>
          <a:spLocks noChangeShapeType="1"/>
        </xdr:cNvSpPr>
      </xdr:nvSpPr>
      <xdr:spPr bwMode="auto">
        <a:xfrm>
          <a:off x="12963525" y="600456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193</xdr:row>
      <xdr:rowOff>0</xdr:rowOff>
    </xdr:from>
    <xdr:to>
      <xdr:col>22</xdr:col>
      <xdr:colOff>1343025</xdr:colOff>
      <xdr:row>193</xdr:row>
      <xdr:rowOff>0</xdr:rowOff>
    </xdr:to>
    <xdr:sp macro="" textlink="">
      <xdr:nvSpPr>
        <xdr:cNvPr id="1699" name="Line 2">
          <a:extLst>
            <a:ext uri="{FF2B5EF4-FFF2-40B4-BE49-F238E27FC236}">
              <a16:creationId xmlns:a16="http://schemas.microsoft.com/office/drawing/2014/main" id="{00000000-0008-0000-0100-0000A3060000}"/>
            </a:ext>
          </a:extLst>
        </xdr:cNvPr>
        <xdr:cNvSpPr>
          <a:spLocks noChangeShapeType="1"/>
        </xdr:cNvSpPr>
      </xdr:nvSpPr>
      <xdr:spPr bwMode="auto">
        <a:xfrm>
          <a:off x="12973050" y="600456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193</xdr:row>
      <xdr:rowOff>0</xdr:rowOff>
    </xdr:from>
    <xdr:to>
      <xdr:col>22</xdr:col>
      <xdr:colOff>1343025</xdr:colOff>
      <xdr:row>193</xdr:row>
      <xdr:rowOff>0</xdr:rowOff>
    </xdr:to>
    <xdr:sp macro="" textlink="">
      <xdr:nvSpPr>
        <xdr:cNvPr id="1700" name="Line 3">
          <a:extLst>
            <a:ext uri="{FF2B5EF4-FFF2-40B4-BE49-F238E27FC236}">
              <a16:creationId xmlns:a16="http://schemas.microsoft.com/office/drawing/2014/main" id="{00000000-0008-0000-0100-0000A4060000}"/>
            </a:ext>
          </a:extLst>
        </xdr:cNvPr>
        <xdr:cNvSpPr>
          <a:spLocks noChangeShapeType="1"/>
        </xdr:cNvSpPr>
      </xdr:nvSpPr>
      <xdr:spPr bwMode="auto">
        <a:xfrm>
          <a:off x="12973050" y="600456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193</xdr:row>
      <xdr:rowOff>0</xdr:rowOff>
    </xdr:from>
    <xdr:to>
      <xdr:col>22</xdr:col>
      <xdr:colOff>1343025</xdr:colOff>
      <xdr:row>193</xdr:row>
      <xdr:rowOff>0</xdr:rowOff>
    </xdr:to>
    <xdr:sp macro="" textlink="">
      <xdr:nvSpPr>
        <xdr:cNvPr id="1701" name="Line 4">
          <a:extLst>
            <a:ext uri="{FF2B5EF4-FFF2-40B4-BE49-F238E27FC236}">
              <a16:creationId xmlns:a16="http://schemas.microsoft.com/office/drawing/2014/main" id="{00000000-0008-0000-0100-0000A5060000}"/>
            </a:ext>
          </a:extLst>
        </xdr:cNvPr>
        <xdr:cNvSpPr>
          <a:spLocks noChangeShapeType="1"/>
        </xdr:cNvSpPr>
      </xdr:nvSpPr>
      <xdr:spPr bwMode="auto">
        <a:xfrm>
          <a:off x="12973050" y="600456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210</xdr:row>
      <xdr:rowOff>0</xdr:rowOff>
    </xdr:from>
    <xdr:to>
      <xdr:col>22</xdr:col>
      <xdr:colOff>1343025</xdr:colOff>
      <xdr:row>210</xdr:row>
      <xdr:rowOff>0</xdr:rowOff>
    </xdr:to>
    <xdr:sp macro="" textlink="">
      <xdr:nvSpPr>
        <xdr:cNvPr id="1702" name="Line 1">
          <a:extLst>
            <a:ext uri="{FF2B5EF4-FFF2-40B4-BE49-F238E27FC236}">
              <a16:creationId xmlns:a16="http://schemas.microsoft.com/office/drawing/2014/main" id="{00000000-0008-0000-0100-0000A6060000}"/>
            </a:ext>
          </a:extLst>
        </xdr:cNvPr>
        <xdr:cNvSpPr>
          <a:spLocks noChangeShapeType="1"/>
        </xdr:cNvSpPr>
      </xdr:nvSpPr>
      <xdr:spPr bwMode="auto">
        <a:xfrm>
          <a:off x="12963525" y="653891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210</xdr:row>
      <xdr:rowOff>0</xdr:rowOff>
    </xdr:from>
    <xdr:to>
      <xdr:col>22</xdr:col>
      <xdr:colOff>1343025</xdr:colOff>
      <xdr:row>210</xdr:row>
      <xdr:rowOff>0</xdr:rowOff>
    </xdr:to>
    <xdr:sp macro="" textlink="">
      <xdr:nvSpPr>
        <xdr:cNvPr id="1703" name="Line 2">
          <a:extLst>
            <a:ext uri="{FF2B5EF4-FFF2-40B4-BE49-F238E27FC236}">
              <a16:creationId xmlns:a16="http://schemas.microsoft.com/office/drawing/2014/main" id="{00000000-0008-0000-0100-0000A7060000}"/>
            </a:ext>
          </a:extLst>
        </xdr:cNvPr>
        <xdr:cNvSpPr>
          <a:spLocks noChangeShapeType="1"/>
        </xdr:cNvSpPr>
      </xdr:nvSpPr>
      <xdr:spPr bwMode="auto">
        <a:xfrm>
          <a:off x="12973050" y="65389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210</xdr:row>
      <xdr:rowOff>0</xdr:rowOff>
    </xdr:from>
    <xdr:to>
      <xdr:col>22</xdr:col>
      <xdr:colOff>1343025</xdr:colOff>
      <xdr:row>210</xdr:row>
      <xdr:rowOff>0</xdr:rowOff>
    </xdr:to>
    <xdr:sp macro="" textlink="">
      <xdr:nvSpPr>
        <xdr:cNvPr id="1704" name="Line 3">
          <a:extLst>
            <a:ext uri="{FF2B5EF4-FFF2-40B4-BE49-F238E27FC236}">
              <a16:creationId xmlns:a16="http://schemas.microsoft.com/office/drawing/2014/main" id="{00000000-0008-0000-0100-0000A8060000}"/>
            </a:ext>
          </a:extLst>
        </xdr:cNvPr>
        <xdr:cNvSpPr>
          <a:spLocks noChangeShapeType="1"/>
        </xdr:cNvSpPr>
      </xdr:nvSpPr>
      <xdr:spPr bwMode="auto">
        <a:xfrm>
          <a:off x="12973050" y="65389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210</xdr:row>
      <xdr:rowOff>0</xdr:rowOff>
    </xdr:from>
    <xdr:to>
      <xdr:col>22</xdr:col>
      <xdr:colOff>1343025</xdr:colOff>
      <xdr:row>210</xdr:row>
      <xdr:rowOff>0</xdr:rowOff>
    </xdr:to>
    <xdr:sp macro="" textlink="">
      <xdr:nvSpPr>
        <xdr:cNvPr id="1705" name="Line 4">
          <a:extLst>
            <a:ext uri="{FF2B5EF4-FFF2-40B4-BE49-F238E27FC236}">
              <a16:creationId xmlns:a16="http://schemas.microsoft.com/office/drawing/2014/main" id="{00000000-0008-0000-0100-0000A9060000}"/>
            </a:ext>
          </a:extLst>
        </xdr:cNvPr>
        <xdr:cNvSpPr>
          <a:spLocks noChangeShapeType="1"/>
        </xdr:cNvSpPr>
      </xdr:nvSpPr>
      <xdr:spPr bwMode="auto">
        <a:xfrm>
          <a:off x="12973050" y="65389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176</xdr:row>
      <xdr:rowOff>0</xdr:rowOff>
    </xdr:from>
    <xdr:to>
      <xdr:col>22</xdr:col>
      <xdr:colOff>1343025</xdr:colOff>
      <xdr:row>176</xdr:row>
      <xdr:rowOff>0</xdr:rowOff>
    </xdr:to>
    <xdr:sp macro="" textlink="">
      <xdr:nvSpPr>
        <xdr:cNvPr id="1706" name="Line 1">
          <a:extLst>
            <a:ext uri="{FF2B5EF4-FFF2-40B4-BE49-F238E27FC236}">
              <a16:creationId xmlns:a16="http://schemas.microsoft.com/office/drawing/2014/main" id="{00000000-0008-0000-0100-0000AA060000}"/>
            </a:ext>
          </a:extLst>
        </xdr:cNvPr>
        <xdr:cNvSpPr>
          <a:spLocks noChangeShapeType="1"/>
        </xdr:cNvSpPr>
      </xdr:nvSpPr>
      <xdr:spPr bwMode="auto">
        <a:xfrm>
          <a:off x="12963525" y="547020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176</xdr:row>
      <xdr:rowOff>0</xdr:rowOff>
    </xdr:from>
    <xdr:to>
      <xdr:col>22</xdr:col>
      <xdr:colOff>1343025</xdr:colOff>
      <xdr:row>176</xdr:row>
      <xdr:rowOff>0</xdr:rowOff>
    </xdr:to>
    <xdr:sp macro="" textlink="">
      <xdr:nvSpPr>
        <xdr:cNvPr id="1707" name="Line 2">
          <a:extLst>
            <a:ext uri="{FF2B5EF4-FFF2-40B4-BE49-F238E27FC236}">
              <a16:creationId xmlns:a16="http://schemas.microsoft.com/office/drawing/2014/main" id="{00000000-0008-0000-0100-0000AB060000}"/>
            </a:ext>
          </a:extLst>
        </xdr:cNvPr>
        <xdr:cNvSpPr>
          <a:spLocks noChangeShapeType="1"/>
        </xdr:cNvSpPr>
      </xdr:nvSpPr>
      <xdr:spPr bwMode="auto">
        <a:xfrm>
          <a:off x="12973050" y="54702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176</xdr:row>
      <xdr:rowOff>0</xdr:rowOff>
    </xdr:from>
    <xdr:to>
      <xdr:col>22</xdr:col>
      <xdr:colOff>1343025</xdr:colOff>
      <xdr:row>176</xdr:row>
      <xdr:rowOff>0</xdr:rowOff>
    </xdr:to>
    <xdr:sp macro="" textlink="">
      <xdr:nvSpPr>
        <xdr:cNvPr id="1708" name="Line 3">
          <a:extLst>
            <a:ext uri="{FF2B5EF4-FFF2-40B4-BE49-F238E27FC236}">
              <a16:creationId xmlns:a16="http://schemas.microsoft.com/office/drawing/2014/main" id="{00000000-0008-0000-0100-0000AC060000}"/>
            </a:ext>
          </a:extLst>
        </xdr:cNvPr>
        <xdr:cNvSpPr>
          <a:spLocks noChangeShapeType="1"/>
        </xdr:cNvSpPr>
      </xdr:nvSpPr>
      <xdr:spPr bwMode="auto">
        <a:xfrm>
          <a:off x="12973050" y="54702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176</xdr:row>
      <xdr:rowOff>0</xdr:rowOff>
    </xdr:from>
    <xdr:to>
      <xdr:col>22</xdr:col>
      <xdr:colOff>1343025</xdr:colOff>
      <xdr:row>176</xdr:row>
      <xdr:rowOff>0</xdr:rowOff>
    </xdr:to>
    <xdr:sp macro="" textlink="">
      <xdr:nvSpPr>
        <xdr:cNvPr id="1709" name="Line 4">
          <a:extLst>
            <a:ext uri="{FF2B5EF4-FFF2-40B4-BE49-F238E27FC236}">
              <a16:creationId xmlns:a16="http://schemas.microsoft.com/office/drawing/2014/main" id="{00000000-0008-0000-0100-0000AD060000}"/>
            </a:ext>
          </a:extLst>
        </xdr:cNvPr>
        <xdr:cNvSpPr>
          <a:spLocks noChangeShapeType="1"/>
        </xdr:cNvSpPr>
      </xdr:nvSpPr>
      <xdr:spPr bwMode="auto">
        <a:xfrm>
          <a:off x="12973050" y="54702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193</xdr:row>
      <xdr:rowOff>0</xdr:rowOff>
    </xdr:from>
    <xdr:to>
      <xdr:col>22</xdr:col>
      <xdr:colOff>1343025</xdr:colOff>
      <xdr:row>193</xdr:row>
      <xdr:rowOff>0</xdr:rowOff>
    </xdr:to>
    <xdr:sp macro="" textlink="">
      <xdr:nvSpPr>
        <xdr:cNvPr id="1710" name="Line 1">
          <a:extLst>
            <a:ext uri="{FF2B5EF4-FFF2-40B4-BE49-F238E27FC236}">
              <a16:creationId xmlns:a16="http://schemas.microsoft.com/office/drawing/2014/main" id="{00000000-0008-0000-0100-0000AE060000}"/>
            </a:ext>
          </a:extLst>
        </xdr:cNvPr>
        <xdr:cNvSpPr>
          <a:spLocks noChangeShapeType="1"/>
        </xdr:cNvSpPr>
      </xdr:nvSpPr>
      <xdr:spPr bwMode="auto">
        <a:xfrm>
          <a:off x="12963525" y="600456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193</xdr:row>
      <xdr:rowOff>0</xdr:rowOff>
    </xdr:from>
    <xdr:to>
      <xdr:col>22</xdr:col>
      <xdr:colOff>1343025</xdr:colOff>
      <xdr:row>193</xdr:row>
      <xdr:rowOff>0</xdr:rowOff>
    </xdr:to>
    <xdr:sp macro="" textlink="">
      <xdr:nvSpPr>
        <xdr:cNvPr id="1711" name="Line 2">
          <a:extLst>
            <a:ext uri="{FF2B5EF4-FFF2-40B4-BE49-F238E27FC236}">
              <a16:creationId xmlns:a16="http://schemas.microsoft.com/office/drawing/2014/main" id="{00000000-0008-0000-0100-0000AF060000}"/>
            </a:ext>
          </a:extLst>
        </xdr:cNvPr>
        <xdr:cNvSpPr>
          <a:spLocks noChangeShapeType="1"/>
        </xdr:cNvSpPr>
      </xdr:nvSpPr>
      <xdr:spPr bwMode="auto">
        <a:xfrm>
          <a:off x="12973050" y="600456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193</xdr:row>
      <xdr:rowOff>0</xdr:rowOff>
    </xdr:from>
    <xdr:to>
      <xdr:col>22</xdr:col>
      <xdr:colOff>1343025</xdr:colOff>
      <xdr:row>193</xdr:row>
      <xdr:rowOff>0</xdr:rowOff>
    </xdr:to>
    <xdr:sp macro="" textlink="">
      <xdr:nvSpPr>
        <xdr:cNvPr id="1712" name="Line 3">
          <a:extLst>
            <a:ext uri="{FF2B5EF4-FFF2-40B4-BE49-F238E27FC236}">
              <a16:creationId xmlns:a16="http://schemas.microsoft.com/office/drawing/2014/main" id="{00000000-0008-0000-0100-0000B0060000}"/>
            </a:ext>
          </a:extLst>
        </xdr:cNvPr>
        <xdr:cNvSpPr>
          <a:spLocks noChangeShapeType="1"/>
        </xdr:cNvSpPr>
      </xdr:nvSpPr>
      <xdr:spPr bwMode="auto">
        <a:xfrm>
          <a:off x="12973050" y="600456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193</xdr:row>
      <xdr:rowOff>0</xdr:rowOff>
    </xdr:from>
    <xdr:to>
      <xdr:col>22</xdr:col>
      <xdr:colOff>1343025</xdr:colOff>
      <xdr:row>193</xdr:row>
      <xdr:rowOff>0</xdr:rowOff>
    </xdr:to>
    <xdr:sp macro="" textlink="">
      <xdr:nvSpPr>
        <xdr:cNvPr id="1713" name="Line 4">
          <a:extLst>
            <a:ext uri="{FF2B5EF4-FFF2-40B4-BE49-F238E27FC236}">
              <a16:creationId xmlns:a16="http://schemas.microsoft.com/office/drawing/2014/main" id="{00000000-0008-0000-0100-0000B1060000}"/>
            </a:ext>
          </a:extLst>
        </xdr:cNvPr>
        <xdr:cNvSpPr>
          <a:spLocks noChangeShapeType="1"/>
        </xdr:cNvSpPr>
      </xdr:nvSpPr>
      <xdr:spPr bwMode="auto">
        <a:xfrm>
          <a:off x="12973050" y="600456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210</xdr:row>
      <xdr:rowOff>0</xdr:rowOff>
    </xdr:from>
    <xdr:to>
      <xdr:col>22</xdr:col>
      <xdr:colOff>1343025</xdr:colOff>
      <xdr:row>210</xdr:row>
      <xdr:rowOff>0</xdr:rowOff>
    </xdr:to>
    <xdr:sp macro="" textlink="">
      <xdr:nvSpPr>
        <xdr:cNvPr id="1714" name="Line 1">
          <a:extLst>
            <a:ext uri="{FF2B5EF4-FFF2-40B4-BE49-F238E27FC236}">
              <a16:creationId xmlns:a16="http://schemas.microsoft.com/office/drawing/2014/main" id="{00000000-0008-0000-0100-0000B2060000}"/>
            </a:ext>
          </a:extLst>
        </xdr:cNvPr>
        <xdr:cNvSpPr>
          <a:spLocks noChangeShapeType="1"/>
        </xdr:cNvSpPr>
      </xdr:nvSpPr>
      <xdr:spPr bwMode="auto">
        <a:xfrm>
          <a:off x="12963525" y="653891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210</xdr:row>
      <xdr:rowOff>0</xdr:rowOff>
    </xdr:from>
    <xdr:to>
      <xdr:col>22</xdr:col>
      <xdr:colOff>1343025</xdr:colOff>
      <xdr:row>210</xdr:row>
      <xdr:rowOff>0</xdr:rowOff>
    </xdr:to>
    <xdr:sp macro="" textlink="">
      <xdr:nvSpPr>
        <xdr:cNvPr id="1715" name="Line 2">
          <a:extLst>
            <a:ext uri="{FF2B5EF4-FFF2-40B4-BE49-F238E27FC236}">
              <a16:creationId xmlns:a16="http://schemas.microsoft.com/office/drawing/2014/main" id="{00000000-0008-0000-0100-0000B3060000}"/>
            </a:ext>
          </a:extLst>
        </xdr:cNvPr>
        <xdr:cNvSpPr>
          <a:spLocks noChangeShapeType="1"/>
        </xdr:cNvSpPr>
      </xdr:nvSpPr>
      <xdr:spPr bwMode="auto">
        <a:xfrm>
          <a:off x="12973050" y="65389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210</xdr:row>
      <xdr:rowOff>0</xdr:rowOff>
    </xdr:from>
    <xdr:to>
      <xdr:col>22</xdr:col>
      <xdr:colOff>1343025</xdr:colOff>
      <xdr:row>210</xdr:row>
      <xdr:rowOff>0</xdr:rowOff>
    </xdr:to>
    <xdr:sp macro="" textlink="">
      <xdr:nvSpPr>
        <xdr:cNvPr id="1716" name="Line 3">
          <a:extLst>
            <a:ext uri="{FF2B5EF4-FFF2-40B4-BE49-F238E27FC236}">
              <a16:creationId xmlns:a16="http://schemas.microsoft.com/office/drawing/2014/main" id="{00000000-0008-0000-0100-0000B4060000}"/>
            </a:ext>
          </a:extLst>
        </xdr:cNvPr>
        <xdr:cNvSpPr>
          <a:spLocks noChangeShapeType="1"/>
        </xdr:cNvSpPr>
      </xdr:nvSpPr>
      <xdr:spPr bwMode="auto">
        <a:xfrm>
          <a:off x="12973050" y="65389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210</xdr:row>
      <xdr:rowOff>0</xdr:rowOff>
    </xdr:from>
    <xdr:to>
      <xdr:col>22</xdr:col>
      <xdr:colOff>1343025</xdr:colOff>
      <xdr:row>210</xdr:row>
      <xdr:rowOff>0</xdr:rowOff>
    </xdr:to>
    <xdr:sp macro="" textlink="">
      <xdr:nvSpPr>
        <xdr:cNvPr id="1717" name="Line 4">
          <a:extLst>
            <a:ext uri="{FF2B5EF4-FFF2-40B4-BE49-F238E27FC236}">
              <a16:creationId xmlns:a16="http://schemas.microsoft.com/office/drawing/2014/main" id="{00000000-0008-0000-0100-0000B5060000}"/>
            </a:ext>
          </a:extLst>
        </xdr:cNvPr>
        <xdr:cNvSpPr>
          <a:spLocks noChangeShapeType="1"/>
        </xdr:cNvSpPr>
      </xdr:nvSpPr>
      <xdr:spPr bwMode="auto">
        <a:xfrm>
          <a:off x="12973050" y="65389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176</xdr:row>
      <xdr:rowOff>0</xdr:rowOff>
    </xdr:from>
    <xdr:to>
      <xdr:col>22</xdr:col>
      <xdr:colOff>1343025</xdr:colOff>
      <xdr:row>176</xdr:row>
      <xdr:rowOff>0</xdr:rowOff>
    </xdr:to>
    <xdr:sp macro="" textlink="">
      <xdr:nvSpPr>
        <xdr:cNvPr id="1718" name="Line 1">
          <a:extLst>
            <a:ext uri="{FF2B5EF4-FFF2-40B4-BE49-F238E27FC236}">
              <a16:creationId xmlns:a16="http://schemas.microsoft.com/office/drawing/2014/main" id="{00000000-0008-0000-0100-0000B6060000}"/>
            </a:ext>
          </a:extLst>
        </xdr:cNvPr>
        <xdr:cNvSpPr>
          <a:spLocks noChangeShapeType="1"/>
        </xdr:cNvSpPr>
      </xdr:nvSpPr>
      <xdr:spPr bwMode="auto">
        <a:xfrm>
          <a:off x="12963525" y="547020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176</xdr:row>
      <xdr:rowOff>0</xdr:rowOff>
    </xdr:from>
    <xdr:to>
      <xdr:col>22</xdr:col>
      <xdr:colOff>1343025</xdr:colOff>
      <xdr:row>176</xdr:row>
      <xdr:rowOff>0</xdr:rowOff>
    </xdr:to>
    <xdr:sp macro="" textlink="">
      <xdr:nvSpPr>
        <xdr:cNvPr id="1719" name="Line 2">
          <a:extLst>
            <a:ext uri="{FF2B5EF4-FFF2-40B4-BE49-F238E27FC236}">
              <a16:creationId xmlns:a16="http://schemas.microsoft.com/office/drawing/2014/main" id="{00000000-0008-0000-0100-0000B7060000}"/>
            </a:ext>
          </a:extLst>
        </xdr:cNvPr>
        <xdr:cNvSpPr>
          <a:spLocks noChangeShapeType="1"/>
        </xdr:cNvSpPr>
      </xdr:nvSpPr>
      <xdr:spPr bwMode="auto">
        <a:xfrm>
          <a:off x="12973050" y="54702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176</xdr:row>
      <xdr:rowOff>0</xdr:rowOff>
    </xdr:from>
    <xdr:to>
      <xdr:col>22</xdr:col>
      <xdr:colOff>1343025</xdr:colOff>
      <xdr:row>176</xdr:row>
      <xdr:rowOff>0</xdr:rowOff>
    </xdr:to>
    <xdr:sp macro="" textlink="">
      <xdr:nvSpPr>
        <xdr:cNvPr id="1720" name="Line 3">
          <a:extLst>
            <a:ext uri="{FF2B5EF4-FFF2-40B4-BE49-F238E27FC236}">
              <a16:creationId xmlns:a16="http://schemas.microsoft.com/office/drawing/2014/main" id="{00000000-0008-0000-0100-0000B8060000}"/>
            </a:ext>
          </a:extLst>
        </xdr:cNvPr>
        <xdr:cNvSpPr>
          <a:spLocks noChangeShapeType="1"/>
        </xdr:cNvSpPr>
      </xdr:nvSpPr>
      <xdr:spPr bwMode="auto">
        <a:xfrm>
          <a:off x="12973050" y="54702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176</xdr:row>
      <xdr:rowOff>0</xdr:rowOff>
    </xdr:from>
    <xdr:to>
      <xdr:col>22</xdr:col>
      <xdr:colOff>1343025</xdr:colOff>
      <xdr:row>176</xdr:row>
      <xdr:rowOff>0</xdr:rowOff>
    </xdr:to>
    <xdr:sp macro="" textlink="">
      <xdr:nvSpPr>
        <xdr:cNvPr id="1721" name="Line 4">
          <a:extLst>
            <a:ext uri="{FF2B5EF4-FFF2-40B4-BE49-F238E27FC236}">
              <a16:creationId xmlns:a16="http://schemas.microsoft.com/office/drawing/2014/main" id="{00000000-0008-0000-0100-0000B9060000}"/>
            </a:ext>
          </a:extLst>
        </xdr:cNvPr>
        <xdr:cNvSpPr>
          <a:spLocks noChangeShapeType="1"/>
        </xdr:cNvSpPr>
      </xdr:nvSpPr>
      <xdr:spPr bwMode="auto">
        <a:xfrm>
          <a:off x="12973050" y="54702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193</xdr:row>
      <xdr:rowOff>0</xdr:rowOff>
    </xdr:from>
    <xdr:to>
      <xdr:col>22</xdr:col>
      <xdr:colOff>1343025</xdr:colOff>
      <xdr:row>193</xdr:row>
      <xdr:rowOff>0</xdr:rowOff>
    </xdr:to>
    <xdr:sp macro="" textlink="">
      <xdr:nvSpPr>
        <xdr:cNvPr id="1722" name="Line 1">
          <a:extLst>
            <a:ext uri="{FF2B5EF4-FFF2-40B4-BE49-F238E27FC236}">
              <a16:creationId xmlns:a16="http://schemas.microsoft.com/office/drawing/2014/main" id="{00000000-0008-0000-0100-0000BA060000}"/>
            </a:ext>
          </a:extLst>
        </xdr:cNvPr>
        <xdr:cNvSpPr>
          <a:spLocks noChangeShapeType="1"/>
        </xdr:cNvSpPr>
      </xdr:nvSpPr>
      <xdr:spPr bwMode="auto">
        <a:xfrm>
          <a:off x="12963525" y="600456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193</xdr:row>
      <xdr:rowOff>0</xdr:rowOff>
    </xdr:from>
    <xdr:to>
      <xdr:col>22</xdr:col>
      <xdr:colOff>1343025</xdr:colOff>
      <xdr:row>193</xdr:row>
      <xdr:rowOff>0</xdr:rowOff>
    </xdr:to>
    <xdr:sp macro="" textlink="">
      <xdr:nvSpPr>
        <xdr:cNvPr id="1723" name="Line 2">
          <a:extLst>
            <a:ext uri="{FF2B5EF4-FFF2-40B4-BE49-F238E27FC236}">
              <a16:creationId xmlns:a16="http://schemas.microsoft.com/office/drawing/2014/main" id="{00000000-0008-0000-0100-0000BB060000}"/>
            </a:ext>
          </a:extLst>
        </xdr:cNvPr>
        <xdr:cNvSpPr>
          <a:spLocks noChangeShapeType="1"/>
        </xdr:cNvSpPr>
      </xdr:nvSpPr>
      <xdr:spPr bwMode="auto">
        <a:xfrm>
          <a:off x="12973050" y="600456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193</xdr:row>
      <xdr:rowOff>0</xdr:rowOff>
    </xdr:from>
    <xdr:to>
      <xdr:col>22</xdr:col>
      <xdr:colOff>1343025</xdr:colOff>
      <xdr:row>193</xdr:row>
      <xdr:rowOff>0</xdr:rowOff>
    </xdr:to>
    <xdr:sp macro="" textlink="">
      <xdr:nvSpPr>
        <xdr:cNvPr id="1724" name="Line 3">
          <a:extLst>
            <a:ext uri="{FF2B5EF4-FFF2-40B4-BE49-F238E27FC236}">
              <a16:creationId xmlns:a16="http://schemas.microsoft.com/office/drawing/2014/main" id="{00000000-0008-0000-0100-0000BC060000}"/>
            </a:ext>
          </a:extLst>
        </xdr:cNvPr>
        <xdr:cNvSpPr>
          <a:spLocks noChangeShapeType="1"/>
        </xdr:cNvSpPr>
      </xdr:nvSpPr>
      <xdr:spPr bwMode="auto">
        <a:xfrm>
          <a:off x="12973050" y="600456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193</xdr:row>
      <xdr:rowOff>0</xdr:rowOff>
    </xdr:from>
    <xdr:to>
      <xdr:col>22</xdr:col>
      <xdr:colOff>1343025</xdr:colOff>
      <xdr:row>193</xdr:row>
      <xdr:rowOff>0</xdr:rowOff>
    </xdr:to>
    <xdr:sp macro="" textlink="">
      <xdr:nvSpPr>
        <xdr:cNvPr id="1725" name="Line 4">
          <a:extLst>
            <a:ext uri="{FF2B5EF4-FFF2-40B4-BE49-F238E27FC236}">
              <a16:creationId xmlns:a16="http://schemas.microsoft.com/office/drawing/2014/main" id="{00000000-0008-0000-0100-0000BD060000}"/>
            </a:ext>
          </a:extLst>
        </xdr:cNvPr>
        <xdr:cNvSpPr>
          <a:spLocks noChangeShapeType="1"/>
        </xdr:cNvSpPr>
      </xdr:nvSpPr>
      <xdr:spPr bwMode="auto">
        <a:xfrm>
          <a:off x="12973050" y="600456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210</xdr:row>
      <xdr:rowOff>0</xdr:rowOff>
    </xdr:from>
    <xdr:to>
      <xdr:col>22</xdr:col>
      <xdr:colOff>1343025</xdr:colOff>
      <xdr:row>210</xdr:row>
      <xdr:rowOff>0</xdr:rowOff>
    </xdr:to>
    <xdr:sp macro="" textlink="">
      <xdr:nvSpPr>
        <xdr:cNvPr id="1726" name="Line 1">
          <a:extLst>
            <a:ext uri="{FF2B5EF4-FFF2-40B4-BE49-F238E27FC236}">
              <a16:creationId xmlns:a16="http://schemas.microsoft.com/office/drawing/2014/main" id="{00000000-0008-0000-0100-0000BE060000}"/>
            </a:ext>
          </a:extLst>
        </xdr:cNvPr>
        <xdr:cNvSpPr>
          <a:spLocks noChangeShapeType="1"/>
        </xdr:cNvSpPr>
      </xdr:nvSpPr>
      <xdr:spPr bwMode="auto">
        <a:xfrm>
          <a:off x="12963525" y="653891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210</xdr:row>
      <xdr:rowOff>0</xdr:rowOff>
    </xdr:from>
    <xdr:to>
      <xdr:col>22</xdr:col>
      <xdr:colOff>1343025</xdr:colOff>
      <xdr:row>210</xdr:row>
      <xdr:rowOff>0</xdr:rowOff>
    </xdr:to>
    <xdr:sp macro="" textlink="">
      <xdr:nvSpPr>
        <xdr:cNvPr id="1727" name="Line 2">
          <a:extLst>
            <a:ext uri="{FF2B5EF4-FFF2-40B4-BE49-F238E27FC236}">
              <a16:creationId xmlns:a16="http://schemas.microsoft.com/office/drawing/2014/main" id="{00000000-0008-0000-0100-0000BF060000}"/>
            </a:ext>
          </a:extLst>
        </xdr:cNvPr>
        <xdr:cNvSpPr>
          <a:spLocks noChangeShapeType="1"/>
        </xdr:cNvSpPr>
      </xdr:nvSpPr>
      <xdr:spPr bwMode="auto">
        <a:xfrm>
          <a:off x="12973050" y="65389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210</xdr:row>
      <xdr:rowOff>0</xdr:rowOff>
    </xdr:from>
    <xdr:to>
      <xdr:col>22</xdr:col>
      <xdr:colOff>1343025</xdr:colOff>
      <xdr:row>210</xdr:row>
      <xdr:rowOff>0</xdr:rowOff>
    </xdr:to>
    <xdr:sp macro="" textlink="">
      <xdr:nvSpPr>
        <xdr:cNvPr id="1728" name="Line 3">
          <a:extLst>
            <a:ext uri="{FF2B5EF4-FFF2-40B4-BE49-F238E27FC236}">
              <a16:creationId xmlns:a16="http://schemas.microsoft.com/office/drawing/2014/main" id="{00000000-0008-0000-0100-0000C0060000}"/>
            </a:ext>
          </a:extLst>
        </xdr:cNvPr>
        <xdr:cNvSpPr>
          <a:spLocks noChangeShapeType="1"/>
        </xdr:cNvSpPr>
      </xdr:nvSpPr>
      <xdr:spPr bwMode="auto">
        <a:xfrm>
          <a:off x="12973050" y="65389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210</xdr:row>
      <xdr:rowOff>0</xdr:rowOff>
    </xdr:from>
    <xdr:to>
      <xdr:col>22</xdr:col>
      <xdr:colOff>1343025</xdr:colOff>
      <xdr:row>210</xdr:row>
      <xdr:rowOff>0</xdr:rowOff>
    </xdr:to>
    <xdr:sp macro="" textlink="">
      <xdr:nvSpPr>
        <xdr:cNvPr id="1729" name="Line 4">
          <a:extLst>
            <a:ext uri="{FF2B5EF4-FFF2-40B4-BE49-F238E27FC236}">
              <a16:creationId xmlns:a16="http://schemas.microsoft.com/office/drawing/2014/main" id="{00000000-0008-0000-0100-0000C1060000}"/>
            </a:ext>
          </a:extLst>
        </xdr:cNvPr>
        <xdr:cNvSpPr>
          <a:spLocks noChangeShapeType="1"/>
        </xdr:cNvSpPr>
      </xdr:nvSpPr>
      <xdr:spPr bwMode="auto">
        <a:xfrm>
          <a:off x="12973050" y="65389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176</xdr:row>
      <xdr:rowOff>0</xdr:rowOff>
    </xdr:from>
    <xdr:to>
      <xdr:col>22</xdr:col>
      <xdr:colOff>1343025</xdr:colOff>
      <xdr:row>176</xdr:row>
      <xdr:rowOff>0</xdr:rowOff>
    </xdr:to>
    <xdr:sp macro="" textlink="">
      <xdr:nvSpPr>
        <xdr:cNvPr id="1730" name="Line 1">
          <a:extLst>
            <a:ext uri="{FF2B5EF4-FFF2-40B4-BE49-F238E27FC236}">
              <a16:creationId xmlns:a16="http://schemas.microsoft.com/office/drawing/2014/main" id="{00000000-0008-0000-0100-0000C2060000}"/>
            </a:ext>
          </a:extLst>
        </xdr:cNvPr>
        <xdr:cNvSpPr>
          <a:spLocks noChangeShapeType="1"/>
        </xdr:cNvSpPr>
      </xdr:nvSpPr>
      <xdr:spPr bwMode="auto">
        <a:xfrm>
          <a:off x="12963525" y="547020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176</xdr:row>
      <xdr:rowOff>0</xdr:rowOff>
    </xdr:from>
    <xdr:to>
      <xdr:col>22</xdr:col>
      <xdr:colOff>1343025</xdr:colOff>
      <xdr:row>176</xdr:row>
      <xdr:rowOff>0</xdr:rowOff>
    </xdr:to>
    <xdr:sp macro="" textlink="">
      <xdr:nvSpPr>
        <xdr:cNvPr id="1731" name="Line 2">
          <a:extLst>
            <a:ext uri="{FF2B5EF4-FFF2-40B4-BE49-F238E27FC236}">
              <a16:creationId xmlns:a16="http://schemas.microsoft.com/office/drawing/2014/main" id="{00000000-0008-0000-0100-0000C3060000}"/>
            </a:ext>
          </a:extLst>
        </xdr:cNvPr>
        <xdr:cNvSpPr>
          <a:spLocks noChangeShapeType="1"/>
        </xdr:cNvSpPr>
      </xdr:nvSpPr>
      <xdr:spPr bwMode="auto">
        <a:xfrm>
          <a:off x="12973050" y="54702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176</xdr:row>
      <xdr:rowOff>0</xdr:rowOff>
    </xdr:from>
    <xdr:to>
      <xdr:col>22</xdr:col>
      <xdr:colOff>1343025</xdr:colOff>
      <xdr:row>176</xdr:row>
      <xdr:rowOff>0</xdr:rowOff>
    </xdr:to>
    <xdr:sp macro="" textlink="">
      <xdr:nvSpPr>
        <xdr:cNvPr id="1732" name="Line 3">
          <a:extLst>
            <a:ext uri="{FF2B5EF4-FFF2-40B4-BE49-F238E27FC236}">
              <a16:creationId xmlns:a16="http://schemas.microsoft.com/office/drawing/2014/main" id="{00000000-0008-0000-0100-0000C4060000}"/>
            </a:ext>
          </a:extLst>
        </xdr:cNvPr>
        <xdr:cNvSpPr>
          <a:spLocks noChangeShapeType="1"/>
        </xdr:cNvSpPr>
      </xdr:nvSpPr>
      <xdr:spPr bwMode="auto">
        <a:xfrm>
          <a:off x="12973050" y="54702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176</xdr:row>
      <xdr:rowOff>0</xdr:rowOff>
    </xdr:from>
    <xdr:to>
      <xdr:col>22</xdr:col>
      <xdr:colOff>1343025</xdr:colOff>
      <xdr:row>176</xdr:row>
      <xdr:rowOff>0</xdr:rowOff>
    </xdr:to>
    <xdr:sp macro="" textlink="">
      <xdr:nvSpPr>
        <xdr:cNvPr id="1733" name="Line 4">
          <a:extLst>
            <a:ext uri="{FF2B5EF4-FFF2-40B4-BE49-F238E27FC236}">
              <a16:creationId xmlns:a16="http://schemas.microsoft.com/office/drawing/2014/main" id="{00000000-0008-0000-0100-0000C5060000}"/>
            </a:ext>
          </a:extLst>
        </xdr:cNvPr>
        <xdr:cNvSpPr>
          <a:spLocks noChangeShapeType="1"/>
        </xdr:cNvSpPr>
      </xdr:nvSpPr>
      <xdr:spPr bwMode="auto">
        <a:xfrm>
          <a:off x="12973050" y="54702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193</xdr:row>
      <xdr:rowOff>0</xdr:rowOff>
    </xdr:from>
    <xdr:to>
      <xdr:col>22</xdr:col>
      <xdr:colOff>1343025</xdr:colOff>
      <xdr:row>193</xdr:row>
      <xdr:rowOff>0</xdr:rowOff>
    </xdr:to>
    <xdr:sp macro="" textlink="">
      <xdr:nvSpPr>
        <xdr:cNvPr id="1734" name="Line 1">
          <a:extLst>
            <a:ext uri="{FF2B5EF4-FFF2-40B4-BE49-F238E27FC236}">
              <a16:creationId xmlns:a16="http://schemas.microsoft.com/office/drawing/2014/main" id="{00000000-0008-0000-0100-0000C6060000}"/>
            </a:ext>
          </a:extLst>
        </xdr:cNvPr>
        <xdr:cNvSpPr>
          <a:spLocks noChangeShapeType="1"/>
        </xdr:cNvSpPr>
      </xdr:nvSpPr>
      <xdr:spPr bwMode="auto">
        <a:xfrm>
          <a:off x="12963525" y="600456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193</xdr:row>
      <xdr:rowOff>0</xdr:rowOff>
    </xdr:from>
    <xdr:to>
      <xdr:col>22</xdr:col>
      <xdr:colOff>1343025</xdr:colOff>
      <xdr:row>193</xdr:row>
      <xdr:rowOff>0</xdr:rowOff>
    </xdr:to>
    <xdr:sp macro="" textlink="">
      <xdr:nvSpPr>
        <xdr:cNvPr id="1735" name="Line 2">
          <a:extLst>
            <a:ext uri="{FF2B5EF4-FFF2-40B4-BE49-F238E27FC236}">
              <a16:creationId xmlns:a16="http://schemas.microsoft.com/office/drawing/2014/main" id="{00000000-0008-0000-0100-0000C7060000}"/>
            </a:ext>
          </a:extLst>
        </xdr:cNvPr>
        <xdr:cNvSpPr>
          <a:spLocks noChangeShapeType="1"/>
        </xdr:cNvSpPr>
      </xdr:nvSpPr>
      <xdr:spPr bwMode="auto">
        <a:xfrm>
          <a:off x="12973050" y="600456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193</xdr:row>
      <xdr:rowOff>0</xdr:rowOff>
    </xdr:from>
    <xdr:to>
      <xdr:col>22</xdr:col>
      <xdr:colOff>1343025</xdr:colOff>
      <xdr:row>193</xdr:row>
      <xdr:rowOff>0</xdr:rowOff>
    </xdr:to>
    <xdr:sp macro="" textlink="">
      <xdr:nvSpPr>
        <xdr:cNvPr id="1736" name="Line 3">
          <a:extLst>
            <a:ext uri="{FF2B5EF4-FFF2-40B4-BE49-F238E27FC236}">
              <a16:creationId xmlns:a16="http://schemas.microsoft.com/office/drawing/2014/main" id="{00000000-0008-0000-0100-0000C8060000}"/>
            </a:ext>
          </a:extLst>
        </xdr:cNvPr>
        <xdr:cNvSpPr>
          <a:spLocks noChangeShapeType="1"/>
        </xdr:cNvSpPr>
      </xdr:nvSpPr>
      <xdr:spPr bwMode="auto">
        <a:xfrm>
          <a:off x="12973050" y="600456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193</xdr:row>
      <xdr:rowOff>0</xdr:rowOff>
    </xdr:from>
    <xdr:to>
      <xdr:col>22</xdr:col>
      <xdr:colOff>1343025</xdr:colOff>
      <xdr:row>193</xdr:row>
      <xdr:rowOff>0</xdr:rowOff>
    </xdr:to>
    <xdr:sp macro="" textlink="">
      <xdr:nvSpPr>
        <xdr:cNvPr id="1737" name="Line 4">
          <a:extLst>
            <a:ext uri="{FF2B5EF4-FFF2-40B4-BE49-F238E27FC236}">
              <a16:creationId xmlns:a16="http://schemas.microsoft.com/office/drawing/2014/main" id="{00000000-0008-0000-0100-0000C9060000}"/>
            </a:ext>
          </a:extLst>
        </xdr:cNvPr>
        <xdr:cNvSpPr>
          <a:spLocks noChangeShapeType="1"/>
        </xdr:cNvSpPr>
      </xdr:nvSpPr>
      <xdr:spPr bwMode="auto">
        <a:xfrm>
          <a:off x="12973050" y="600456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210</xdr:row>
      <xdr:rowOff>0</xdr:rowOff>
    </xdr:from>
    <xdr:to>
      <xdr:col>22</xdr:col>
      <xdr:colOff>1343025</xdr:colOff>
      <xdr:row>210</xdr:row>
      <xdr:rowOff>0</xdr:rowOff>
    </xdr:to>
    <xdr:sp macro="" textlink="">
      <xdr:nvSpPr>
        <xdr:cNvPr id="1738" name="Line 1">
          <a:extLst>
            <a:ext uri="{FF2B5EF4-FFF2-40B4-BE49-F238E27FC236}">
              <a16:creationId xmlns:a16="http://schemas.microsoft.com/office/drawing/2014/main" id="{00000000-0008-0000-0100-0000CA060000}"/>
            </a:ext>
          </a:extLst>
        </xdr:cNvPr>
        <xdr:cNvSpPr>
          <a:spLocks noChangeShapeType="1"/>
        </xdr:cNvSpPr>
      </xdr:nvSpPr>
      <xdr:spPr bwMode="auto">
        <a:xfrm>
          <a:off x="12963525" y="653891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210</xdr:row>
      <xdr:rowOff>0</xdr:rowOff>
    </xdr:from>
    <xdr:to>
      <xdr:col>22</xdr:col>
      <xdr:colOff>1343025</xdr:colOff>
      <xdr:row>210</xdr:row>
      <xdr:rowOff>0</xdr:rowOff>
    </xdr:to>
    <xdr:sp macro="" textlink="">
      <xdr:nvSpPr>
        <xdr:cNvPr id="1739" name="Line 2">
          <a:extLst>
            <a:ext uri="{FF2B5EF4-FFF2-40B4-BE49-F238E27FC236}">
              <a16:creationId xmlns:a16="http://schemas.microsoft.com/office/drawing/2014/main" id="{00000000-0008-0000-0100-0000CB060000}"/>
            </a:ext>
          </a:extLst>
        </xdr:cNvPr>
        <xdr:cNvSpPr>
          <a:spLocks noChangeShapeType="1"/>
        </xdr:cNvSpPr>
      </xdr:nvSpPr>
      <xdr:spPr bwMode="auto">
        <a:xfrm>
          <a:off x="12973050" y="65389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210</xdr:row>
      <xdr:rowOff>0</xdr:rowOff>
    </xdr:from>
    <xdr:to>
      <xdr:col>22</xdr:col>
      <xdr:colOff>1343025</xdr:colOff>
      <xdr:row>210</xdr:row>
      <xdr:rowOff>0</xdr:rowOff>
    </xdr:to>
    <xdr:sp macro="" textlink="">
      <xdr:nvSpPr>
        <xdr:cNvPr id="1740" name="Line 3">
          <a:extLst>
            <a:ext uri="{FF2B5EF4-FFF2-40B4-BE49-F238E27FC236}">
              <a16:creationId xmlns:a16="http://schemas.microsoft.com/office/drawing/2014/main" id="{00000000-0008-0000-0100-0000CC060000}"/>
            </a:ext>
          </a:extLst>
        </xdr:cNvPr>
        <xdr:cNvSpPr>
          <a:spLocks noChangeShapeType="1"/>
        </xdr:cNvSpPr>
      </xdr:nvSpPr>
      <xdr:spPr bwMode="auto">
        <a:xfrm>
          <a:off x="12973050" y="65389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210</xdr:row>
      <xdr:rowOff>0</xdr:rowOff>
    </xdr:from>
    <xdr:to>
      <xdr:col>22</xdr:col>
      <xdr:colOff>1343025</xdr:colOff>
      <xdr:row>210</xdr:row>
      <xdr:rowOff>0</xdr:rowOff>
    </xdr:to>
    <xdr:sp macro="" textlink="">
      <xdr:nvSpPr>
        <xdr:cNvPr id="1741" name="Line 4">
          <a:extLst>
            <a:ext uri="{FF2B5EF4-FFF2-40B4-BE49-F238E27FC236}">
              <a16:creationId xmlns:a16="http://schemas.microsoft.com/office/drawing/2014/main" id="{00000000-0008-0000-0100-0000CD060000}"/>
            </a:ext>
          </a:extLst>
        </xdr:cNvPr>
        <xdr:cNvSpPr>
          <a:spLocks noChangeShapeType="1"/>
        </xdr:cNvSpPr>
      </xdr:nvSpPr>
      <xdr:spPr bwMode="auto">
        <a:xfrm>
          <a:off x="12973050" y="65389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220</xdr:row>
      <xdr:rowOff>0</xdr:rowOff>
    </xdr:from>
    <xdr:to>
      <xdr:col>22</xdr:col>
      <xdr:colOff>1343025</xdr:colOff>
      <xdr:row>220</xdr:row>
      <xdr:rowOff>0</xdr:rowOff>
    </xdr:to>
    <xdr:sp macro="" textlink="">
      <xdr:nvSpPr>
        <xdr:cNvPr id="1742" name="Line 1">
          <a:extLst>
            <a:ext uri="{FF2B5EF4-FFF2-40B4-BE49-F238E27FC236}">
              <a16:creationId xmlns:a16="http://schemas.microsoft.com/office/drawing/2014/main" id="{00000000-0008-0000-0100-0000CE060000}"/>
            </a:ext>
          </a:extLst>
        </xdr:cNvPr>
        <xdr:cNvSpPr>
          <a:spLocks noChangeShapeType="1"/>
        </xdr:cNvSpPr>
      </xdr:nvSpPr>
      <xdr:spPr bwMode="auto">
        <a:xfrm>
          <a:off x="12963525" y="685323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220</xdr:row>
      <xdr:rowOff>0</xdr:rowOff>
    </xdr:from>
    <xdr:to>
      <xdr:col>22</xdr:col>
      <xdr:colOff>1343025</xdr:colOff>
      <xdr:row>220</xdr:row>
      <xdr:rowOff>0</xdr:rowOff>
    </xdr:to>
    <xdr:sp macro="" textlink="">
      <xdr:nvSpPr>
        <xdr:cNvPr id="1743" name="Line 2">
          <a:extLst>
            <a:ext uri="{FF2B5EF4-FFF2-40B4-BE49-F238E27FC236}">
              <a16:creationId xmlns:a16="http://schemas.microsoft.com/office/drawing/2014/main" id="{00000000-0008-0000-0100-0000CF060000}"/>
            </a:ext>
          </a:extLst>
        </xdr:cNvPr>
        <xdr:cNvSpPr>
          <a:spLocks noChangeShapeType="1"/>
        </xdr:cNvSpPr>
      </xdr:nvSpPr>
      <xdr:spPr bwMode="auto">
        <a:xfrm>
          <a:off x="12973050" y="68532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220</xdr:row>
      <xdr:rowOff>0</xdr:rowOff>
    </xdr:from>
    <xdr:to>
      <xdr:col>22</xdr:col>
      <xdr:colOff>1343025</xdr:colOff>
      <xdr:row>220</xdr:row>
      <xdr:rowOff>0</xdr:rowOff>
    </xdr:to>
    <xdr:sp macro="" textlink="">
      <xdr:nvSpPr>
        <xdr:cNvPr id="1744" name="Line 3">
          <a:extLst>
            <a:ext uri="{FF2B5EF4-FFF2-40B4-BE49-F238E27FC236}">
              <a16:creationId xmlns:a16="http://schemas.microsoft.com/office/drawing/2014/main" id="{00000000-0008-0000-0100-0000D0060000}"/>
            </a:ext>
          </a:extLst>
        </xdr:cNvPr>
        <xdr:cNvSpPr>
          <a:spLocks noChangeShapeType="1"/>
        </xdr:cNvSpPr>
      </xdr:nvSpPr>
      <xdr:spPr bwMode="auto">
        <a:xfrm>
          <a:off x="12973050" y="68532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220</xdr:row>
      <xdr:rowOff>0</xdr:rowOff>
    </xdr:from>
    <xdr:to>
      <xdr:col>22</xdr:col>
      <xdr:colOff>1343025</xdr:colOff>
      <xdr:row>220</xdr:row>
      <xdr:rowOff>0</xdr:rowOff>
    </xdr:to>
    <xdr:sp macro="" textlink="">
      <xdr:nvSpPr>
        <xdr:cNvPr id="1745" name="Line 4">
          <a:extLst>
            <a:ext uri="{FF2B5EF4-FFF2-40B4-BE49-F238E27FC236}">
              <a16:creationId xmlns:a16="http://schemas.microsoft.com/office/drawing/2014/main" id="{00000000-0008-0000-0100-0000D1060000}"/>
            </a:ext>
          </a:extLst>
        </xdr:cNvPr>
        <xdr:cNvSpPr>
          <a:spLocks noChangeShapeType="1"/>
        </xdr:cNvSpPr>
      </xdr:nvSpPr>
      <xdr:spPr bwMode="auto">
        <a:xfrm>
          <a:off x="12973050" y="685323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237</xdr:row>
      <xdr:rowOff>0</xdr:rowOff>
    </xdr:from>
    <xdr:to>
      <xdr:col>22</xdr:col>
      <xdr:colOff>1343025</xdr:colOff>
      <xdr:row>237</xdr:row>
      <xdr:rowOff>0</xdr:rowOff>
    </xdr:to>
    <xdr:sp macro="" textlink="">
      <xdr:nvSpPr>
        <xdr:cNvPr id="1746" name="Line 1">
          <a:extLst>
            <a:ext uri="{FF2B5EF4-FFF2-40B4-BE49-F238E27FC236}">
              <a16:creationId xmlns:a16="http://schemas.microsoft.com/office/drawing/2014/main" id="{00000000-0008-0000-0100-0000D2060000}"/>
            </a:ext>
          </a:extLst>
        </xdr:cNvPr>
        <xdr:cNvSpPr>
          <a:spLocks noChangeShapeType="1"/>
        </xdr:cNvSpPr>
      </xdr:nvSpPr>
      <xdr:spPr bwMode="auto">
        <a:xfrm>
          <a:off x="12963525" y="738759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237</xdr:row>
      <xdr:rowOff>0</xdr:rowOff>
    </xdr:from>
    <xdr:to>
      <xdr:col>22</xdr:col>
      <xdr:colOff>1343025</xdr:colOff>
      <xdr:row>237</xdr:row>
      <xdr:rowOff>0</xdr:rowOff>
    </xdr:to>
    <xdr:sp macro="" textlink="">
      <xdr:nvSpPr>
        <xdr:cNvPr id="1747" name="Line 2">
          <a:extLst>
            <a:ext uri="{FF2B5EF4-FFF2-40B4-BE49-F238E27FC236}">
              <a16:creationId xmlns:a16="http://schemas.microsoft.com/office/drawing/2014/main" id="{00000000-0008-0000-0100-0000D3060000}"/>
            </a:ext>
          </a:extLst>
        </xdr:cNvPr>
        <xdr:cNvSpPr>
          <a:spLocks noChangeShapeType="1"/>
        </xdr:cNvSpPr>
      </xdr:nvSpPr>
      <xdr:spPr bwMode="auto">
        <a:xfrm>
          <a:off x="12973050" y="73875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237</xdr:row>
      <xdr:rowOff>0</xdr:rowOff>
    </xdr:from>
    <xdr:to>
      <xdr:col>22</xdr:col>
      <xdr:colOff>1343025</xdr:colOff>
      <xdr:row>237</xdr:row>
      <xdr:rowOff>0</xdr:rowOff>
    </xdr:to>
    <xdr:sp macro="" textlink="">
      <xdr:nvSpPr>
        <xdr:cNvPr id="1748" name="Line 3">
          <a:extLst>
            <a:ext uri="{FF2B5EF4-FFF2-40B4-BE49-F238E27FC236}">
              <a16:creationId xmlns:a16="http://schemas.microsoft.com/office/drawing/2014/main" id="{00000000-0008-0000-0100-0000D4060000}"/>
            </a:ext>
          </a:extLst>
        </xdr:cNvPr>
        <xdr:cNvSpPr>
          <a:spLocks noChangeShapeType="1"/>
        </xdr:cNvSpPr>
      </xdr:nvSpPr>
      <xdr:spPr bwMode="auto">
        <a:xfrm>
          <a:off x="12973050" y="73875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237</xdr:row>
      <xdr:rowOff>0</xdr:rowOff>
    </xdr:from>
    <xdr:to>
      <xdr:col>22</xdr:col>
      <xdr:colOff>1343025</xdr:colOff>
      <xdr:row>237</xdr:row>
      <xdr:rowOff>0</xdr:rowOff>
    </xdr:to>
    <xdr:sp macro="" textlink="">
      <xdr:nvSpPr>
        <xdr:cNvPr id="1749" name="Line 4">
          <a:extLst>
            <a:ext uri="{FF2B5EF4-FFF2-40B4-BE49-F238E27FC236}">
              <a16:creationId xmlns:a16="http://schemas.microsoft.com/office/drawing/2014/main" id="{00000000-0008-0000-0100-0000D5060000}"/>
            </a:ext>
          </a:extLst>
        </xdr:cNvPr>
        <xdr:cNvSpPr>
          <a:spLocks noChangeShapeType="1"/>
        </xdr:cNvSpPr>
      </xdr:nvSpPr>
      <xdr:spPr bwMode="auto">
        <a:xfrm>
          <a:off x="12973050" y="738759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254</xdr:row>
      <xdr:rowOff>0</xdr:rowOff>
    </xdr:from>
    <xdr:to>
      <xdr:col>22</xdr:col>
      <xdr:colOff>1343025</xdr:colOff>
      <xdr:row>254</xdr:row>
      <xdr:rowOff>0</xdr:rowOff>
    </xdr:to>
    <xdr:sp macro="" textlink="">
      <xdr:nvSpPr>
        <xdr:cNvPr id="1750" name="Line 1">
          <a:extLst>
            <a:ext uri="{FF2B5EF4-FFF2-40B4-BE49-F238E27FC236}">
              <a16:creationId xmlns:a16="http://schemas.microsoft.com/office/drawing/2014/main" id="{00000000-0008-0000-0100-0000D6060000}"/>
            </a:ext>
          </a:extLst>
        </xdr:cNvPr>
        <xdr:cNvSpPr>
          <a:spLocks noChangeShapeType="1"/>
        </xdr:cNvSpPr>
      </xdr:nvSpPr>
      <xdr:spPr bwMode="auto">
        <a:xfrm>
          <a:off x="12963525" y="792194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254</xdr:row>
      <xdr:rowOff>0</xdr:rowOff>
    </xdr:from>
    <xdr:to>
      <xdr:col>22</xdr:col>
      <xdr:colOff>1343025</xdr:colOff>
      <xdr:row>254</xdr:row>
      <xdr:rowOff>0</xdr:rowOff>
    </xdr:to>
    <xdr:sp macro="" textlink="">
      <xdr:nvSpPr>
        <xdr:cNvPr id="1751" name="Line 2">
          <a:extLst>
            <a:ext uri="{FF2B5EF4-FFF2-40B4-BE49-F238E27FC236}">
              <a16:creationId xmlns:a16="http://schemas.microsoft.com/office/drawing/2014/main" id="{00000000-0008-0000-0100-0000D7060000}"/>
            </a:ext>
          </a:extLst>
        </xdr:cNvPr>
        <xdr:cNvSpPr>
          <a:spLocks noChangeShapeType="1"/>
        </xdr:cNvSpPr>
      </xdr:nvSpPr>
      <xdr:spPr bwMode="auto">
        <a:xfrm>
          <a:off x="12973050" y="79219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254</xdr:row>
      <xdr:rowOff>0</xdr:rowOff>
    </xdr:from>
    <xdr:to>
      <xdr:col>22</xdr:col>
      <xdr:colOff>1343025</xdr:colOff>
      <xdr:row>254</xdr:row>
      <xdr:rowOff>0</xdr:rowOff>
    </xdr:to>
    <xdr:sp macro="" textlink="">
      <xdr:nvSpPr>
        <xdr:cNvPr id="1752" name="Line 3">
          <a:extLst>
            <a:ext uri="{FF2B5EF4-FFF2-40B4-BE49-F238E27FC236}">
              <a16:creationId xmlns:a16="http://schemas.microsoft.com/office/drawing/2014/main" id="{00000000-0008-0000-0100-0000D8060000}"/>
            </a:ext>
          </a:extLst>
        </xdr:cNvPr>
        <xdr:cNvSpPr>
          <a:spLocks noChangeShapeType="1"/>
        </xdr:cNvSpPr>
      </xdr:nvSpPr>
      <xdr:spPr bwMode="auto">
        <a:xfrm>
          <a:off x="12973050" y="79219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254</xdr:row>
      <xdr:rowOff>0</xdr:rowOff>
    </xdr:from>
    <xdr:to>
      <xdr:col>22</xdr:col>
      <xdr:colOff>1343025</xdr:colOff>
      <xdr:row>254</xdr:row>
      <xdr:rowOff>0</xdr:rowOff>
    </xdr:to>
    <xdr:sp macro="" textlink="">
      <xdr:nvSpPr>
        <xdr:cNvPr id="1753" name="Line 4">
          <a:extLst>
            <a:ext uri="{FF2B5EF4-FFF2-40B4-BE49-F238E27FC236}">
              <a16:creationId xmlns:a16="http://schemas.microsoft.com/office/drawing/2014/main" id="{00000000-0008-0000-0100-0000D9060000}"/>
            </a:ext>
          </a:extLst>
        </xdr:cNvPr>
        <xdr:cNvSpPr>
          <a:spLocks noChangeShapeType="1"/>
        </xdr:cNvSpPr>
      </xdr:nvSpPr>
      <xdr:spPr bwMode="auto">
        <a:xfrm>
          <a:off x="12973050" y="79219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271</xdr:row>
      <xdr:rowOff>0</xdr:rowOff>
    </xdr:from>
    <xdr:to>
      <xdr:col>22</xdr:col>
      <xdr:colOff>1343025</xdr:colOff>
      <xdr:row>271</xdr:row>
      <xdr:rowOff>0</xdr:rowOff>
    </xdr:to>
    <xdr:sp macro="" textlink="">
      <xdr:nvSpPr>
        <xdr:cNvPr id="1754" name="Line 1">
          <a:extLst>
            <a:ext uri="{FF2B5EF4-FFF2-40B4-BE49-F238E27FC236}">
              <a16:creationId xmlns:a16="http://schemas.microsoft.com/office/drawing/2014/main" id="{00000000-0008-0000-0100-0000DA060000}"/>
            </a:ext>
          </a:extLst>
        </xdr:cNvPr>
        <xdr:cNvSpPr>
          <a:spLocks noChangeShapeType="1"/>
        </xdr:cNvSpPr>
      </xdr:nvSpPr>
      <xdr:spPr bwMode="auto">
        <a:xfrm>
          <a:off x="12963525" y="845629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271</xdr:row>
      <xdr:rowOff>0</xdr:rowOff>
    </xdr:from>
    <xdr:to>
      <xdr:col>22</xdr:col>
      <xdr:colOff>1343025</xdr:colOff>
      <xdr:row>271</xdr:row>
      <xdr:rowOff>0</xdr:rowOff>
    </xdr:to>
    <xdr:sp macro="" textlink="">
      <xdr:nvSpPr>
        <xdr:cNvPr id="1755" name="Line 2">
          <a:extLst>
            <a:ext uri="{FF2B5EF4-FFF2-40B4-BE49-F238E27FC236}">
              <a16:creationId xmlns:a16="http://schemas.microsoft.com/office/drawing/2014/main" id="{00000000-0008-0000-0100-0000DB060000}"/>
            </a:ext>
          </a:extLst>
        </xdr:cNvPr>
        <xdr:cNvSpPr>
          <a:spLocks noChangeShapeType="1"/>
        </xdr:cNvSpPr>
      </xdr:nvSpPr>
      <xdr:spPr bwMode="auto">
        <a:xfrm>
          <a:off x="12973050" y="84562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271</xdr:row>
      <xdr:rowOff>0</xdr:rowOff>
    </xdr:from>
    <xdr:to>
      <xdr:col>22</xdr:col>
      <xdr:colOff>1343025</xdr:colOff>
      <xdr:row>271</xdr:row>
      <xdr:rowOff>0</xdr:rowOff>
    </xdr:to>
    <xdr:sp macro="" textlink="">
      <xdr:nvSpPr>
        <xdr:cNvPr id="1756" name="Line 3">
          <a:extLst>
            <a:ext uri="{FF2B5EF4-FFF2-40B4-BE49-F238E27FC236}">
              <a16:creationId xmlns:a16="http://schemas.microsoft.com/office/drawing/2014/main" id="{00000000-0008-0000-0100-0000DC060000}"/>
            </a:ext>
          </a:extLst>
        </xdr:cNvPr>
        <xdr:cNvSpPr>
          <a:spLocks noChangeShapeType="1"/>
        </xdr:cNvSpPr>
      </xdr:nvSpPr>
      <xdr:spPr bwMode="auto">
        <a:xfrm>
          <a:off x="12973050" y="84562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271</xdr:row>
      <xdr:rowOff>0</xdr:rowOff>
    </xdr:from>
    <xdr:to>
      <xdr:col>22</xdr:col>
      <xdr:colOff>1343025</xdr:colOff>
      <xdr:row>271</xdr:row>
      <xdr:rowOff>0</xdr:rowOff>
    </xdr:to>
    <xdr:sp macro="" textlink="">
      <xdr:nvSpPr>
        <xdr:cNvPr id="1757" name="Line 4">
          <a:extLst>
            <a:ext uri="{FF2B5EF4-FFF2-40B4-BE49-F238E27FC236}">
              <a16:creationId xmlns:a16="http://schemas.microsoft.com/office/drawing/2014/main" id="{00000000-0008-0000-0100-0000DD060000}"/>
            </a:ext>
          </a:extLst>
        </xdr:cNvPr>
        <xdr:cNvSpPr>
          <a:spLocks noChangeShapeType="1"/>
        </xdr:cNvSpPr>
      </xdr:nvSpPr>
      <xdr:spPr bwMode="auto">
        <a:xfrm>
          <a:off x="12973050" y="84562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288</xdr:row>
      <xdr:rowOff>0</xdr:rowOff>
    </xdr:from>
    <xdr:to>
      <xdr:col>22</xdr:col>
      <xdr:colOff>1343025</xdr:colOff>
      <xdr:row>288</xdr:row>
      <xdr:rowOff>0</xdr:rowOff>
    </xdr:to>
    <xdr:sp macro="" textlink="">
      <xdr:nvSpPr>
        <xdr:cNvPr id="1758" name="Line 1">
          <a:extLst>
            <a:ext uri="{FF2B5EF4-FFF2-40B4-BE49-F238E27FC236}">
              <a16:creationId xmlns:a16="http://schemas.microsoft.com/office/drawing/2014/main" id="{00000000-0008-0000-0100-0000DE060000}"/>
            </a:ext>
          </a:extLst>
        </xdr:cNvPr>
        <xdr:cNvSpPr>
          <a:spLocks noChangeShapeType="1"/>
        </xdr:cNvSpPr>
      </xdr:nvSpPr>
      <xdr:spPr bwMode="auto">
        <a:xfrm>
          <a:off x="12963525" y="899064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288</xdr:row>
      <xdr:rowOff>0</xdr:rowOff>
    </xdr:from>
    <xdr:to>
      <xdr:col>22</xdr:col>
      <xdr:colOff>1343025</xdr:colOff>
      <xdr:row>288</xdr:row>
      <xdr:rowOff>0</xdr:rowOff>
    </xdr:to>
    <xdr:sp macro="" textlink="">
      <xdr:nvSpPr>
        <xdr:cNvPr id="1759" name="Line 2">
          <a:extLst>
            <a:ext uri="{FF2B5EF4-FFF2-40B4-BE49-F238E27FC236}">
              <a16:creationId xmlns:a16="http://schemas.microsoft.com/office/drawing/2014/main" id="{00000000-0008-0000-0100-0000DF060000}"/>
            </a:ext>
          </a:extLst>
        </xdr:cNvPr>
        <xdr:cNvSpPr>
          <a:spLocks noChangeShapeType="1"/>
        </xdr:cNvSpPr>
      </xdr:nvSpPr>
      <xdr:spPr bwMode="auto">
        <a:xfrm>
          <a:off x="12973050" y="899064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288</xdr:row>
      <xdr:rowOff>0</xdr:rowOff>
    </xdr:from>
    <xdr:to>
      <xdr:col>22</xdr:col>
      <xdr:colOff>1343025</xdr:colOff>
      <xdr:row>288</xdr:row>
      <xdr:rowOff>0</xdr:rowOff>
    </xdr:to>
    <xdr:sp macro="" textlink="">
      <xdr:nvSpPr>
        <xdr:cNvPr id="1760" name="Line 3">
          <a:extLst>
            <a:ext uri="{FF2B5EF4-FFF2-40B4-BE49-F238E27FC236}">
              <a16:creationId xmlns:a16="http://schemas.microsoft.com/office/drawing/2014/main" id="{00000000-0008-0000-0100-0000E0060000}"/>
            </a:ext>
          </a:extLst>
        </xdr:cNvPr>
        <xdr:cNvSpPr>
          <a:spLocks noChangeShapeType="1"/>
        </xdr:cNvSpPr>
      </xdr:nvSpPr>
      <xdr:spPr bwMode="auto">
        <a:xfrm>
          <a:off x="12973050" y="899064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288</xdr:row>
      <xdr:rowOff>0</xdr:rowOff>
    </xdr:from>
    <xdr:to>
      <xdr:col>22</xdr:col>
      <xdr:colOff>1343025</xdr:colOff>
      <xdr:row>288</xdr:row>
      <xdr:rowOff>0</xdr:rowOff>
    </xdr:to>
    <xdr:sp macro="" textlink="">
      <xdr:nvSpPr>
        <xdr:cNvPr id="1761" name="Line 4">
          <a:extLst>
            <a:ext uri="{FF2B5EF4-FFF2-40B4-BE49-F238E27FC236}">
              <a16:creationId xmlns:a16="http://schemas.microsoft.com/office/drawing/2014/main" id="{00000000-0008-0000-0100-0000E1060000}"/>
            </a:ext>
          </a:extLst>
        </xdr:cNvPr>
        <xdr:cNvSpPr>
          <a:spLocks noChangeShapeType="1"/>
        </xdr:cNvSpPr>
      </xdr:nvSpPr>
      <xdr:spPr bwMode="auto">
        <a:xfrm>
          <a:off x="12973050" y="899064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305</xdr:row>
      <xdr:rowOff>0</xdr:rowOff>
    </xdr:from>
    <xdr:to>
      <xdr:col>22</xdr:col>
      <xdr:colOff>1343025</xdr:colOff>
      <xdr:row>305</xdr:row>
      <xdr:rowOff>0</xdr:rowOff>
    </xdr:to>
    <xdr:sp macro="" textlink="">
      <xdr:nvSpPr>
        <xdr:cNvPr id="1762" name="Line 1">
          <a:extLst>
            <a:ext uri="{FF2B5EF4-FFF2-40B4-BE49-F238E27FC236}">
              <a16:creationId xmlns:a16="http://schemas.microsoft.com/office/drawing/2014/main" id="{00000000-0008-0000-0100-0000E2060000}"/>
            </a:ext>
          </a:extLst>
        </xdr:cNvPr>
        <xdr:cNvSpPr>
          <a:spLocks noChangeShapeType="1"/>
        </xdr:cNvSpPr>
      </xdr:nvSpPr>
      <xdr:spPr bwMode="auto">
        <a:xfrm>
          <a:off x="12963525" y="952500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305</xdr:row>
      <xdr:rowOff>0</xdr:rowOff>
    </xdr:from>
    <xdr:to>
      <xdr:col>22</xdr:col>
      <xdr:colOff>1343025</xdr:colOff>
      <xdr:row>305</xdr:row>
      <xdr:rowOff>0</xdr:rowOff>
    </xdr:to>
    <xdr:sp macro="" textlink="">
      <xdr:nvSpPr>
        <xdr:cNvPr id="1763" name="Line 2">
          <a:extLst>
            <a:ext uri="{FF2B5EF4-FFF2-40B4-BE49-F238E27FC236}">
              <a16:creationId xmlns:a16="http://schemas.microsoft.com/office/drawing/2014/main" id="{00000000-0008-0000-0100-0000E3060000}"/>
            </a:ext>
          </a:extLst>
        </xdr:cNvPr>
        <xdr:cNvSpPr>
          <a:spLocks noChangeShapeType="1"/>
        </xdr:cNvSpPr>
      </xdr:nvSpPr>
      <xdr:spPr bwMode="auto">
        <a:xfrm>
          <a:off x="12973050" y="95250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305</xdr:row>
      <xdr:rowOff>0</xdr:rowOff>
    </xdr:from>
    <xdr:to>
      <xdr:col>22</xdr:col>
      <xdr:colOff>1343025</xdr:colOff>
      <xdr:row>305</xdr:row>
      <xdr:rowOff>0</xdr:rowOff>
    </xdr:to>
    <xdr:sp macro="" textlink="">
      <xdr:nvSpPr>
        <xdr:cNvPr id="1764" name="Line 3">
          <a:extLst>
            <a:ext uri="{FF2B5EF4-FFF2-40B4-BE49-F238E27FC236}">
              <a16:creationId xmlns:a16="http://schemas.microsoft.com/office/drawing/2014/main" id="{00000000-0008-0000-0100-0000E4060000}"/>
            </a:ext>
          </a:extLst>
        </xdr:cNvPr>
        <xdr:cNvSpPr>
          <a:spLocks noChangeShapeType="1"/>
        </xdr:cNvSpPr>
      </xdr:nvSpPr>
      <xdr:spPr bwMode="auto">
        <a:xfrm>
          <a:off x="12973050" y="95250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305</xdr:row>
      <xdr:rowOff>0</xdr:rowOff>
    </xdr:from>
    <xdr:to>
      <xdr:col>22</xdr:col>
      <xdr:colOff>1343025</xdr:colOff>
      <xdr:row>305</xdr:row>
      <xdr:rowOff>0</xdr:rowOff>
    </xdr:to>
    <xdr:sp macro="" textlink="">
      <xdr:nvSpPr>
        <xdr:cNvPr id="1765" name="Line 4">
          <a:extLst>
            <a:ext uri="{FF2B5EF4-FFF2-40B4-BE49-F238E27FC236}">
              <a16:creationId xmlns:a16="http://schemas.microsoft.com/office/drawing/2014/main" id="{00000000-0008-0000-0100-0000E5060000}"/>
            </a:ext>
          </a:extLst>
        </xdr:cNvPr>
        <xdr:cNvSpPr>
          <a:spLocks noChangeShapeType="1"/>
        </xdr:cNvSpPr>
      </xdr:nvSpPr>
      <xdr:spPr bwMode="auto">
        <a:xfrm>
          <a:off x="12973050" y="95250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271</xdr:row>
      <xdr:rowOff>0</xdr:rowOff>
    </xdr:from>
    <xdr:to>
      <xdr:col>22</xdr:col>
      <xdr:colOff>1343025</xdr:colOff>
      <xdr:row>271</xdr:row>
      <xdr:rowOff>0</xdr:rowOff>
    </xdr:to>
    <xdr:sp macro="" textlink="">
      <xdr:nvSpPr>
        <xdr:cNvPr id="1766" name="Line 1">
          <a:extLst>
            <a:ext uri="{FF2B5EF4-FFF2-40B4-BE49-F238E27FC236}">
              <a16:creationId xmlns:a16="http://schemas.microsoft.com/office/drawing/2014/main" id="{00000000-0008-0000-0100-0000E6060000}"/>
            </a:ext>
          </a:extLst>
        </xdr:cNvPr>
        <xdr:cNvSpPr>
          <a:spLocks noChangeShapeType="1"/>
        </xdr:cNvSpPr>
      </xdr:nvSpPr>
      <xdr:spPr bwMode="auto">
        <a:xfrm>
          <a:off x="12963525" y="845629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271</xdr:row>
      <xdr:rowOff>0</xdr:rowOff>
    </xdr:from>
    <xdr:to>
      <xdr:col>22</xdr:col>
      <xdr:colOff>1343025</xdr:colOff>
      <xdr:row>271</xdr:row>
      <xdr:rowOff>0</xdr:rowOff>
    </xdr:to>
    <xdr:sp macro="" textlink="">
      <xdr:nvSpPr>
        <xdr:cNvPr id="1767" name="Line 2">
          <a:extLst>
            <a:ext uri="{FF2B5EF4-FFF2-40B4-BE49-F238E27FC236}">
              <a16:creationId xmlns:a16="http://schemas.microsoft.com/office/drawing/2014/main" id="{00000000-0008-0000-0100-0000E7060000}"/>
            </a:ext>
          </a:extLst>
        </xdr:cNvPr>
        <xdr:cNvSpPr>
          <a:spLocks noChangeShapeType="1"/>
        </xdr:cNvSpPr>
      </xdr:nvSpPr>
      <xdr:spPr bwMode="auto">
        <a:xfrm>
          <a:off x="12973050" y="84562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271</xdr:row>
      <xdr:rowOff>0</xdr:rowOff>
    </xdr:from>
    <xdr:to>
      <xdr:col>22</xdr:col>
      <xdr:colOff>1343025</xdr:colOff>
      <xdr:row>271</xdr:row>
      <xdr:rowOff>0</xdr:rowOff>
    </xdr:to>
    <xdr:sp macro="" textlink="">
      <xdr:nvSpPr>
        <xdr:cNvPr id="1768" name="Line 3">
          <a:extLst>
            <a:ext uri="{FF2B5EF4-FFF2-40B4-BE49-F238E27FC236}">
              <a16:creationId xmlns:a16="http://schemas.microsoft.com/office/drawing/2014/main" id="{00000000-0008-0000-0100-0000E8060000}"/>
            </a:ext>
          </a:extLst>
        </xdr:cNvPr>
        <xdr:cNvSpPr>
          <a:spLocks noChangeShapeType="1"/>
        </xdr:cNvSpPr>
      </xdr:nvSpPr>
      <xdr:spPr bwMode="auto">
        <a:xfrm>
          <a:off x="12973050" y="84562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271</xdr:row>
      <xdr:rowOff>0</xdr:rowOff>
    </xdr:from>
    <xdr:to>
      <xdr:col>22</xdr:col>
      <xdr:colOff>1343025</xdr:colOff>
      <xdr:row>271</xdr:row>
      <xdr:rowOff>0</xdr:rowOff>
    </xdr:to>
    <xdr:sp macro="" textlink="">
      <xdr:nvSpPr>
        <xdr:cNvPr id="1769" name="Line 4">
          <a:extLst>
            <a:ext uri="{FF2B5EF4-FFF2-40B4-BE49-F238E27FC236}">
              <a16:creationId xmlns:a16="http://schemas.microsoft.com/office/drawing/2014/main" id="{00000000-0008-0000-0100-0000E9060000}"/>
            </a:ext>
          </a:extLst>
        </xdr:cNvPr>
        <xdr:cNvSpPr>
          <a:spLocks noChangeShapeType="1"/>
        </xdr:cNvSpPr>
      </xdr:nvSpPr>
      <xdr:spPr bwMode="auto">
        <a:xfrm>
          <a:off x="12973050" y="84562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288</xdr:row>
      <xdr:rowOff>0</xdr:rowOff>
    </xdr:from>
    <xdr:to>
      <xdr:col>22</xdr:col>
      <xdr:colOff>1343025</xdr:colOff>
      <xdr:row>288</xdr:row>
      <xdr:rowOff>0</xdr:rowOff>
    </xdr:to>
    <xdr:sp macro="" textlink="">
      <xdr:nvSpPr>
        <xdr:cNvPr id="1770" name="Line 1">
          <a:extLst>
            <a:ext uri="{FF2B5EF4-FFF2-40B4-BE49-F238E27FC236}">
              <a16:creationId xmlns:a16="http://schemas.microsoft.com/office/drawing/2014/main" id="{00000000-0008-0000-0100-0000EA060000}"/>
            </a:ext>
          </a:extLst>
        </xdr:cNvPr>
        <xdr:cNvSpPr>
          <a:spLocks noChangeShapeType="1"/>
        </xdr:cNvSpPr>
      </xdr:nvSpPr>
      <xdr:spPr bwMode="auto">
        <a:xfrm>
          <a:off x="12963525" y="899064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288</xdr:row>
      <xdr:rowOff>0</xdr:rowOff>
    </xdr:from>
    <xdr:to>
      <xdr:col>22</xdr:col>
      <xdr:colOff>1343025</xdr:colOff>
      <xdr:row>288</xdr:row>
      <xdr:rowOff>0</xdr:rowOff>
    </xdr:to>
    <xdr:sp macro="" textlink="">
      <xdr:nvSpPr>
        <xdr:cNvPr id="1771" name="Line 2">
          <a:extLst>
            <a:ext uri="{FF2B5EF4-FFF2-40B4-BE49-F238E27FC236}">
              <a16:creationId xmlns:a16="http://schemas.microsoft.com/office/drawing/2014/main" id="{00000000-0008-0000-0100-0000EB060000}"/>
            </a:ext>
          </a:extLst>
        </xdr:cNvPr>
        <xdr:cNvSpPr>
          <a:spLocks noChangeShapeType="1"/>
        </xdr:cNvSpPr>
      </xdr:nvSpPr>
      <xdr:spPr bwMode="auto">
        <a:xfrm>
          <a:off x="12973050" y="899064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288</xdr:row>
      <xdr:rowOff>0</xdr:rowOff>
    </xdr:from>
    <xdr:to>
      <xdr:col>22</xdr:col>
      <xdr:colOff>1343025</xdr:colOff>
      <xdr:row>288</xdr:row>
      <xdr:rowOff>0</xdr:rowOff>
    </xdr:to>
    <xdr:sp macro="" textlink="">
      <xdr:nvSpPr>
        <xdr:cNvPr id="1772" name="Line 3">
          <a:extLst>
            <a:ext uri="{FF2B5EF4-FFF2-40B4-BE49-F238E27FC236}">
              <a16:creationId xmlns:a16="http://schemas.microsoft.com/office/drawing/2014/main" id="{00000000-0008-0000-0100-0000EC060000}"/>
            </a:ext>
          </a:extLst>
        </xdr:cNvPr>
        <xdr:cNvSpPr>
          <a:spLocks noChangeShapeType="1"/>
        </xdr:cNvSpPr>
      </xdr:nvSpPr>
      <xdr:spPr bwMode="auto">
        <a:xfrm>
          <a:off x="12973050" y="899064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288</xdr:row>
      <xdr:rowOff>0</xdr:rowOff>
    </xdr:from>
    <xdr:to>
      <xdr:col>22</xdr:col>
      <xdr:colOff>1343025</xdr:colOff>
      <xdr:row>288</xdr:row>
      <xdr:rowOff>0</xdr:rowOff>
    </xdr:to>
    <xdr:sp macro="" textlink="">
      <xdr:nvSpPr>
        <xdr:cNvPr id="1773" name="Line 4">
          <a:extLst>
            <a:ext uri="{FF2B5EF4-FFF2-40B4-BE49-F238E27FC236}">
              <a16:creationId xmlns:a16="http://schemas.microsoft.com/office/drawing/2014/main" id="{00000000-0008-0000-0100-0000ED060000}"/>
            </a:ext>
          </a:extLst>
        </xdr:cNvPr>
        <xdr:cNvSpPr>
          <a:spLocks noChangeShapeType="1"/>
        </xdr:cNvSpPr>
      </xdr:nvSpPr>
      <xdr:spPr bwMode="auto">
        <a:xfrm>
          <a:off x="12973050" y="899064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305</xdr:row>
      <xdr:rowOff>0</xdr:rowOff>
    </xdr:from>
    <xdr:to>
      <xdr:col>22</xdr:col>
      <xdr:colOff>1343025</xdr:colOff>
      <xdr:row>305</xdr:row>
      <xdr:rowOff>0</xdr:rowOff>
    </xdr:to>
    <xdr:sp macro="" textlink="">
      <xdr:nvSpPr>
        <xdr:cNvPr id="1774" name="Line 1">
          <a:extLst>
            <a:ext uri="{FF2B5EF4-FFF2-40B4-BE49-F238E27FC236}">
              <a16:creationId xmlns:a16="http://schemas.microsoft.com/office/drawing/2014/main" id="{00000000-0008-0000-0100-0000EE060000}"/>
            </a:ext>
          </a:extLst>
        </xdr:cNvPr>
        <xdr:cNvSpPr>
          <a:spLocks noChangeShapeType="1"/>
        </xdr:cNvSpPr>
      </xdr:nvSpPr>
      <xdr:spPr bwMode="auto">
        <a:xfrm>
          <a:off x="12963525" y="952500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305</xdr:row>
      <xdr:rowOff>0</xdr:rowOff>
    </xdr:from>
    <xdr:to>
      <xdr:col>22</xdr:col>
      <xdr:colOff>1343025</xdr:colOff>
      <xdr:row>305</xdr:row>
      <xdr:rowOff>0</xdr:rowOff>
    </xdr:to>
    <xdr:sp macro="" textlink="">
      <xdr:nvSpPr>
        <xdr:cNvPr id="1775" name="Line 2">
          <a:extLst>
            <a:ext uri="{FF2B5EF4-FFF2-40B4-BE49-F238E27FC236}">
              <a16:creationId xmlns:a16="http://schemas.microsoft.com/office/drawing/2014/main" id="{00000000-0008-0000-0100-0000EF060000}"/>
            </a:ext>
          </a:extLst>
        </xdr:cNvPr>
        <xdr:cNvSpPr>
          <a:spLocks noChangeShapeType="1"/>
        </xdr:cNvSpPr>
      </xdr:nvSpPr>
      <xdr:spPr bwMode="auto">
        <a:xfrm>
          <a:off x="12973050" y="95250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305</xdr:row>
      <xdr:rowOff>0</xdr:rowOff>
    </xdr:from>
    <xdr:to>
      <xdr:col>22</xdr:col>
      <xdr:colOff>1343025</xdr:colOff>
      <xdr:row>305</xdr:row>
      <xdr:rowOff>0</xdr:rowOff>
    </xdr:to>
    <xdr:sp macro="" textlink="">
      <xdr:nvSpPr>
        <xdr:cNvPr id="1776" name="Line 3">
          <a:extLst>
            <a:ext uri="{FF2B5EF4-FFF2-40B4-BE49-F238E27FC236}">
              <a16:creationId xmlns:a16="http://schemas.microsoft.com/office/drawing/2014/main" id="{00000000-0008-0000-0100-0000F0060000}"/>
            </a:ext>
          </a:extLst>
        </xdr:cNvPr>
        <xdr:cNvSpPr>
          <a:spLocks noChangeShapeType="1"/>
        </xdr:cNvSpPr>
      </xdr:nvSpPr>
      <xdr:spPr bwMode="auto">
        <a:xfrm>
          <a:off x="12973050" y="95250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305</xdr:row>
      <xdr:rowOff>0</xdr:rowOff>
    </xdr:from>
    <xdr:to>
      <xdr:col>22</xdr:col>
      <xdr:colOff>1343025</xdr:colOff>
      <xdr:row>305</xdr:row>
      <xdr:rowOff>0</xdr:rowOff>
    </xdr:to>
    <xdr:sp macro="" textlink="">
      <xdr:nvSpPr>
        <xdr:cNvPr id="1777" name="Line 4">
          <a:extLst>
            <a:ext uri="{FF2B5EF4-FFF2-40B4-BE49-F238E27FC236}">
              <a16:creationId xmlns:a16="http://schemas.microsoft.com/office/drawing/2014/main" id="{00000000-0008-0000-0100-0000F1060000}"/>
            </a:ext>
          </a:extLst>
        </xdr:cNvPr>
        <xdr:cNvSpPr>
          <a:spLocks noChangeShapeType="1"/>
        </xdr:cNvSpPr>
      </xdr:nvSpPr>
      <xdr:spPr bwMode="auto">
        <a:xfrm>
          <a:off x="12973050" y="95250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271</xdr:row>
      <xdr:rowOff>0</xdr:rowOff>
    </xdr:from>
    <xdr:to>
      <xdr:col>22</xdr:col>
      <xdr:colOff>1343025</xdr:colOff>
      <xdr:row>271</xdr:row>
      <xdr:rowOff>0</xdr:rowOff>
    </xdr:to>
    <xdr:sp macro="" textlink="">
      <xdr:nvSpPr>
        <xdr:cNvPr id="1778" name="Line 1">
          <a:extLst>
            <a:ext uri="{FF2B5EF4-FFF2-40B4-BE49-F238E27FC236}">
              <a16:creationId xmlns:a16="http://schemas.microsoft.com/office/drawing/2014/main" id="{00000000-0008-0000-0100-0000F2060000}"/>
            </a:ext>
          </a:extLst>
        </xdr:cNvPr>
        <xdr:cNvSpPr>
          <a:spLocks noChangeShapeType="1"/>
        </xdr:cNvSpPr>
      </xdr:nvSpPr>
      <xdr:spPr bwMode="auto">
        <a:xfrm>
          <a:off x="12963525" y="845629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271</xdr:row>
      <xdr:rowOff>0</xdr:rowOff>
    </xdr:from>
    <xdr:to>
      <xdr:col>22</xdr:col>
      <xdr:colOff>1343025</xdr:colOff>
      <xdr:row>271</xdr:row>
      <xdr:rowOff>0</xdr:rowOff>
    </xdr:to>
    <xdr:sp macro="" textlink="">
      <xdr:nvSpPr>
        <xdr:cNvPr id="1779" name="Line 2">
          <a:extLst>
            <a:ext uri="{FF2B5EF4-FFF2-40B4-BE49-F238E27FC236}">
              <a16:creationId xmlns:a16="http://schemas.microsoft.com/office/drawing/2014/main" id="{00000000-0008-0000-0100-0000F3060000}"/>
            </a:ext>
          </a:extLst>
        </xdr:cNvPr>
        <xdr:cNvSpPr>
          <a:spLocks noChangeShapeType="1"/>
        </xdr:cNvSpPr>
      </xdr:nvSpPr>
      <xdr:spPr bwMode="auto">
        <a:xfrm>
          <a:off x="12973050" y="84562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271</xdr:row>
      <xdr:rowOff>0</xdr:rowOff>
    </xdr:from>
    <xdr:to>
      <xdr:col>22</xdr:col>
      <xdr:colOff>1343025</xdr:colOff>
      <xdr:row>271</xdr:row>
      <xdr:rowOff>0</xdr:rowOff>
    </xdr:to>
    <xdr:sp macro="" textlink="">
      <xdr:nvSpPr>
        <xdr:cNvPr id="1780" name="Line 3">
          <a:extLst>
            <a:ext uri="{FF2B5EF4-FFF2-40B4-BE49-F238E27FC236}">
              <a16:creationId xmlns:a16="http://schemas.microsoft.com/office/drawing/2014/main" id="{00000000-0008-0000-0100-0000F4060000}"/>
            </a:ext>
          </a:extLst>
        </xdr:cNvPr>
        <xdr:cNvSpPr>
          <a:spLocks noChangeShapeType="1"/>
        </xdr:cNvSpPr>
      </xdr:nvSpPr>
      <xdr:spPr bwMode="auto">
        <a:xfrm>
          <a:off x="12973050" y="84562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271</xdr:row>
      <xdr:rowOff>0</xdr:rowOff>
    </xdr:from>
    <xdr:to>
      <xdr:col>22</xdr:col>
      <xdr:colOff>1343025</xdr:colOff>
      <xdr:row>271</xdr:row>
      <xdr:rowOff>0</xdr:rowOff>
    </xdr:to>
    <xdr:sp macro="" textlink="">
      <xdr:nvSpPr>
        <xdr:cNvPr id="1781" name="Line 4">
          <a:extLst>
            <a:ext uri="{FF2B5EF4-FFF2-40B4-BE49-F238E27FC236}">
              <a16:creationId xmlns:a16="http://schemas.microsoft.com/office/drawing/2014/main" id="{00000000-0008-0000-0100-0000F5060000}"/>
            </a:ext>
          </a:extLst>
        </xdr:cNvPr>
        <xdr:cNvSpPr>
          <a:spLocks noChangeShapeType="1"/>
        </xdr:cNvSpPr>
      </xdr:nvSpPr>
      <xdr:spPr bwMode="auto">
        <a:xfrm>
          <a:off x="12973050" y="84562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288</xdr:row>
      <xdr:rowOff>0</xdr:rowOff>
    </xdr:from>
    <xdr:to>
      <xdr:col>22</xdr:col>
      <xdr:colOff>1343025</xdr:colOff>
      <xdr:row>288</xdr:row>
      <xdr:rowOff>0</xdr:rowOff>
    </xdr:to>
    <xdr:sp macro="" textlink="">
      <xdr:nvSpPr>
        <xdr:cNvPr id="1782" name="Line 1">
          <a:extLst>
            <a:ext uri="{FF2B5EF4-FFF2-40B4-BE49-F238E27FC236}">
              <a16:creationId xmlns:a16="http://schemas.microsoft.com/office/drawing/2014/main" id="{00000000-0008-0000-0100-0000F6060000}"/>
            </a:ext>
          </a:extLst>
        </xdr:cNvPr>
        <xdr:cNvSpPr>
          <a:spLocks noChangeShapeType="1"/>
        </xdr:cNvSpPr>
      </xdr:nvSpPr>
      <xdr:spPr bwMode="auto">
        <a:xfrm>
          <a:off x="12963525" y="899064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288</xdr:row>
      <xdr:rowOff>0</xdr:rowOff>
    </xdr:from>
    <xdr:to>
      <xdr:col>22</xdr:col>
      <xdr:colOff>1343025</xdr:colOff>
      <xdr:row>288</xdr:row>
      <xdr:rowOff>0</xdr:rowOff>
    </xdr:to>
    <xdr:sp macro="" textlink="">
      <xdr:nvSpPr>
        <xdr:cNvPr id="1783" name="Line 2">
          <a:extLst>
            <a:ext uri="{FF2B5EF4-FFF2-40B4-BE49-F238E27FC236}">
              <a16:creationId xmlns:a16="http://schemas.microsoft.com/office/drawing/2014/main" id="{00000000-0008-0000-0100-0000F7060000}"/>
            </a:ext>
          </a:extLst>
        </xdr:cNvPr>
        <xdr:cNvSpPr>
          <a:spLocks noChangeShapeType="1"/>
        </xdr:cNvSpPr>
      </xdr:nvSpPr>
      <xdr:spPr bwMode="auto">
        <a:xfrm>
          <a:off x="12973050" y="899064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288</xdr:row>
      <xdr:rowOff>0</xdr:rowOff>
    </xdr:from>
    <xdr:to>
      <xdr:col>22</xdr:col>
      <xdr:colOff>1343025</xdr:colOff>
      <xdr:row>288</xdr:row>
      <xdr:rowOff>0</xdr:rowOff>
    </xdr:to>
    <xdr:sp macro="" textlink="">
      <xdr:nvSpPr>
        <xdr:cNvPr id="1784" name="Line 3">
          <a:extLst>
            <a:ext uri="{FF2B5EF4-FFF2-40B4-BE49-F238E27FC236}">
              <a16:creationId xmlns:a16="http://schemas.microsoft.com/office/drawing/2014/main" id="{00000000-0008-0000-0100-0000F8060000}"/>
            </a:ext>
          </a:extLst>
        </xdr:cNvPr>
        <xdr:cNvSpPr>
          <a:spLocks noChangeShapeType="1"/>
        </xdr:cNvSpPr>
      </xdr:nvSpPr>
      <xdr:spPr bwMode="auto">
        <a:xfrm>
          <a:off x="12973050" y="899064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288</xdr:row>
      <xdr:rowOff>0</xdr:rowOff>
    </xdr:from>
    <xdr:to>
      <xdr:col>22</xdr:col>
      <xdr:colOff>1343025</xdr:colOff>
      <xdr:row>288</xdr:row>
      <xdr:rowOff>0</xdr:rowOff>
    </xdr:to>
    <xdr:sp macro="" textlink="">
      <xdr:nvSpPr>
        <xdr:cNvPr id="1785" name="Line 4">
          <a:extLst>
            <a:ext uri="{FF2B5EF4-FFF2-40B4-BE49-F238E27FC236}">
              <a16:creationId xmlns:a16="http://schemas.microsoft.com/office/drawing/2014/main" id="{00000000-0008-0000-0100-0000F9060000}"/>
            </a:ext>
          </a:extLst>
        </xdr:cNvPr>
        <xdr:cNvSpPr>
          <a:spLocks noChangeShapeType="1"/>
        </xdr:cNvSpPr>
      </xdr:nvSpPr>
      <xdr:spPr bwMode="auto">
        <a:xfrm>
          <a:off x="12973050" y="899064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305</xdr:row>
      <xdr:rowOff>0</xdr:rowOff>
    </xdr:from>
    <xdr:to>
      <xdr:col>22</xdr:col>
      <xdr:colOff>1343025</xdr:colOff>
      <xdr:row>305</xdr:row>
      <xdr:rowOff>0</xdr:rowOff>
    </xdr:to>
    <xdr:sp macro="" textlink="">
      <xdr:nvSpPr>
        <xdr:cNvPr id="1786" name="Line 1">
          <a:extLst>
            <a:ext uri="{FF2B5EF4-FFF2-40B4-BE49-F238E27FC236}">
              <a16:creationId xmlns:a16="http://schemas.microsoft.com/office/drawing/2014/main" id="{00000000-0008-0000-0100-0000FA060000}"/>
            </a:ext>
          </a:extLst>
        </xdr:cNvPr>
        <xdr:cNvSpPr>
          <a:spLocks noChangeShapeType="1"/>
        </xdr:cNvSpPr>
      </xdr:nvSpPr>
      <xdr:spPr bwMode="auto">
        <a:xfrm>
          <a:off x="12963525" y="952500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305</xdr:row>
      <xdr:rowOff>0</xdr:rowOff>
    </xdr:from>
    <xdr:to>
      <xdr:col>22</xdr:col>
      <xdr:colOff>1343025</xdr:colOff>
      <xdr:row>305</xdr:row>
      <xdr:rowOff>0</xdr:rowOff>
    </xdr:to>
    <xdr:sp macro="" textlink="">
      <xdr:nvSpPr>
        <xdr:cNvPr id="1787" name="Line 2">
          <a:extLst>
            <a:ext uri="{FF2B5EF4-FFF2-40B4-BE49-F238E27FC236}">
              <a16:creationId xmlns:a16="http://schemas.microsoft.com/office/drawing/2014/main" id="{00000000-0008-0000-0100-0000FB060000}"/>
            </a:ext>
          </a:extLst>
        </xdr:cNvPr>
        <xdr:cNvSpPr>
          <a:spLocks noChangeShapeType="1"/>
        </xdr:cNvSpPr>
      </xdr:nvSpPr>
      <xdr:spPr bwMode="auto">
        <a:xfrm>
          <a:off x="12973050" y="95250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305</xdr:row>
      <xdr:rowOff>0</xdr:rowOff>
    </xdr:from>
    <xdr:to>
      <xdr:col>22</xdr:col>
      <xdr:colOff>1343025</xdr:colOff>
      <xdr:row>305</xdr:row>
      <xdr:rowOff>0</xdr:rowOff>
    </xdr:to>
    <xdr:sp macro="" textlink="">
      <xdr:nvSpPr>
        <xdr:cNvPr id="1788" name="Line 3">
          <a:extLst>
            <a:ext uri="{FF2B5EF4-FFF2-40B4-BE49-F238E27FC236}">
              <a16:creationId xmlns:a16="http://schemas.microsoft.com/office/drawing/2014/main" id="{00000000-0008-0000-0100-0000FC060000}"/>
            </a:ext>
          </a:extLst>
        </xdr:cNvPr>
        <xdr:cNvSpPr>
          <a:spLocks noChangeShapeType="1"/>
        </xdr:cNvSpPr>
      </xdr:nvSpPr>
      <xdr:spPr bwMode="auto">
        <a:xfrm>
          <a:off x="12973050" y="95250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305</xdr:row>
      <xdr:rowOff>0</xdr:rowOff>
    </xdr:from>
    <xdr:to>
      <xdr:col>22</xdr:col>
      <xdr:colOff>1343025</xdr:colOff>
      <xdr:row>305</xdr:row>
      <xdr:rowOff>0</xdr:rowOff>
    </xdr:to>
    <xdr:sp macro="" textlink="">
      <xdr:nvSpPr>
        <xdr:cNvPr id="1789" name="Line 4">
          <a:extLst>
            <a:ext uri="{FF2B5EF4-FFF2-40B4-BE49-F238E27FC236}">
              <a16:creationId xmlns:a16="http://schemas.microsoft.com/office/drawing/2014/main" id="{00000000-0008-0000-0100-0000FD060000}"/>
            </a:ext>
          </a:extLst>
        </xdr:cNvPr>
        <xdr:cNvSpPr>
          <a:spLocks noChangeShapeType="1"/>
        </xdr:cNvSpPr>
      </xdr:nvSpPr>
      <xdr:spPr bwMode="auto">
        <a:xfrm>
          <a:off x="12973050" y="95250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271</xdr:row>
      <xdr:rowOff>0</xdr:rowOff>
    </xdr:from>
    <xdr:to>
      <xdr:col>22</xdr:col>
      <xdr:colOff>1343025</xdr:colOff>
      <xdr:row>271</xdr:row>
      <xdr:rowOff>0</xdr:rowOff>
    </xdr:to>
    <xdr:sp macro="" textlink="">
      <xdr:nvSpPr>
        <xdr:cNvPr id="1790" name="Line 1">
          <a:extLst>
            <a:ext uri="{FF2B5EF4-FFF2-40B4-BE49-F238E27FC236}">
              <a16:creationId xmlns:a16="http://schemas.microsoft.com/office/drawing/2014/main" id="{00000000-0008-0000-0100-0000FE060000}"/>
            </a:ext>
          </a:extLst>
        </xdr:cNvPr>
        <xdr:cNvSpPr>
          <a:spLocks noChangeShapeType="1"/>
        </xdr:cNvSpPr>
      </xdr:nvSpPr>
      <xdr:spPr bwMode="auto">
        <a:xfrm>
          <a:off x="12963525" y="845629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271</xdr:row>
      <xdr:rowOff>0</xdr:rowOff>
    </xdr:from>
    <xdr:to>
      <xdr:col>22</xdr:col>
      <xdr:colOff>1343025</xdr:colOff>
      <xdr:row>271</xdr:row>
      <xdr:rowOff>0</xdr:rowOff>
    </xdr:to>
    <xdr:sp macro="" textlink="">
      <xdr:nvSpPr>
        <xdr:cNvPr id="1791" name="Line 2">
          <a:extLst>
            <a:ext uri="{FF2B5EF4-FFF2-40B4-BE49-F238E27FC236}">
              <a16:creationId xmlns:a16="http://schemas.microsoft.com/office/drawing/2014/main" id="{00000000-0008-0000-0100-0000FF060000}"/>
            </a:ext>
          </a:extLst>
        </xdr:cNvPr>
        <xdr:cNvSpPr>
          <a:spLocks noChangeShapeType="1"/>
        </xdr:cNvSpPr>
      </xdr:nvSpPr>
      <xdr:spPr bwMode="auto">
        <a:xfrm>
          <a:off x="12973050" y="84562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271</xdr:row>
      <xdr:rowOff>0</xdr:rowOff>
    </xdr:from>
    <xdr:to>
      <xdr:col>22</xdr:col>
      <xdr:colOff>1343025</xdr:colOff>
      <xdr:row>271</xdr:row>
      <xdr:rowOff>0</xdr:rowOff>
    </xdr:to>
    <xdr:sp macro="" textlink="">
      <xdr:nvSpPr>
        <xdr:cNvPr id="1792" name="Line 3">
          <a:extLst>
            <a:ext uri="{FF2B5EF4-FFF2-40B4-BE49-F238E27FC236}">
              <a16:creationId xmlns:a16="http://schemas.microsoft.com/office/drawing/2014/main" id="{00000000-0008-0000-0100-000000070000}"/>
            </a:ext>
          </a:extLst>
        </xdr:cNvPr>
        <xdr:cNvSpPr>
          <a:spLocks noChangeShapeType="1"/>
        </xdr:cNvSpPr>
      </xdr:nvSpPr>
      <xdr:spPr bwMode="auto">
        <a:xfrm>
          <a:off x="12973050" y="84562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271</xdr:row>
      <xdr:rowOff>0</xdr:rowOff>
    </xdr:from>
    <xdr:to>
      <xdr:col>22</xdr:col>
      <xdr:colOff>1343025</xdr:colOff>
      <xdr:row>271</xdr:row>
      <xdr:rowOff>0</xdr:rowOff>
    </xdr:to>
    <xdr:sp macro="" textlink="">
      <xdr:nvSpPr>
        <xdr:cNvPr id="1793" name="Line 4">
          <a:extLst>
            <a:ext uri="{FF2B5EF4-FFF2-40B4-BE49-F238E27FC236}">
              <a16:creationId xmlns:a16="http://schemas.microsoft.com/office/drawing/2014/main" id="{00000000-0008-0000-0100-000001070000}"/>
            </a:ext>
          </a:extLst>
        </xdr:cNvPr>
        <xdr:cNvSpPr>
          <a:spLocks noChangeShapeType="1"/>
        </xdr:cNvSpPr>
      </xdr:nvSpPr>
      <xdr:spPr bwMode="auto">
        <a:xfrm>
          <a:off x="12973050" y="84562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288</xdr:row>
      <xdr:rowOff>0</xdr:rowOff>
    </xdr:from>
    <xdr:to>
      <xdr:col>22</xdr:col>
      <xdr:colOff>1343025</xdr:colOff>
      <xdr:row>288</xdr:row>
      <xdr:rowOff>0</xdr:rowOff>
    </xdr:to>
    <xdr:sp macro="" textlink="">
      <xdr:nvSpPr>
        <xdr:cNvPr id="1794" name="Line 1">
          <a:extLst>
            <a:ext uri="{FF2B5EF4-FFF2-40B4-BE49-F238E27FC236}">
              <a16:creationId xmlns:a16="http://schemas.microsoft.com/office/drawing/2014/main" id="{00000000-0008-0000-0100-000002070000}"/>
            </a:ext>
          </a:extLst>
        </xdr:cNvPr>
        <xdr:cNvSpPr>
          <a:spLocks noChangeShapeType="1"/>
        </xdr:cNvSpPr>
      </xdr:nvSpPr>
      <xdr:spPr bwMode="auto">
        <a:xfrm>
          <a:off x="12963525" y="899064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288</xdr:row>
      <xdr:rowOff>0</xdr:rowOff>
    </xdr:from>
    <xdr:to>
      <xdr:col>22</xdr:col>
      <xdr:colOff>1343025</xdr:colOff>
      <xdr:row>288</xdr:row>
      <xdr:rowOff>0</xdr:rowOff>
    </xdr:to>
    <xdr:sp macro="" textlink="">
      <xdr:nvSpPr>
        <xdr:cNvPr id="1795" name="Line 2">
          <a:extLst>
            <a:ext uri="{FF2B5EF4-FFF2-40B4-BE49-F238E27FC236}">
              <a16:creationId xmlns:a16="http://schemas.microsoft.com/office/drawing/2014/main" id="{00000000-0008-0000-0100-000003070000}"/>
            </a:ext>
          </a:extLst>
        </xdr:cNvPr>
        <xdr:cNvSpPr>
          <a:spLocks noChangeShapeType="1"/>
        </xdr:cNvSpPr>
      </xdr:nvSpPr>
      <xdr:spPr bwMode="auto">
        <a:xfrm>
          <a:off x="12973050" y="899064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288</xdr:row>
      <xdr:rowOff>0</xdr:rowOff>
    </xdr:from>
    <xdr:to>
      <xdr:col>22</xdr:col>
      <xdr:colOff>1343025</xdr:colOff>
      <xdr:row>288</xdr:row>
      <xdr:rowOff>0</xdr:rowOff>
    </xdr:to>
    <xdr:sp macro="" textlink="">
      <xdr:nvSpPr>
        <xdr:cNvPr id="1796" name="Line 3">
          <a:extLst>
            <a:ext uri="{FF2B5EF4-FFF2-40B4-BE49-F238E27FC236}">
              <a16:creationId xmlns:a16="http://schemas.microsoft.com/office/drawing/2014/main" id="{00000000-0008-0000-0100-000004070000}"/>
            </a:ext>
          </a:extLst>
        </xdr:cNvPr>
        <xdr:cNvSpPr>
          <a:spLocks noChangeShapeType="1"/>
        </xdr:cNvSpPr>
      </xdr:nvSpPr>
      <xdr:spPr bwMode="auto">
        <a:xfrm>
          <a:off x="12973050" y="899064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288</xdr:row>
      <xdr:rowOff>0</xdr:rowOff>
    </xdr:from>
    <xdr:to>
      <xdr:col>22</xdr:col>
      <xdr:colOff>1343025</xdr:colOff>
      <xdr:row>288</xdr:row>
      <xdr:rowOff>0</xdr:rowOff>
    </xdr:to>
    <xdr:sp macro="" textlink="">
      <xdr:nvSpPr>
        <xdr:cNvPr id="1797" name="Line 4">
          <a:extLst>
            <a:ext uri="{FF2B5EF4-FFF2-40B4-BE49-F238E27FC236}">
              <a16:creationId xmlns:a16="http://schemas.microsoft.com/office/drawing/2014/main" id="{00000000-0008-0000-0100-000005070000}"/>
            </a:ext>
          </a:extLst>
        </xdr:cNvPr>
        <xdr:cNvSpPr>
          <a:spLocks noChangeShapeType="1"/>
        </xdr:cNvSpPr>
      </xdr:nvSpPr>
      <xdr:spPr bwMode="auto">
        <a:xfrm>
          <a:off x="12973050" y="899064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305</xdr:row>
      <xdr:rowOff>0</xdr:rowOff>
    </xdr:from>
    <xdr:to>
      <xdr:col>22</xdr:col>
      <xdr:colOff>1343025</xdr:colOff>
      <xdr:row>305</xdr:row>
      <xdr:rowOff>0</xdr:rowOff>
    </xdr:to>
    <xdr:sp macro="" textlink="">
      <xdr:nvSpPr>
        <xdr:cNvPr id="1798" name="Line 1">
          <a:extLst>
            <a:ext uri="{FF2B5EF4-FFF2-40B4-BE49-F238E27FC236}">
              <a16:creationId xmlns:a16="http://schemas.microsoft.com/office/drawing/2014/main" id="{00000000-0008-0000-0100-000006070000}"/>
            </a:ext>
          </a:extLst>
        </xdr:cNvPr>
        <xdr:cNvSpPr>
          <a:spLocks noChangeShapeType="1"/>
        </xdr:cNvSpPr>
      </xdr:nvSpPr>
      <xdr:spPr bwMode="auto">
        <a:xfrm>
          <a:off x="12963525" y="952500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305</xdr:row>
      <xdr:rowOff>0</xdr:rowOff>
    </xdr:from>
    <xdr:to>
      <xdr:col>22</xdr:col>
      <xdr:colOff>1343025</xdr:colOff>
      <xdr:row>305</xdr:row>
      <xdr:rowOff>0</xdr:rowOff>
    </xdr:to>
    <xdr:sp macro="" textlink="">
      <xdr:nvSpPr>
        <xdr:cNvPr id="1799" name="Line 2">
          <a:extLst>
            <a:ext uri="{FF2B5EF4-FFF2-40B4-BE49-F238E27FC236}">
              <a16:creationId xmlns:a16="http://schemas.microsoft.com/office/drawing/2014/main" id="{00000000-0008-0000-0100-000007070000}"/>
            </a:ext>
          </a:extLst>
        </xdr:cNvPr>
        <xdr:cNvSpPr>
          <a:spLocks noChangeShapeType="1"/>
        </xdr:cNvSpPr>
      </xdr:nvSpPr>
      <xdr:spPr bwMode="auto">
        <a:xfrm>
          <a:off x="12973050" y="95250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305</xdr:row>
      <xdr:rowOff>0</xdr:rowOff>
    </xdr:from>
    <xdr:to>
      <xdr:col>22</xdr:col>
      <xdr:colOff>1343025</xdr:colOff>
      <xdr:row>305</xdr:row>
      <xdr:rowOff>0</xdr:rowOff>
    </xdr:to>
    <xdr:sp macro="" textlink="">
      <xdr:nvSpPr>
        <xdr:cNvPr id="1800" name="Line 3">
          <a:extLst>
            <a:ext uri="{FF2B5EF4-FFF2-40B4-BE49-F238E27FC236}">
              <a16:creationId xmlns:a16="http://schemas.microsoft.com/office/drawing/2014/main" id="{00000000-0008-0000-0100-000008070000}"/>
            </a:ext>
          </a:extLst>
        </xdr:cNvPr>
        <xdr:cNvSpPr>
          <a:spLocks noChangeShapeType="1"/>
        </xdr:cNvSpPr>
      </xdr:nvSpPr>
      <xdr:spPr bwMode="auto">
        <a:xfrm>
          <a:off x="12973050" y="95250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305</xdr:row>
      <xdr:rowOff>0</xdr:rowOff>
    </xdr:from>
    <xdr:to>
      <xdr:col>22</xdr:col>
      <xdr:colOff>1343025</xdr:colOff>
      <xdr:row>305</xdr:row>
      <xdr:rowOff>0</xdr:rowOff>
    </xdr:to>
    <xdr:sp macro="" textlink="">
      <xdr:nvSpPr>
        <xdr:cNvPr id="1801" name="Line 4">
          <a:extLst>
            <a:ext uri="{FF2B5EF4-FFF2-40B4-BE49-F238E27FC236}">
              <a16:creationId xmlns:a16="http://schemas.microsoft.com/office/drawing/2014/main" id="{00000000-0008-0000-0100-000009070000}"/>
            </a:ext>
          </a:extLst>
        </xdr:cNvPr>
        <xdr:cNvSpPr>
          <a:spLocks noChangeShapeType="1"/>
        </xdr:cNvSpPr>
      </xdr:nvSpPr>
      <xdr:spPr bwMode="auto">
        <a:xfrm>
          <a:off x="12973050" y="95250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271</xdr:row>
      <xdr:rowOff>0</xdr:rowOff>
    </xdr:from>
    <xdr:to>
      <xdr:col>22</xdr:col>
      <xdr:colOff>1343025</xdr:colOff>
      <xdr:row>271</xdr:row>
      <xdr:rowOff>0</xdr:rowOff>
    </xdr:to>
    <xdr:sp macro="" textlink="">
      <xdr:nvSpPr>
        <xdr:cNvPr id="1802" name="Line 1">
          <a:extLst>
            <a:ext uri="{FF2B5EF4-FFF2-40B4-BE49-F238E27FC236}">
              <a16:creationId xmlns:a16="http://schemas.microsoft.com/office/drawing/2014/main" id="{00000000-0008-0000-0100-00000A070000}"/>
            </a:ext>
          </a:extLst>
        </xdr:cNvPr>
        <xdr:cNvSpPr>
          <a:spLocks noChangeShapeType="1"/>
        </xdr:cNvSpPr>
      </xdr:nvSpPr>
      <xdr:spPr bwMode="auto">
        <a:xfrm>
          <a:off x="12963525" y="845629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271</xdr:row>
      <xdr:rowOff>0</xdr:rowOff>
    </xdr:from>
    <xdr:to>
      <xdr:col>22</xdr:col>
      <xdr:colOff>1343025</xdr:colOff>
      <xdr:row>271</xdr:row>
      <xdr:rowOff>0</xdr:rowOff>
    </xdr:to>
    <xdr:sp macro="" textlink="">
      <xdr:nvSpPr>
        <xdr:cNvPr id="1803" name="Line 2">
          <a:extLst>
            <a:ext uri="{FF2B5EF4-FFF2-40B4-BE49-F238E27FC236}">
              <a16:creationId xmlns:a16="http://schemas.microsoft.com/office/drawing/2014/main" id="{00000000-0008-0000-0100-00000B070000}"/>
            </a:ext>
          </a:extLst>
        </xdr:cNvPr>
        <xdr:cNvSpPr>
          <a:spLocks noChangeShapeType="1"/>
        </xdr:cNvSpPr>
      </xdr:nvSpPr>
      <xdr:spPr bwMode="auto">
        <a:xfrm>
          <a:off x="12973050" y="84562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271</xdr:row>
      <xdr:rowOff>0</xdr:rowOff>
    </xdr:from>
    <xdr:to>
      <xdr:col>22</xdr:col>
      <xdr:colOff>1343025</xdr:colOff>
      <xdr:row>271</xdr:row>
      <xdr:rowOff>0</xdr:rowOff>
    </xdr:to>
    <xdr:sp macro="" textlink="">
      <xdr:nvSpPr>
        <xdr:cNvPr id="1804" name="Line 3">
          <a:extLst>
            <a:ext uri="{FF2B5EF4-FFF2-40B4-BE49-F238E27FC236}">
              <a16:creationId xmlns:a16="http://schemas.microsoft.com/office/drawing/2014/main" id="{00000000-0008-0000-0100-00000C070000}"/>
            </a:ext>
          </a:extLst>
        </xdr:cNvPr>
        <xdr:cNvSpPr>
          <a:spLocks noChangeShapeType="1"/>
        </xdr:cNvSpPr>
      </xdr:nvSpPr>
      <xdr:spPr bwMode="auto">
        <a:xfrm>
          <a:off x="12973050" y="84562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271</xdr:row>
      <xdr:rowOff>0</xdr:rowOff>
    </xdr:from>
    <xdr:to>
      <xdr:col>22</xdr:col>
      <xdr:colOff>1343025</xdr:colOff>
      <xdr:row>271</xdr:row>
      <xdr:rowOff>0</xdr:rowOff>
    </xdr:to>
    <xdr:sp macro="" textlink="">
      <xdr:nvSpPr>
        <xdr:cNvPr id="1805" name="Line 4">
          <a:extLst>
            <a:ext uri="{FF2B5EF4-FFF2-40B4-BE49-F238E27FC236}">
              <a16:creationId xmlns:a16="http://schemas.microsoft.com/office/drawing/2014/main" id="{00000000-0008-0000-0100-00000D070000}"/>
            </a:ext>
          </a:extLst>
        </xdr:cNvPr>
        <xdr:cNvSpPr>
          <a:spLocks noChangeShapeType="1"/>
        </xdr:cNvSpPr>
      </xdr:nvSpPr>
      <xdr:spPr bwMode="auto">
        <a:xfrm>
          <a:off x="12973050" y="84562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288</xdr:row>
      <xdr:rowOff>0</xdr:rowOff>
    </xdr:from>
    <xdr:to>
      <xdr:col>22</xdr:col>
      <xdr:colOff>1343025</xdr:colOff>
      <xdr:row>288</xdr:row>
      <xdr:rowOff>0</xdr:rowOff>
    </xdr:to>
    <xdr:sp macro="" textlink="">
      <xdr:nvSpPr>
        <xdr:cNvPr id="1806" name="Line 1">
          <a:extLst>
            <a:ext uri="{FF2B5EF4-FFF2-40B4-BE49-F238E27FC236}">
              <a16:creationId xmlns:a16="http://schemas.microsoft.com/office/drawing/2014/main" id="{00000000-0008-0000-0100-00000E070000}"/>
            </a:ext>
          </a:extLst>
        </xdr:cNvPr>
        <xdr:cNvSpPr>
          <a:spLocks noChangeShapeType="1"/>
        </xdr:cNvSpPr>
      </xdr:nvSpPr>
      <xdr:spPr bwMode="auto">
        <a:xfrm>
          <a:off x="12963525" y="899064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288</xdr:row>
      <xdr:rowOff>0</xdr:rowOff>
    </xdr:from>
    <xdr:to>
      <xdr:col>22</xdr:col>
      <xdr:colOff>1343025</xdr:colOff>
      <xdr:row>288</xdr:row>
      <xdr:rowOff>0</xdr:rowOff>
    </xdr:to>
    <xdr:sp macro="" textlink="">
      <xdr:nvSpPr>
        <xdr:cNvPr id="1807" name="Line 2">
          <a:extLst>
            <a:ext uri="{FF2B5EF4-FFF2-40B4-BE49-F238E27FC236}">
              <a16:creationId xmlns:a16="http://schemas.microsoft.com/office/drawing/2014/main" id="{00000000-0008-0000-0100-00000F070000}"/>
            </a:ext>
          </a:extLst>
        </xdr:cNvPr>
        <xdr:cNvSpPr>
          <a:spLocks noChangeShapeType="1"/>
        </xdr:cNvSpPr>
      </xdr:nvSpPr>
      <xdr:spPr bwMode="auto">
        <a:xfrm>
          <a:off x="12973050" y="899064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288</xdr:row>
      <xdr:rowOff>0</xdr:rowOff>
    </xdr:from>
    <xdr:to>
      <xdr:col>22</xdr:col>
      <xdr:colOff>1343025</xdr:colOff>
      <xdr:row>288</xdr:row>
      <xdr:rowOff>0</xdr:rowOff>
    </xdr:to>
    <xdr:sp macro="" textlink="">
      <xdr:nvSpPr>
        <xdr:cNvPr id="1808" name="Line 3">
          <a:extLst>
            <a:ext uri="{FF2B5EF4-FFF2-40B4-BE49-F238E27FC236}">
              <a16:creationId xmlns:a16="http://schemas.microsoft.com/office/drawing/2014/main" id="{00000000-0008-0000-0100-000010070000}"/>
            </a:ext>
          </a:extLst>
        </xdr:cNvPr>
        <xdr:cNvSpPr>
          <a:spLocks noChangeShapeType="1"/>
        </xdr:cNvSpPr>
      </xdr:nvSpPr>
      <xdr:spPr bwMode="auto">
        <a:xfrm>
          <a:off x="12973050" y="899064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288</xdr:row>
      <xdr:rowOff>0</xdr:rowOff>
    </xdr:from>
    <xdr:to>
      <xdr:col>22</xdr:col>
      <xdr:colOff>1343025</xdr:colOff>
      <xdr:row>288</xdr:row>
      <xdr:rowOff>0</xdr:rowOff>
    </xdr:to>
    <xdr:sp macro="" textlink="">
      <xdr:nvSpPr>
        <xdr:cNvPr id="1809" name="Line 4">
          <a:extLst>
            <a:ext uri="{FF2B5EF4-FFF2-40B4-BE49-F238E27FC236}">
              <a16:creationId xmlns:a16="http://schemas.microsoft.com/office/drawing/2014/main" id="{00000000-0008-0000-0100-000011070000}"/>
            </a:ext>
          </a:extLst>
        </xdr:cNvPr>
        <xdr:cNvSpPr>
          <a:spLocks noChangeShapeType="1"/>
        </xdr:cNvSpPr>
      </xdr:nvSpPr>
      <xdr:spPr bwMode="auto">
        <a:xfrm>
          <a:off x="12973050" y="899064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305</xdr:row>
      <xdr:rowOff>0</xdr:rowOff>
    </xdr:from>
    <xdr:to>
      <xdr:col>22</xdr:col>
      <xdr:colOff>1343025</xdr:colOff>
      <xdr:row>305</xdr:row>
      <xdr:rowOff>0</xdr:rowOff>
    </xdr:to>
    <xdr:sp macro="" textlink="">
      <xdr:nvSpPr>
        <xdr:cNvPr id="1810" name="Line 1">
          <a:extLst>
            <a:ext uri="{FF2B5EF4-FFF2-40B4-BE49-F238E27FC236}">
              <a16:creationId xmlns:a16="http://schemas.microsoft.com/office/drawing/2014/main" id="{00000000-0008-0000-0100-000012070000}"/>
            </a:ext>
          </a:extLst>
        </xdr:cNvPr>
        <xdr:cNvSpPr>
          <a:spLocks noChangeShapeType="1"/>
        </xdr:cNvSpPr>
      </xdr:nvSpPr>
      <xdr:spPr bwMode="auto">
        <a:xfrm>
          <a:off x="12963525" y="952500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305</xdr:row>
      <xdr:rowOff>0</xdr:rowOff>
    </xdr:from>
    <xdr:to>
      <xdr:col>22</xdr:col>
      <xdr:colOff>1343025</xdr:colOff>
      <xdr:row>305</xdr:row>
      <xdr:rowOff>0</xdr:rowOff>
    </xdr:to>
    <xdr:sp macro="" textlink="">
      <xdr:nvSpPr>
        <xdr:cNvPr id="1811" name="Line 2">
          <a:extLst>
            <a:ext uri="{FF2B5EF4-FFF2-40B4-BE49-F238E27FC236}">
              <a16:creationId xmlns:a16="http://schemas.microsoft.com/office/drawing/2014/main" id="{00000000-0008-0000-0100-000013070000}"/>
            </a:ext>
          </a:extLst>
        </xdr:cNvPr>
        <xdr:cNvSpPr>
          <a:spLocks noChangeShapeType="1"/>
        </xdr:cNvSpPr>
      </xdr:nvSpPr>
      <xdr:spPr bwMode="auto">
        <a:xfrm>
          <a:off x="12973050" y="95250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305</xdr:row>
      <xdr:rowOff>0</xdr:rowOff>
    </xdr:from>
    <xdr:to>
      <xdr:col>22</xdr:col>
      <xdr:colOff>1343025</xdr:colOff>
      <xdr:row>305</xdr:row>
      <xdr:rowOff>0</xdr:rowOff>
    </xdr:to>
    <xdr:sp macro="" textlink="">
      <xdr:nvSpPr>
        <xdr:cNvPr id="1812" name="Line 3">
          <a:extLst>
            <a:ext uri="{FF2B5EF4-FFF2-40B4-BE49-F238E27FC236}">
              <a16:creationId xmlns:a16="http://schemas.microsoft.com/office/drawing/2014/main" id="{00000000-0008-0000-0100-000014070000}"/>
            </a:ext>
          </a:extLst>
        </xdr:cNvPr>
        <xdr:cNvSpPr>
          <a:spLocks noChangeShapeType="1"/>
        </xdr:cNvSpPr>
      </xdr:nvSpPr>
      <xdr:spPr bwMode="auto">
        <a:xfrm>
          <a:off x="12973050" y="95250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305</xdr:row>
      <xdr:rowOff>0</xdr:rowOff>
    </xdr:from>
    <xdr:to>
      <xdr:col>22</xdr:col>
      <xdr:colOff>1343025</xdr:colOff>
      <xdr:row>305</xdr:row>
      <xdr:rowOff>0</xdr:rowOff>
    </xdr:to>
    <xdr:sp macro="" textlink="">
      <xdr:nvSpPr>
        <xdr:cNvPr id="1813" name="Line 4">
          <a:extLst>
            <a:ext uri="{FF2B5EF4-FFF2-40B4-BE49-F238E27FC236}">
              <a16:creationId xmlns:a16="http://schemas.microsoft.com/office/drawing/2014/main" id="{00000000-0008-0000-0100-000015070000}"/>
            </a:ext>
          </a:extLst>
        </xdr:cNvPr>
        <xdr:cNvSpPr>
          <a:spLocks noChangeShapeType="1"/>
        </xdr:cNvSpPr>
      </xdr:nvSpPr>
      <xdr:spPr bwMode="auto">
        <a:xfrm>
          <a:off x="12973050" y="95250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322</xdr:row>
      <xdr:rowOff>0</xdr:rowOff>
    </xdr:from>
    <xdr:to>
      <xdr:col>22</xdr:col>
      <xdr:colOff>1343025</xdr:colOff>
      <xdr:row>322</xdr:row>
      <xdr:rowOff>0</xdr:rowOff>
    </xdr:to>
    <xdr:sp macro="" textlink="">
      <xdr:nvSpPr>
        <xdr:cNvPr id="1814" name="Line 1">
          <a:extLst>
            <a:ext uri="{FF2B5EF4-FFF2-40B4-BE49-F238E27FC236}">
              <a16:creationId xmlns:a16="http://schemas.microsoft.com/office/drawing/2014/main" id="{00000000-0008-0000-0100-000016070000}"/>
            </a:ext>
          </a:extLst>
        </xdr:cNvPr>
        <xdr:cNvSpPr>
          <a:spLocks noChangeShapeType="1"/>
        </xdr:cNvSpPr>
      </xdr:nvSpPr>
      <xdr:spPr bwMode="auto">
        <a:xfrm>
          <a:off x="12963525" y="1005935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322</xdr:row>
      <xdr:rowOff>0</xdr:rowOff>
    </xdr:from>
    <xdr:to>
      <xdr:col>22</xdr:col>
      <xdr:colOff>1343025</xdr:colOff>
      <xdr:row>322</xdr:row>
      <xdr:rowOff>0</xdr:rowOff>
    </xdr:to>
    <xdr:sp macro="" textlink="">
      <xdr:nvSpPr>
        <xdr:cNvPr id="1815" name="Line 2">
          <a:extLst>
            <a:ext uri="{FF2B5EF4-FFF2-40B4-BE49-F238E27FC236}">
              <a16:creationId xmlns:a16="http://schemas.microsoft.com/office/drawing/2014/main" id="{00000000-0008-0000-0100-000017070000}"/>
            </a:ext>
          </a:extLst>
        </xdr:cNvPr>
        <xdr:cNvSpPr>
          <a:spLocks noChangeShapeType="1"/>
        </xdr:cNvSpPr>
      </xdr:nvSpPr>
      <xdr:spPr bwMode="auto">
        <a:xfrm>
          <a:off x="12973050" y="100593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322</xdr:row>
      <xdr:rowOff>0</xdr:rowOff>
    </xdr:from>
    <xdr:to>
      <xdr:col>22</xdr:col>
      <xdr:colOff>1343025</xdr:colOff>
      <xdr:row>322</xdr:row>
      <xdr:rowOff>0</xdr:rowOff>
    </xdr:to>
    <xdr:sp macro="" textlink="">
      <xdr:nvSpPr>
        <xdr:cNvPr id="1816" name="Line 3">
          <a:extLst>
            <a:ext uri="{FF2B5EF4-FFF2-40B4-BE49-F238E27FC236}">
              <a16:creationId xmlns:a16="http://schemas.microsoft.com/office/drawing/2014/main" id="{00000000-0008-0000-0100-000018070000}"/>
            </a:ext>
          </a:extLst>
        </xdr:cNvPr>
        <xdr:cNvSpPr>
          <a:spLocks noChangeShapeType="1"/>
        </xdr:cNvSpPr>
      </xdr:nvSpPr>
      <xdr:spPr bwMode="auto">
        <a:xfrm>
          <a:off x="12973050" y="100593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322</xdr:row>
      <xdr:rowOff>0</xdr:rowOff>
    </xdr:from>
    <xdr:to>
      <xdr:col>22</xdr:col>
      <xdr:colOff>1343025</xdr:colOff>
      <xdr:row>322</xdr:row>
      <xdr:rowOff>0</xdr:rowOff>
    </xdr:to>
    <xdr:sp macro="" textlink="">
      <xdr:nvSpPr>
        <xdr:cNvPr id="1817" name="Line 4">
          <a:extLst>
            <a:ext uri="{FF2B5EF4-FFF2-40B4-BE49-F238E27FC236}">
              <a16:creationId xmlns:a16="http://schemas.microsoft.com/office/drawing/2014/main" id="{00000000-0008-0000-0100-000019070000}"/>
            </a:ext>
          </a:extLst>
        </xdr:cNvPr>
        <xdr:cNvSpPr>
          <a:spLocks noChangeShapeType="1"/>
        </xdr:cNvSpPr>
      </xdr:nvSpPr>
      <xdr:spPr bwMode="auto">
        <a:xfrm>
          <a:off x="12973050" y="100593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339</xdr:row>
      <xdr:rowOff>0</xdr:rowOff>
    </xdr:from>
    <xdr:to>
      <xdr:col>22</xdr:col>
      <xdr:colOff>1343025</xdr:colOff>
      <xdr:row>339</xdr:row>
      <xdr:rowOff>0</xdr:rowOff>
    </xdr:to>
    <xdr:sp macro="" textlink="">
      <xdr:nvSpPr>
        <xdr:cNvPr id="1818" name="Line 1">
          <a:extLst>
            <a:ext uri="{FF2B5EF4-FFF2-40B4-BE49-F238E27FC236}">
              <a16:creationId xmlns:a16="http://schemas.microsoft.com/office/drawing/2014/main" id="{00000000-0008-0000-0100-00001A070000}"/>
            </a:ext>
          </a:extLst>
        </xdr:cNvPr>
        <xdr:cNvSpPr>
          <a:spLocks noChangeShapeType="1"/>
        </xdr:cNvSpPr>
      </xdr:nvSpPr>
      <xdr:spPr bwMode="auto">
        <a:xfrm>
          <a:off x="12963525" y="1059370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339</xdr:row>
      <xdr:rowOff>0</xdr:rowOff>
    </xdr:from>
    <xdr:to>
      <xdr:col>22</xdr:col>
      <xdr:colOff>1343025</xdr:colOff>
      <xdr:row>339</xdr:row>
      <xdr:rowOff>0</xdr:rowOff>
    </xdr:to>
    <xdr:sp macro="" textlink="">
      <xdr:nvSpPr>
        <xdr:cNvPr id="1819" name="Line 2">
          <a:extLst>
            <a:ext uri="{FF2B5EF4-FFF2-40B4-BE49-F238E27FC236}">
              <a16:creationId xmlns:a16="http://schemas.microsoft.com/office/drawing/2014/main" id="{00000000-0008-0000-0100-00001B070000}"/>
            </a:ext>
          </a:extLst>
        </xdr:cNvPr>
        <xdr:cNvSpPr>
          <a:spLocks noChangeShapeType="1"/>
        </xdr:cNvSpPr>
      </xdr:nvSpPr>
      <xdr:spPr bwMode="auto">
        <a:xfrm>
          <a:off x="12973050" y="105937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339</xdr:row>
      <xdr:rowOff>0</xdr:rowOff>
    </xdr:from>
    <xdr:to>
      <xdr:col>22</xdr:col>
      <xdr:colOff>1343025</xdr:colOff>
      <xdr:row>339</xdr:row>
      <xdr:rowOff>0</xdr:rowOff>
    </xdr:to>
    <xdr:sp macro="" textlink="">
      <xdr:nvSpPr>
        <xdr:cNvPr id="1820" name="Line 3">
          <a:extLst>
            <a:ext uri="{FF2B5EF4-FFF2-40B4-BE49-F238E27FC236}">
              <a16:creationId xmlns:a16="http://schemas.microsoft.com/office/drawing/2014/main" id="{00000000-0008-0000-0100-00001C070000}"/>
            </a:ext>
          </a:extLst>
        </xdr:cNvPr>
        <xdr:cNvSpPr>
          <a:spLocks noChangeShapeType="1"/>
        </xdr:cNvSpPr>
      </xdr:nvSpPr>
      <xdr:spPr bwMode="auto">
        <a:xfrm>
          <a:off x="12973050" y="105937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339</xdr:row>
      <xdr:rowOff>0</xdr:rowOff>
    </xdr:from>
    <xdr:to>
      <xdr:col>22</xdr:col>
      <xdr:colOff>1343025</xdr:colOff>
      <xdr:row>339</xdr:row>
      <xdr:rowOff>0</xdr:rowOff>
    </xdr:to>
    <xdr:sp macro="" textlink="">
      <xdr:nvSpPr>
        <xdr:cNvPr id="1821" name="Line 4">
          <a:extLst>
            <a:ext uri="{FF2B5EF4-FFF2-40B4-BE49-F238E27FC236}">
              <a16:creationId xmlns:a16="http://schemas.microsoft.com/office/drawing/2014/main" id="{00000000-0008-0000-0100-00001D070000}"/>
            </a:ext>
          </a:extLst>
        </xdr:cNvPr>
        <xdr:cNvSpPr>
          <a:spLocks noChangeShapeType="1"/>
        </xdr:cNvSpPr>
      </xdr:nvSpPr>
      <xdr:spPr bwMode="auto">
        <a:xfrm>
          <a:off x="12973050" y="105937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356</xdr:row>
      <xdr:rowOff>0</xdr:rowOff>
    </xdr:from>
    <xdr:to>
      <xdr:col>22</xdr:col>
      <xdr:colOff>1343025</xdr:colOff>
      <xdr:row>356</xdr:row>
      <xdr:rowOff>0</xdr:rowOff>
    </xdr:to>
    <xdr:sp macro="" textlink="">
      <xdr:nvSpPr>
        <xdr:cNvPr id="1822" name="Line 1">
          <a:extLst>
            <a:ext uri="{FF2B5EF4-FFF2-40B4-BE49-F238E27FC236}">
              <a16:creationId xmlns:a16="http://schemas.microsoft.com/office/drawing/2014/main" id="{00000000-0008-0000-0100-00001E070000}"/>
            </a:ext>
          </a:extLst>
        </xdr:cNvPr>
        <xdr:cNvSpPr>
          <a:spLocks noChangeShapeType="1"/>
        </xdr:cNvSpPr>
      </xdr:nvSpPr>
      <xdr:spPr bwMode="auto">
        <a:xfrm>
          <a:off x="12963525" y="1112805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356</xdr:row>
      <xdr:rowOff>0</xdr:rowOff>
    </xdr:from>
    <xdr:to>
      <xdr:col>22</xdr:col>
      <xdr:colOff>1343025</xdr:colOff>
      <xdr:row>356</xdr:row>
      <xdr:rowOff>0</xdr:rowOff>
    </xdr:to>
    <xdr:sp macro="" textlink="">
      <xdr:nvSpPr>
        <xdr:cNvPr id="1823" name="Line 2">
          <a:extLst>
            <a:ext uri="{FF2B5EF4-FFF2-40B4-BE49-F238E27FC236}">
              <a16:creationId xmlns:a16="http://schemas.microsoft.com/office/drawing/2014/main" id="{00000000-0008-0000-0100-00001F070000}"/>
            </a:ext>
          </a:extLst>
        </xdr:cNvPr>
        <xdr:cNvSpPr>
          <a:spLocks noChangeShapeType="1"/>
        </xdr:cNvSpPr>
      </xdr:nvSpPr>
      <xdr:spPr bwMode="auto">
        <a:xfrm>
          <a:off x="12973050" y="1112805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356</xdr:row>
      <xdr:rowOff>0</xdr:rowOff>
    </xdr:from>
    <xdr:to>
      <xdr:col>22</xdr:col>
      <xdr:colOff>1343025</xdr:colOff>
      <xdr:row>356</xdr:row>
      <xdr:rowOff>0</xdr:rowOff>
    </xdr:to>
    <xdr:sp macro="" textlink="">
      <xdr:nvSpPr>
        <xdr:cNvPr id="1824" name="Line 3">
          <a:extLst>
            <a:ext uri="{FF2B5EF4-FFF2-40B4-BE49-F238E27FC236}">
              <a16:creationId xmlns:a16="http://schemas.microsoft.com/office/drawing/2014/main" id="{00000000-0008-0000-0100-000020070000}"/>
            </a:ext>
          </a:extLst>
        </xdr:cNvPr>
        <xdr:cNvSpPr>
          <a:spLocks noChangeShapeType="1"/>
        </xdr:cNvSpPr>
      </xdr:nvSpPr>
      <xdr:spPr bwMode="auto">
        <a:xfrm>
          <a:off x="12973050" y="1112805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356</xdr:row>
      <xdr:rowOff>0</xdr:rowOff>
    </xdr:from>
    <xdr:to>
      <xdr:col>22</xdr:col>
      <xdr:colOff>1343025</xdr:colOff>
      <xdr:row>356</xdr:row>
      <xdr:rowOff>0</xdr:rowOff>
    </xdr:to>
    <xdr:sp macro="" textlink="">
      <xdr:nvSpPr>
        <xdr:cNvPr id="1825" name="Line 4">
          <a:extLst>
            <a:ext uri="{FF2B5EF4-FFF2-40B4-BE49-F238E27FC236}">
              <a16:creationId xmlns:a16="http://schemas.microsoft.com/office/drawing/2014/main" id="{00000000-0008-0000-0100-000021070000}"/>
            </a:ext>
          </a:extLst>
        </xdr:cNvPr>
        <xdr:cNvSpPr>
          <a:spLocks noChangeShapeType="1"/>
        </xdr:cNvSpPr>
      </xdr:nvSpPr>
      <xdr:spPr bwMode="auto">
        <a:xfrm>
          <a:off x="12973050" y="1112805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373</xdr:row>
      <xdr:rowOff>0</xdr:rowOff>
    </xdr:from>
    <xdr:to>
      <xdr:col>22</xdr:col>
      <xdr:colOff>1343025</xdr:colOff>
      <xdr:row>373</xdr:row>
      <xdr:rowOff>0</xdr:rowOff>
    </xdr:to>
    <xdr:sp macro="" textlink="">
      <xdr:nvSpPr>
        <xdr:cNvPr id="1826" name="Line 1">
          <a:extLst>
            <a:ext uri="{FF2B5EF4-FFF2-40B4-BE49-F238E27FC236}">
              <a16:creationId xmlns:a16="http://schemas.microsoft.com/office/drawing/2014/main" id="{00000000-0008-0000-0100-000022070000}"/>
            </a:ext>
          </a:extLst>
        </xdr:cNvPr>
        <xdr:cNvSpPr>
          <a:spLocks noChangeShapeType="1"/>
        </xdr:cNvSpPr>
      </xdr:nvSpPr>
      <xdr:spPr bwMode="auto">
        <a:xfrm>
          <a:off x="12963525" y="1166241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373</xdr:row>
      <xdr:rowOff>0</xdr:rowOff>
    </xdr:from>
    <xdr:to>
      <xdr:col>22</xdr:col>
      <xdr:colOff>1343025</xdr:colOff>
      <xdr:row>373</xdr:row>
      <xdr:rowOff>0</xdr:rowOff>
    </xdr:to>
    <xdr:sp macro="" textlink="">
      <xdr:nvSpPr>
        <xdr:cNvPr id="1827" name="Line 2">
          <a:extLst>
            <a:ext uri="{FF2B5EF4-FFF2-40B4-BE49-F238E27FC236}">
              <a16:creationId xmlns:a16="http://schemas.microsoft.com/office/drawing/2014/main" id="{00000000-0008-0000-0100-000023070000}"/>
            </a:ext>
          </a:extLst>
        </xdr:cNvPr>
        <xdr:cNvSpPr>
          <a:spLocks noChangeShapeType="1"/>
        </xdr:cNvSpPr>
      </xdr:nvSpPr>
      <xdr:spPr bwMode="auto">
        <a:xfrm>
          <a:off x="12973050" y="1166241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373</xdr:row>
      <xdr:rowOff>0</xdr:rowOff>
    </xdr:from>
    <xdr:to>
      <xdr:col>22</xdr:col>
      <xdr:colOff>1343025</xdr:colOff>
      <xdr:row>373</xdr:row>
      <xdr:rowOff>0</xdr:rowOff>
    </xdr:to>
    <xdr:sp macro="" textlink="">
      <xdr:nvSpPr>
        <xdr:cNvPr id="1828" name="Line 3">
          <a:extLst>
            <a:ext uri="{FF2B5EF4-FFF2-40B4-BE49-F238E27FC236}">
              <a16:creationId xmlns:a16="http://schemas.microsoft.com/office/drawing/2014/main" id="{00000000-0008-0000-0100-000024070000}"/>
            </a:ext>
          </a:extLst>
        </xdr:cNvPr>
        <xdr:cNvSpPr>
          <a:spLocks noChangeShapeType="1"/>
        </xdr:cNvSpPr>
      </xdr:nvSpPr>
      <xdr:spPr bwMode="auto">
        <a:xfrm>
          <a:off x="12973050" y="1166241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373</xdr:row>
      <xdr:rowOff>0</xdr:rowOff>
    </xdr:from>
    <xdr:to>
      <xdr:col>22</xdr:col>
      <xdr:colOff>1343025</xdr:colOff>
      <xdr:row>373</xdr:row>
      <xdr:rowOff>0</xdr:rowOff>
    </xdr:to>
    <xdr:sp macro="" textlink="">
      <xdr:nvSpPr>
        <xdr:cNvPr id="1829" name="Line 4">
          <a:extLst>
            <a:ext uri="{FF2B5EF4-FFF2-40B4-BE49-F238E27FC236}">
              <a16:creationId xmlns:a16="http://schemas.microsoft.com/office/drawing/2014/main" id="{00000000-0008-0000-0100-000025070000}"/>
            </a:ext>
          </a:extLst>
        </xdr:cNvPr>
        <xdr:cNvSpPr>
          <a:spLocks noChangeShapeType="1"/>
        </xdr:cNvSpPr>
      </xdr:nvSpPr>
      <xdr:spPr bwMode="auto">
        <a:xfrm>
          <a:off x="12973050" y="1166241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390</xdr:row>
      <xdr:rowOff>0</xdr:rowOff>
    </xdr:from>
    <xdr:to>
      <xdr:col>22</xdr:col>
      <xdr:colOff>1343025</xdr:colOff>
      <xdr:row>390</xdr:row>
      <xdr:rowOff>0</xdr:rowOff>
    </xdr:to>
    <xdr:sp macro="" textlink="">
      <xdr:nvSpPr>
        <xdr:cNvPr id="1830" name="Line 1">
          <a:extLst>
            <a:ext uri="{FF2B5EF4-FFF2-40B4-BE49-F238E27FC236}">
              <a16:creationId xmlns:a16="http://schemas.microsoft.com/office/drawing/2014/main" id="{00000000-0008-0000-0100-000026070000}"/>
            </a:ext>
          </a:extLst>
        </xdr:cNvPr>
        <xdr:cNvSpPr>
          <a:spLocks noChangeShapeType="1"/>
        </xdr:cNvSpPr>
      </xdr:nvSpPr>
      <xdr:spPr bwMode="auto">
        <a:xfrm>
          <a:off x="12963525" y="1219676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390</xdr:row>
      <xdr:rowOff>0</xdr:rowOff>
    </xdr:from>
    <xdr:to>
      <xdr:col>22</xdr:col>
      <xdr:colOff>1343025</xdr:colOff>
      <xdr:row>390</xdr:row>
      <xdr:rowOff>0</xdr:rowOff>
    </xdr:to>
    <xdr:sp macro="" textlink="">
      <xdr:nvSpPr>
        <xdr:cNvPr id="1831" name="Line 2">
          <a:extLst>
            <a:ext uri="{FF2B5EF4-FFF2-40B4-BE49-F238E27FC236}">
              <a16:creationId xmlns:a16="http://schemas.microsoft.com/office/drawing/2014/main" id="{00000000-0008-0000-0100-000027070000}"/>
            </a:ext>
          </a:extLst>
        </xdr:cNvPr>
        <xdr:cNvSpPr>
          <a:spLocks noChangeShapeType="1"/>
        </xdr:cNvSpPr>
      </xdr:nvSpPr>
      <xdr:spPr bwMode="auto">
        <a:xfrm>
          <a:off x="12973050" y="1219676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390</xdr:row>
      <xdr:rowOff>0</xdr:rowOff>
    </xdr:from>
    <xdr:to>
      <xdr:col>22</xdr:col>
      <xdr:colOff>1343025</xdr:colOff>
      <xdr:row>390</xdr:row>
      <xdr:rowOff>0</xdr:rowOff>
    </xdr:to>
    <xdr:sp macro="" textlink="">
      <xdr:nvSpPr>
        <xdr:cNvPr id="1832" name="Line 3">
          <a:extLst>
            <a:ext uri="{FF2B5EF4-FFF2-40B4-BE49-F238E27FC236}">
              <a16:creationId xmlns:a16="http://schemas.microsoft.com/office/drawing/2014/main" id="{00000000-0008-0000-0100-000028070000}"/>
            </a:ext>
          </a:extLst>
        </xdr:cNvPr>
        <xdr:cNvSpPr>
          <a:spLocks noChangeShapeType="1"/>
        </xdr:cNvSpPr>
      </xdr:nvSpPr>
      <xdr:spPr bwMode="auto">
        <a:xfrm>
          <a:off x="12973050" y="1219676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390</xdr:row>
      <xdr:rowOff>0</xdr:rowOff>
    </xdr:from>
    <xdr:to>
      <xdr:col>22</xdr:col>
      <xdr:colOff>1343025</xdr:colOff>
      <xdr:row>390</xdr:row>
      <xdr:rowOff>0</xdr:rowOff>
    </xdr:to>
    <xdr:sp macro="" textlink="">
      <xdr:nvSpPr>
        <xdr:cNvPr id="1833" name="Line 4">
          <a:extLst>
            <a:ext uri="{FF2B5EF4-FFF2-40B4-BE49-F238E27FC236}">
              <a16:creationId xmlns:a16="http://schemas.microsoft.com/office/drawing/2014/main" id="{00000000-0008-0000-0100-000029070000}"/>
            </a:ext>
          </a:extLst>
        </xdr:cNvPr>
        <xdr:cNvSpPr>
          <a:spLocks noChangeShapeType="1"/>
        </xdr:cNvSpPr>
      </xdr:nvSpPr>
      <xdr:spPr bwMode="auto">
        <a:xfrm>
          <a:off x="12973050" y="1219676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407</xdr:row>
      <xdr:rowOff>0</xdr:rowOff>
    </xdr:from>
    <xdr:to>
      <xdr:col>22</xdr:col>
      <xdr:colOff>1343025</xdr:colOff>
      <xdr:row>407</xdr:row>
      <xdr:rowOff>0</xdr:rowOff>
    </xdr:to>
    <xdr:sp macro="" textlink="">
      <xdr:nvSpPr>
        <xdr:cNvPr id="1834" name="Line 1">
          <a:extLst>
            <a:ext uri="{FF2B5EF4-FFF2-40B4-BE49-F238E27FC236}">
              <a16:creationId xmlns:a16="http://schemas.microsoft.com/office/drawing/2014/main" id="{00000000-0008-0000-0100-00002A070000}"/>
            </a:ext>
          </a:extLst>
        </xdr:cNvPr>
        <xdr:cNvSpPr>
          <a:spLocks noChangeShapeType="1"/>
        </xdr:cNvSpPr>
      </xdr:nvSpPr>
      <xdr:spPr bwMode="auto">
        <a:xfrm>
          <a:off x="12963525" y="1273111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407</xdr:row>
      <xdr:rowOff>0</xdr:rowOff>
    </xdr:from>
    <xdr:to>
      <xdr:col>22</xdr:col>
      <xdr:colOff>1343025</xdr:colOff>
      <xdr:row>407</xdr:row>
      <xdr:rowOff>0</xdr:rowOff>
    </xdr:to>
    <xdr:sp macro="" textlink="">
      <xdr:nvSpPr>
        <xdr:cNvPr id="1835" name="Line 2">
          <a:extLst>
            <a:ext uri="{FF2B5EF4-FFF2-40B4-BE49-F238E27FC236}">
              <a16:creationId xmlns:a16="http://schemas.microsoft.com/office/drawing/2014/main" id="{00000000-0008-0000-0100-00002B070000}"/>
            </a:ext>
          </a:extLst>
        </xdr:cNvPr>
        <xdr:cNvSpPr>
          <a:spLocks noChangeShapeType="1"/>
        </xdr:cNvSpPr>
      </xdr:nvSpPr>
      <xdr:spPr bwMode="auto">
        <a:xfrm>
          <a:off x="12973050" y="127311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407</xdr:row>
      <xdr:rowOff>0</xdr:rowOff>
    </xdr:from>
    <xdr:to>
      <xdr:col>22</xdr:col>
      <xdr:colOff>1343025</xdr:colOff>
      <xdr:row>407</xdr:row>
      <xdr:rowOff>0</xdr:rowOff>
    </xdr:to>
    <xdr:sp macro="" textlink="">
      <xdr:nvSpPr>
        <xdr:cNvPr id="1836" name="Line 3">
          <a:extLst>
            <a:ext uri="{FF2B5EF4-FFF2-40B4-BE49-F238E27FC236}">
              <a16:creationId xmlns:a16="http://schemas.microsoft.com/office/drawing/2014/main" id="{00000000-0008-0000-0100-00002C070000}"/>
            </a:ext>
          </a:extLst>
        </xdr:cNvPr>
        <xdr:cNvSpPr>
          <a:spLocks noChangeShapeType="1"/>
        </xdr:cNvSpPr>
      </xdr:nvSpPr>
      <xdr:spPr bwMode="auto">
        <a:xfrm>
          <a:off x="12973050" y="127311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407</xdr:row>
      <xdr:rowOff>0</xdr:rowOff>
    </xdr:from>
    <xdr:to>
      <xdr:col>22</xdr:col>
      <xdr:colOff>1343025</xdr:colOff>
      <xdr:row>407</xdr:row>
      <xdr:rowOff>0</xdr:rowOff>
    </xdr:to>
    <xdr:sp macro="" textlink="">
      <xdr:nvSpPr>
        <xdr:cNvPr id="1837" name="Line 4">
          <a:extLst>
            <a:ext uri="{FF2B5EF4-FFF2-40B4-BE49-F238E27FC236}">
              <a16:creationId xmlns:a16="http://schemas.microsoft.com/office/drawing/2014/main" id="{00000000-0008-0000-0100-00002D070000}"/>
            </a:ext>
          </a:extLst>
        </xdr:cNvPr>
        <xdr:cNvSpPr>
          <a:spLocks noChangeShapeType="1"/>
        </xdr:cNvSpPr>
      </xdr:nvSpPr>
      <xdr:spPr bwMode="auto">
        <a:xfrm>
          <a:off x="12973050" y="127311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373</xdr:row>
      <xdr:rowOff>0</xdr:rowOff>
    </xdr:from>
    <xdr:to>
      <xdr:col>22</xdr:col>
      <xdr:colOff>1343025</xdr:colOff>
      <xdr:row>373</xdr:row>
      <xdr:rowOff>0</xdr:rowOff>
    </xdr:to>
    <xdr:sp macro="" textlink="">
      <xdr:nvSpPr>
        <xdr:cNvPr id="1838" name="Line 1">
          <a:extLst>
            <a:ext uri="{FF2B5EF4-FFF2-40B4-BE49-F238E27FC236}">
              <a16:creationId xmlns:a16="http://schemas.microsoft.com/office/drawing/2014/main" id="{00000000-0008-0000-0100-00002E070000}"/>
            </a:ext>
          </a:extLst>
        </xdr:cNvPr>
        <xdr:cNvSpPr>
          <a:spLocks noChangeShapeType="1"/>
        </xdr:cNvSpPr>
      </xdr:nvSpPr>
      <xdr:spPr bwMode="auto">
        <a:xfrm>
          <a:off x="12963525" y="1166241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373</xdr:row>
      <xdr:rowOff>0</xdr:rowOff>
    </xdr:from>
    <xdr:to>
      <xdr:col>22</xdr:col>
      <xdr:colOff>1343025</xdr:colOff>
      <xdr:row>373</xdr:row>
      <xdr:rowOff>0</xdr:rowOff>
    </xdr:to>
    <xdr:sp macro="" textlink="">
      <xdr:nvSpPr>
        <xdr:cNvPr id="1839" name="Line 2">
          <a:extLst>
            <a:ext uri="{FF2B5EF4-FFF2-40B4-BE49-F238E27FC236}">
              <a16:creationId xmlns:a16="http://schemas.microsoft.com/office/drawing/2014/main" id="{00000000-0008-0000-0100-00002F070000}"/>
            </a:ext>
          </a:extLst>
        </xdr:cNvPr>
        <xdr:cNvSpPr>
          <a:spLocks noChangeShapeType="1"/>
        </xdr:cNvSpPr>
      </xdr:nvSpPr>
      <xdr:spPr bwMode="auto">
        <a:xfrm>
          <a:off x="12973050" y="1166241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373</xdr:row>
      <xdr:rowOff>0</xdr:rowOff>
    </xdr:from>
    <xdr:to>
      <xdr:col>22</xdr:col>
      <xdr:colOff>1343025</xdr:colOff>
      <xdr:row>373</xdr:row>
      <xdr:rowOff>0</xdr:rowOff>
    </xdr:to>
    <xdr:sp macro="" textlink="">
      <xdr:nvSpPr>
        <xdr:cNvPr id="1840" name="Line 3">
          <a:extLst>
            <a:ext uri="{FF2B5EF4-FFF2-40B4-BE49-F238E27FC236}">
              <a16:creationId xmlns:a16="http://schemas.microsoft.com/office/drawing/2014/main" id="{00000000-0008-0000-0100-000030070000}"/>
            </a:ext>
          </a:extLst>
        </xdr:cNvPr>
        <xdr:cNvSpPr>
          <a:spLocks noChangeShapeType="1"/>
        </xdr:cNvSpPr>
      </xdr:nvSpPr>
      <xdr:spPr bwMode="auto">
        <a:xfrm>
          <a:off x="12973050" y="1166241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373</xdr:row>
      <xdr:rowOff>0</xdr:rowOff>
    </xdr:from>
    <xdr:to>
      <xdr:col>22</xdr:col>
      <xdr:colOff>1343025</xdr:colOff>
      <xdr:row>373</xdr:row>
      <xdr:rowOff>0</xdr:rowOff>
    </xdr:to>
    <xdr:sp macro="" textlink="">
      <xdr:nvSpPr>
        <xdr:cNvPr id="1841" name="Line 4">
          <a:extLst>
            <a:ext uri="{FF2B5EF4-FFF2-40B4-BE49-F238E27FC236}">
              <a16:creationId xmlns:a16="http://schemas.microsoft.com/office/drawing/2014/main" id="{00000000-0008-0000-0100-000031070000}"/>
            </a:ext>
          </a:extLst>
        </xdr:cNvPr>
        <xdr:cNvSpPr>
          <a:spLocks noChangeShapeType="1"/>
        </xdr:cNvSpPr>
      </xdr:nvSpPr>
      <xdr:spPr bwMode="auto">
        <a:xfrm>
          <a:off x="12973050" y="1166241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390</xdr:row>
      <xdr:rowOff>0</xdr:rowOff>
    </xdr:from>
    <xdr:to>
      <xdr:col>22</xdr:col>
      <xdr:colOff>1343025</xdr:colOff>
      <xdr:row>390</xdr:row>
      <xdr:rowOff>0</xdr:rowOff>
    </xdr:to>
    <xdr:sp macro="" textlink="">
      <xdr:nvSpPr>
        <xdr:cNvPr id="1842" name="Line 1">
          <a:extLst>
            <a:ext uri="{FF2B5EF4-FFF2-40B4-BE49-F238E27FC236}">
              <a16:creationId xmlns:a16="http://schemas.microsoft.com/office/drawing/2014/main" id="{00000000-0008-0000-0100-000032070000}"/>
            </a:ext>
          </a:extLst>
        </xdr:cNvPr>
        <xdr:cNvSpPr>
          <a:spLocks noChangeShapeType="1"/>
        </xdr:cNvSpPr>
      </xdr:nvSpPr>
      <xdr:spPr bwMode="auto">
        <a:xfrm>
          <a:off x="12963525" y="1219676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390</xdr:row>
      <xdr:rowOff>0</xdr:rowOff>
    </xdr:from>
    <xdr:to>
      <xdr:col>22</xdr:col>
      <xdr:colOff>1343025</xdr:colOff>
      <xdr:row>390</xdr:row>
      <xdr:rowOff>0</xdr:rowOff>
    </xdr:to>
    <xdr:sp macro="" textlink="">
      <xdr:nvSpPr>
        <xdr:cNvPr id="1843" name="Line 2">
          <a:extLst>
            <a:ext uri="{FF2B5EF4-FFF2-40B4-BE49-F238E27FC236}">
              <a16:creationId xmlns:a16="http://schemas.microsoft.com/office/drawing/2014/main" id="{00000000-0008-0000-0100-000033070000}"/>
            </a:ext>
          </a:extLst>
        </xdr:cNvPr>
        <xdr:cNvSpPr>
          <a:spLocks noChangeShapeType="1"/>
        </xdr:cNvSpPr>
      </xdr:nvSpPr>
      <xdr:spPr bwMode="auto">
        <a:xfrm>
          <a:off x="12973050" y="1219676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390</xdr:row>
      <xdr:rowOff>0</xdr:rowOff>
    </xdr:from>
    <xdr:to>
      <xdr:col>22</xdr:col>
      <xdr:colOff>1343025</xdr:colOff>
      <xdr:row>390</xdr:row>
      <xdr:rowOff>0</xdr:rowOff>
    </xdr:to>
    <xdr:sp macro="" textlink="">
      <xdr:nvSpPr>
        <xdr:cNvPr id="1844" name="Line 3">
          <a:extLst>
            <a:ext uri="{FF2B5EF4-FFF2-40B4-BE49-F238E27FC236}">
              <a16:creationId xmlns:a16="http://schemas.microsoft.com/office/drawing/2014/main" id="{00000000-0008-0000-0100-000034070000}"/>
            </a:ext>
          </a:extLst>
        </xdr:cNvPr>
        <xdr:cNvSpPr>
          <a:spLocks noChangeShapeType="1"/>
        </xdr:cNvSpPr>
      </xdr:nvSpPr>
      <xdr:spPr bwMode="auto">
        <a:xfrm>
          <a:off x="12973050" y="1219676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390</xdr:row>
      <xdr:rowOff>0</xdr:rowOff>
    </xdr:from>
    <xdr:to>
      <xdr:col>22</xdr:col>
      <xdr:colOff>1343025</xdr:colOff>
      <xdr:row>390</xdr:row>
      <xdr:rowOff>0</xdr:rowOff>
    </xdr:to>
    <xdr:sp macro="" textlink="">
      <xdr:nvSpPr>
        <xdr:cNvPr id="1845" name="Line 4">
          <a:extLst>
            <a:ext uri="{FF2B5EF4-FFF2-40B4-BE49-F238E27FC236}">
              <a16:creationId xmlns:a16="http://schemas.microsoft.com/office/drawing/2014/main" id="{00000000-0008-0000-0100-000035070000}"/>
            </a:ext>
          </a:extLst>
        </xdr:cNvPr>
        <xdr:cNvSpPr>
          <a:spLocks noChangeShapeType="1"/>
        </xdr:cNvSpPr>
      </xdr:nvSpPr>
      <xdr:spPr bwMode="auto">
        <a:xfrm>
          <a:off x="12973050" y="1219676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407</xdr:row>
      <xdr:rowOff>0</xdr:rowOff>
    </xdr:from>
    <xdr:to>
      <xdr:col>22</xdr:col>
      <xdr:colOff>1343025</xdr:colOff>
      <xdr:row>407</xdr:row>
      <xdr:rowOff>0</xdr:rowOff>
    </xdr:to>
    <xdr:sp macro="" textlink="">
      <xdr:nvSpPr>
        <xdr:cNvPr id="1846" name="Line 1">
          <a:extLst>
            <a:ext uri="{FF2B5EF4-FFF2-40B4-BE49-F238E27FC236}">
              <a16:creationId xmlns:a16="http://schemas.microsoft.com/office/drawing/2014/main" id="{00000000-0008-0000-0100-000036070000}"/>
            </a:ext>
          </a:extLst>
        </xdr:cNvPr>
        <xdr:cNvSpPr>
          <a:spLocks noChangeShapeType="1"/>
        </xdr:cNvSpPr>
      </xdr:nvSpPr>
      <xdr:spPr bwMode="auto">
        <a:xfrm>
          <a:off x="12963525" y="1273111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407</xdr:row>
      <xdr:rowOff>0</xdr:rowOff>
    </xdr:from>
    <xdr:to>
      <xdr:col>22</xdr:col>
      <xdr:colOff>1343025</xdr:colOff>
      <xdr:row>407</xdr:row>
      <xdr:rowOff>0</xdr:rowOff>
    </xdr:to>
    <xdr:sp macro="" textlink="">
      <xdr:nvSpPr>
        <xdr:cNvPr id="1847" name="Line 2">
          <a:extLst>
            <a:ext uri="{FF2B5EF4-FFF2-40B4-BE49-F238E27FC236}">
              <a16:creationId xmlns:a16="http://schemas.microsoft.com/office/drawing/2014/main" id="{00000000-0008-0000-0100-000037070000}"/>
            </a:ext>
          </a:extLst>
        </xdr:cNvPr>
        <xdr:cNvSpPr>
          <a:spLocks noChangeShapeType="1"/>
        </xdr:cNvSpPr>
      </xdr:nvSpPr>
      <xdr:spPr bwMode="auto">
        <a:xfrm>
          <a:off x="12973050" y="127311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407</xdr:row>
      <xdr:rowOff>0</xdr:rowOff>
    </xdr:from>
    <xdr:to>
      <xdr:col>22</xdr:col>
      <xdr:colOff>1343025</xdr:colOff>
      <xdr:row>407</xdr:row>
      <xdr:rowOff>0</xdr:rowOff>
    </xdr:to>
    <xdr:sp macro="" textlink="">
      <xdr:nvSpPr>
        <xdr:cNvPr id="1848" name="Line 3">
          <a:extLst>
            <a:ext uri="{FF2B5EF4-FFF2-40B4-BE49-F238E27FC236}">
              <a16:creationId xmlns:a16="http://schemas.microsoft.com/office/drawing/2014/main" id="{00000000-0008-0000-0100-000038070000}"/>
            </a:ext>
          </a:extLst>
        </xdr:cNvPr>
        <xdr:cNvSpPr>
          <a:spLocks noChangeShapeType="1"/>
        </xdr:cNvSpPr>
      </xdr:nvSpPr>
      <xdr:spPr bwMode="auto">
        <a:xfrm>
          <a:off x="12973050" y="127311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407</xdr:row>
      <xdr:rowOff>0</xdr:rowOff>
    </xdr:from>
    <xdr:to>
      <xdr:col>22</xdr:col>
      <xdr:colOff>1343025</xdr:colOff>
      <xdr:row>407</xdr:row>
      <xdr:rowOff>0</xdr:rowOff>
    </xdr:to>
    <xdr:sp macro="" textlink="">
      <xdr:nvSpPr>
        <xdr:cNvPr id="1849" name="Line 4">
          <a:extLst>
            <a:ext uri="{FF2B5EF4-FFF2-40B4-BE49-F238E27FC236}">
              <a16:creationId xmlns:a16="http://schemas.microsoft.com/office/drawing/2014/main" id="{00000000-0008-0000-0100-000039070000}"/>
            </a:ext>
          </a:extLst>
        </xdr:cNvPr>
        <xdr:cNvSpPr>
          <a:spLocks noChangeShapeType="1"/>
        </xdr:cNvSpPr>
      </xdr:nvSpPr>
      <xdr:spPr bwMode="auto">
        <a:xfrm>
          <a:off x="12973050" y="127311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373</xdr:row>
      <xdr:rowOff>0</xdr:rowOff>
    </xdr:from>
    <xdr:to>
      <xdr:col>22</xdr:col>
      <xdr:colOff>1343025</xdr:colOff>
      <xdr:row>373</xdr:row>
      <xdr:rowOff>0</xdr:rowOff>
    </xdr:to>
    <xdr:sp macro="" textlink="">
      <xdr:nvSpPr>
        <xdr:cNvPr id="1850" name="Line 1">
          <a:extLst>
            <a:ext uri="{FF2B5EF4-FFF2-40B4-BE49-F238E27FC236}">
              <a16:creationId xmlns:a16="http://schemas.microsoft.com/office/drawing/2014/main" id="{00000000-0008-0000-0100-00003A070000}"/>
            </a:ext>
          </a:extLst>
        </xdr:cNvPr>
        <xdr:cNvSpPr>
          <a:spLocks noChangeShapeType="1"/>
        </xdr:cNvSpPr>
      </xdr:nvSpPr>
      <xdr:spPr bwMode="auto">
        <a:xfrm>
          <a:off x="12963525" y="1166241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373</xdr:row>
      <xdr:rowOff>0</xdr:rowOff>
    </xdr:from>
    <xdr:to>
      <xdr:col>22</xdr:col>
      <xdr:colOff>1343025</xdr:colOff>
      <xdr:row>373</xdr:row>
      <xdr:rowOff>0</xdr:rowOff>
    </xdr:to>
    <xdr:sp macro="" textlink="">
      <xdr:nvSpPr>
        <xdr:cNvPr id="1851" name="Line 2">
          <a:extLst>
            <a:ext uri="{FF2B5EF4-FFF2-40B4-BE49-F238E27FC236}">
              <a16:creationId xmlns:a16="http://schemas.microsoft.com/office/drawing/2014/main" id="{00000000-0008-0000-0100-00003B070000}"/>
            </a:ext>
          </a:extLst>
        </xdr:cNvPr>
        <xdr:cNvSpPr>
          <a:spLocks noChangeShapeType="1"/>
        </xdr:cNvSpPr>
      </xdr:nvSpPr>
      <xdr:spPr bwMode="auto">
        <a:xfrm>
          <a:off x="12973050" y="1166241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373</xdr:row>
      <xdr:rowOff>0</xdr:rowOff>
    </xdr:from>
    <xdr:to>
      <xdr:col>22</xdr:col>
      <xdr:colOff>1343025</xdr:colOff>
      <xdr:row>373</xdr:row>
      <xdr:rowOff>0</xdr:rowOff>
    </xdr:to>
    <xdr:sp macro="" textlink="">
      <xdr:nvSpPr>
        <xdr:cNvPr id="1852" name="Line 3">
          <a:extLst>
            <a:ext uri="{FF2B5EF4-FFF2-40B4-BE49-F238E27FC236}">
              <a16:creationId xmlns:a16="http://schemas.microsoft.com/office/drawing/2014/main" id="{00000000-0008-0000-0100-00003C070000}"/>
            </a:ext>
          </a:extLst>
        </xdr:cNvPr>
        <xdr:cNvSpPr>
          <a:spLocks noChangeShapeType="1"/>
        </xdr:cNvSpPr>
      </xdr:nvSpPr>
      <xdr:spPr bwMode="auto">
        <a:xfrm>
          <a:off x="12973050" y="1166241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373</xdr:row>
      <xdr:rowOff>0</xdr:rowOff>
    </xdr:from>
    <xdr:to>
      <xdr:col>22</xdr:col>
      <xdr:colOff>1343025</xdr:colOff>
      <xdr:row>373</xdr:row>
      <xdr:rowOff>0</xdr:rowOff>
    </xdr:to>
    <xdr:sp macro="" textlink="">
      <xdr:nvSpPr>
        <xdr:cNvPr id="1853" name="Line 4">
          <a:extLst>
            <a:ext uri="{FF2B5EF4-FFF2-40B4-BE49-F238E27FC236}">
              <a16:creationId xmlns:a16="http://schemas.microsoft.com/office/drawing/2014/main" id="{00000000-0008-0000-0100-00003D070000}"/>
            </a:ext>
          </a:extLst>
        </xdr:cNvPr>
        <xdr:cNvSpPr>
          <a:spLocks noChangeShapeType="1"/>
        </xdr:cNvSpPr>
      </xdr:nvSpPr>
      <xdr:spPr bwMode="auto">
        <a:xfrm>
          <a:off x="12973050" y="1166241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390</xdr:row>
      <xdr:rowOff>0</xdr:rowOff>
    </xdr:from>
    <xdr:to>
      <xdr:col>22</xdr:col>
      <xdr:colOff>1343025</xdr:colOff>
      <xdr:row>390</xdr:row>
      <xdr:rowOff>0</xdr:rowOff>
    </xdr:to>
    <xdr:sp macro="" textlink="">
      <xdr:nvSpPr>
        <xdr:cNvPr id="1854" name="Line 1">
          <a:extLst>
            <a:ext uri="{FF2B5EF4-FFF2-40B4-BE49-F238E27FC236}">
              <a16:creationId xmlns:a16="http://schemas.microsoft.com/office/drawing/2014/main" id="{00000000-0008-0000-0100-00003E070000}"/>
            </a:ext>
          </a:extLst>
        </xdr:cNvPr>
        <xdr:cNvSpPr>
          <a:spLocks noChangeShapeType="1"/>
        </xdr:cNvSpPr>
      </xdr:nvSpPr>
      <xdr:spPr bwMode="auto">
        <a:xfrm>
          <a:off x="12963525" y="1219676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390</xdr:row>
      <xdr:rowOff>0</xdr:rowOff>
    </xdr:from>
    <xdr:to>
      <xdr:col>22</xdr:col>
      <xdr:colOff>1343025</xdr:colOff>
      <xdr:row>390</xdr:row>
      <xdr:rowOff>0</xdr:rowOff>
    </xdr:to>
    <xdr:sp macro="" textlink="">
      <xdr:nvSpPr>
        <xdr:cNvPr id="1855" name="Line 2">
          <a:extLst>
            <a:ext uri="{FF2B5EF4-FFF2-40B4-BE49-F238E27FC236}">
              <a16:creationId xmlns:a16="http://schemas.microsoft.com/office/drawing/2014/main" id="{00000000-0008-0000-0100-00003F070000}"/>
            </a:ext>
          </a:extLst>
        </xdr:cNvPr>
        <xdr:cNvSpPr>
          <a:spLocks noChangeShapeType="1"/>
        </xdr:cNvSpPr>
      </xdr:nvSpPr>
      <xdr:spPr bwMode="auto">
        <a:xfrm>
          <a:off x="12973050" y="1219676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390</xdr:row>
      <xdr:rowOff>0</xdr:rowOff>
    </xdr:from>
    <xdr:to>
      <xdr:col>22</xdr:col>
      <xdr:colOff>1343025</xdr:colOff>
      <xdr:row>390</xdr:row>
      <xdr:rowOff>0</xdr:rowOff>
    </xdr:to>
    <xdr:sp macro="" textlink="">
      <xdr:nvSpPr>
        <xdr:cNvPr id="1856" name="Line 3">
          <a:extLst>
            <a:ext uri="{FF2B5EF4-FFF2-40B4-BE49-F238E27FC236}">
              <a16:creationId xmlns:a16="http://schemas.microsoft.com/office/drawing/2014/main" id="{00000000-0008-0000-0100-000040070000}"/>
            </a:ext>
          </a:extLst>
        </xdr:cNvPr>
        <xdr:cNvSpPr>
          <a:spLocks noChangeShapeType="1"/>
        </xdr:cNvSpPr>
      </xdr:nvSpPr>
      <xdr:spPr bwMode="auto">
        <a:xfrm>
          <a:off x="12973050" y="1219676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390</xdr:row>
      <xdr:rowOff>0</xdr:rowOff>
    </xdr:from>
    <xdr:to>
      <xdr:col>22</xdr:col>
      <xdr:colOff>1343025</xdr:colOff>
      <xdr:row>390</xdr:row>
      <xdr:rowOff>0</xdr:rowOff>
    </xdr:to>
    <xdr:sp macro="" textlink="">
      <xdr:nvSpPr>
        <xdr:cNvPr id="1857" name="Line 4">
          <a:extLst>
            <a:ext uri="{FF2B5EF4-FFF2-40B4-BE49-F238E27FC236}">
              <a16:creationId xmlns:a16="http://schemas.microsoft.com/office/drawing/2014/main" id="{00000000-0008-0000-0100-000041070000}"/>
            </a:ext>
          </a:extLst>
        </xdr:cNvPr>
        <xdr:cNvSpPr>
          <a:spLocks noChangeShapeType="1"/>
        </xdr:cNvSpPr>
      </xdr:nvSpPr>
      <xdr:spPr bwMode="auto">
        <a:xfrm>
          <a:off x="12973050" y="1219676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407</xdr:row>
      <xdr:rowOff>0</xdr:rowOff>
    </xdr:from>
    <xdr:to>
      <xdr:col>22</xdr:col>
      <xdr:colOff>1343025</xdr:colOff>
      <xdr:row>407</xdr:row>
      <xdr:rowOff>0</xdr:rowOff>
    </xdr:to>
    <xdr:sp macro="" textlink="">
      <xdr:nvSpPr>
        <xdr:cNvPr id="1858" name="Line 1">
          <a:extLst>
            <a:ext uri="{FF2B5EF4-FFF2-40B4-BE49-F238E27FC236}">
              <a16:creationId xmlns:a16="http://schemas.microsoft.com/office/drawing/2014/main" id="{00000000-0008-0000-0100-000042070000}"/>
            </a:ext>
          </a:extLst>
        </xdr:cNvPr>
        <xdr:cNvSpPr>
          <a:spLocks noChangeShapeType="1"/>
        </xdr:cNvSpPr>
      </xdr:nvSpPr>
      <xdr:spPr bwMode="auto">
        <a:xfrm>
          <a:off x="12963525" y="1273111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407</xdr:row>
      <xdr:rowOff>0</xdr:rowOff>
    </xdr:from>
    <xdr:to>
      <xdr:col>22</xdr:col>
      <xdr:colOff>1343025</xdr:colOff>
      <xdr:row>407</xdr:row>
      <xdr:rowOff>0</xdr:rowOff>
    </xdr:to>
    <xdr:sp macro="" textlink="">
      <xdr:nvSpPr>
        <xdr:cNvPr id="1859" name="Line 2">
          <a:extLst>
            <a:ext uri="{FF2B5EF4-FFF2-40B4-BE49-F238E27FC236}">
              <a16:creationId xmlns:a16="http://schemas.microsoft.com/office/drawing/2014/main" id="{00000000-0008-0000-0100-000043070000}"/>
            </a:ext>
          </a:extLst>
        </xdr:cNvPr>
        <xdr:cNvSpPr>
          <a:spLocks noChangeShapeType="1"/>
        </xdr:cNvSpPr>
      </xdr:nvSpPr>
      <xdr:spPr bwMode="auto">
        <a:xfrm>
          <a:off x="12973050" y="127311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407</xdr:row>
      <xdr:rowOff>0</xdr:rowOff>
    </xdr:from>
    <xdr:to>
      <xdr:col>22</xdr:col>
      <xdr:colOff>1343025</xdr:colOff>
      <xdr:row>407</xdr:row>
      <xdr:rowOff>0</xdr:rowOff>
    </xdr:to>
    <xdr:sp macro="" textlink="">
      <xdr:nvSpPr>
        <xdr:cNvPr id="1860" name="Line 3">
          <a:extLst>
            <a:ext uri="{FF2B5EF4-FFF2-40B4-BE49-F238E27FC236}">
              <a16:creationId xmlns:a16="http://schemas.microsoft.com/office/drawing/2014/main" id="{00000000-0008-0000-0100-000044070000}"/>
            </a:ext>
          </a:extLst>
        </xdr:cNvPr>
        <xdr:cNvSpPr>
          <a:spLocks noChangeShapeType="1"/>
        </xdr:cNvSpPr>
      </xdr:nvSpPr>
      <xdr:spPr bwMode="auto">
        <a:xfrm>
          <a:off x="12973050" y="127311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407</xdr:row>
      <xdr:rowOff>0</xdr:rowOff>
    </xdr:from>
    <xdr:to>
      <xdr:col>22</xdr:col>
      <xdr:colOff>1343025</xdr:colOff>
      <xdr:row>407</xdr:row>
      <xdr:rowOff>0</xdr:rowOff>
    </xdr:to>
    <xdr:sp macro="" textlink="">
      <xdr:nvSpPr>
        <xdr:cNvPr id="1861" name="Line 4">
          <a:extLst>
            <a:ext uri="{FF2B5EF4-FFF2-40B4-BE49-F238E27FC236}">
              <a16:creationId xmlns:a16="http://schemas.microsoft.com/office/drawing/2014/main" id="{00000000-0008-0000-0100-000045070000}"/>
            </a:ext>
          </a:extLst>
        </xdr:cNvPr>
        <xdr:cNvSpPr>
          <a:spLocks noChangeShapeType="1"/>
        </xdr:cNvSpPr>
      </xdr:nvSpPr>
      <xdr:spPr bwMode="auto">
        <a:xfrm>
          <a:off x="12973050" y="127311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373</xdr:row>
      <xdr:rowOff>0</xdr:rowOff>
    </xdr:from>
    <xdr:to>
      <xdr:col>22</xdr:col>
      <xdr:colOff>1343025</xdr:colOff>
      <xdr:row>373</xdr:row>
      <xdr:rowOff>0</xdr:rowOff>
    </xdr:to>
    <xdr:sp macro="" textlink="">
      <xdr:nvSpPr>
        <xdr:cNvPr id="1862" name="Line 1">
          <a:extLst>
            <a:ext uri="{FF2B5EF4-FFF2-40B4-BE49-F238E27FC236}">
              <a16:creationId xmlns:a16="http://schemas.microsoft.com/office/drawing/2014/main" id="{00000000-0008-0000-0100-000046070000}"/>
            </a:ext>
          </a:extLst>
        </xdr:cNvPr>
        <xdr:cNvSpPr>
          <a:spLocks noChangeShapeType="1"/>
        </xdr:cNvSpPr>
      </xdr:nvSpPr>
      <xdr:spPr bwMode="auto">
        <a:xfrm>
          <a:off x="12963525" y="1166241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373</xdr:row>
      <xdr:rowOff>0</xdr:rowOff>
    </xdr:from>
    <xdr:to>
      <xdr:col>22</xdr:col>
      <xdr:colOff>1343025</xdr:colOff>
      <xdr:row>373</xdr:row>
      <xdr:rowOff>0</xdr:rowOff>
    </xdr:to>
    <xdr:sp macro="" textlink="">
      <xdr:nvSpPr>
        <xdr:cNvPr id="1863" name="Line 2">
          <a:extLst>
            <a:ext uri="{FF2B5EF4-FFF2-40B4-BE49-F238E27FC236}">
              <a16:creationId xmlns:a16="http://schemas.microsoft.com/office/drawing/2014/main" id="{00000000-0008-0000-0100-000047070000}"/>
            </a:ext>
          </a:extLst>
        </xdr:cNvPr>
        <xdr:cNvSpPr>
          <a:spLocks noChangeShapeType="1"/>
        </xdr:cNvSpPr>
      </xdr:nvSpPr>
      <xdr:spPr bwMode="auto">
        <a:xfrm>
          <a:off x="12973050" y="1166241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373</xdr:row>
      <xdr:rowOff>0</xdr:rowOff>
    </xdr:from>
    <xdr:to>
      <xdr:col>22</xdr:col>
      <xdr:colOff>1343025</xdr:colOff>
      <xdr:row>373</xdr:row>
      <xdr:rowOff>0</xdr:rowOff>
    </xdr:to>
    <xdr:sp macro="" textlink="">
      <xdr:nvSpPr>
        <xdr:cNvPr id="1864" name="Line 3">
          <a:extLst>
            <a:ext uri="{FF2B5EF4-FFF2-40B4-BE49-F238E27FC236}">
              <a16:creationId xmlns:a16="http://schemas.microsoft.com/office/drawing/2014/main" id="{00000000-0008-0000-0100-000048070000}"/>
            </a:ext>
          </a:extLst>
        </xdr:cNvPr>
        <xdr:cNvSpPr>
          <a:spLocks noChangeShapeType="1"/>
        </xdr:cNvSpPr>
      </xdr:nvSpPr>
      <xdr:spPr bwMode="auto">
        <a:xfrm>
          <a:off x="12973050" y="1166241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373</xdr:row>
      <xdr:rowOff>0</xdr:rowOff>
    </xdr:from>
    <xdr:to>
      <xdr:col>22</xdr:col>
      <xdr:colOff>1343025</xdr:colOff>
      <xdr:row>373</xdr:row>
      <xdr:rowOff>0</xdr:rowOff>
    </xdr:to>
    <xdr:sp macro="" textlink="">
      <xdr:nvSpPr>
        <xdr:cNvPr id="1865" name="Line 4">
          <a:extLst>
            <a:ext uri="{FF2B5EF4-FFF2-40B4-BE49-F238E27FC236}">
              <a16:creationId xmlns:a16="http://schemas.microsoft.com/office/drawing/2014/main" id="{00000000-0008-0000-0100-000049070000}"/>
            </a:ext>
          </a:extLst>
        </xdr:cNvPr>
        <xdr:cNvSpPr>
          <a:spLocks noChangeShapeType="1"/>
        </xdr:cNvSpPr>
      </xdr:nvSpPr>
      <xdr:spPr bwMode="auto">
        <a:xfrm>
          <a:off x="12973050" y="1166241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390</xdr:row>
      <xdr:rowOff>0</xdr:rowOff>
    </xdr:from>
    <xdr:to>
      <xdr:col>22</xdr:col>
      <xdr:colOff>1343025</xdr:colOff>
      <xdr:row>390</xdr:row>
      <xdr:rowOff>0</xdr:rowOff>
    </xdr:to>
    <xdr:sp macro="" textlink="">
      <xdr:nvSpPr>
        <xdr:cNvPr id="1866" name="Line 1">
          <a:extLst>
            <a:ext uri="{FF2B5EF4-FFF2-40B4-BE49-F238E27FC236}">
              <a16:creationId xmlns:a16="http://schemas.microsoft.com/office/drawing/2014/main" id="{00000000-0008-0000-0100-00004A070000}"/>
            </a:ext>
          </a:extLst>
        </xdr:cNvPr>
        <xdr:cNvSpPr>
          <a:spLocks noChangeShapeType="1"/>
        </xdr:cNvSpPr>
      </xdr:nvSpPr>
      <xdr:spPr bwMode="auto">
        <a:xfrm>
          <a:off x="12963525" y="1219676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390</xdr:row>
      <xdr:rowOff>0</xdr:rowOff>
    </xdr:from>
    <xdr:to>
      <xdr:col>22</xdr:col>
      <xdr:colOff>1343025</xdr:colOff>
      <xdr:row>390</xdr:row>
      <xdr:rowOff>0</xdr:rowOff>
    </xdr:to>
    <xdr:sp macro="" textlink="">
      <xdr:nvSpPr>
        <xdr:cNvPr id="1867" name="Line 2">
          <a:extLst>
            <a:ext uri="{FF2B5EF4-FFF2-40B4-BE49-F238E27FC236}">
              <a16:creationId xmlns:a16="http://schemas.microsoft.com/office/drawing/2014/main" id="{00000000-0008-0000-0100-00004B070000}"/>
            </a:ext>
          </a:extLst>
        </xdr:cNvPr>
        <xdr:cNvSpPr>
          <a:spLocks noChangeShapeType="1"/>
        </xdr:cNvSpPr>
      </xdr:nvSpPr>
      <xdr:spPr bwMode="auto">
        <a:xfrm>
          <a:off x="12973050" y="1219676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390</xdr:row>
      <xdr:rowOff>0</xdr:rowOff>
    </xdr:from>
    <xdr:to>
      <xdr:col>22</xdr:col>
      <xdr:colOff>1343025</xdr:colOff>
      <xdr:row>390</xdr:row>
      <xdr:rowOff>0</xdr:rowOff>
    </xdr:to>
    <xdr:sp macro="" textlink="">
      <xdr:nvSpPr>
        <xdr:cNvPr id="1868" name="Line 3">
          <a:extLst>
            <a:ext uri="{FF2B5EF4-FFF2-40B4-BE49-F238E27FC236}">
              <a16:creationId xmlns:a16="http://schemas.microsoft.com/office/drawing/2014/main" id="{00000000-0008-0000-0100-00004C070000}"/>
            </a:ext>
          </a:extLst>
        </xdr:cNvPr>
        <xdr:cNvSpPr>
          <a:spLocks noChangeShapeType="1"/>
        </xdr:cNvSpPr>
      </xdr:nvSpPr>
      <xdr:spPr bwMode="auto">
        <a:xfrm>
          <a:off x="12973050" y="1219676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390</xdr:row>
      <xdr:rowOff>0</xdr:rowOff>
    </xdr:from>
    <xdr:to>
      <xdr:col>22</xdr:col>
      <xdr:colOff>1343025</xdr:colOff>
      <xdr:row>390</xdr:row>
      <xdr:rowOff>0</xdr:rowOff>
    </xdr:to>
    <xdr:sp macro="" textlink="">
      <xdr:nvSpPr>
        <xdr:cNvPr id="1869" name="Line 4">
          <a:extLst>
            <a:ext uri="{FF2B5EF4-FFF2-40B4-BE49-F238E27FC236}">
              <a16:creationId xmlns:a16="http://schemas.microsoft.com/office/drawing/2014/main" id="{00000000-0008-0000-0100-00004D070000}"/>
            </a:ext>
          </a:extLst>
        </xdr:cNvPr>
        <xdr:cNvSpPr>
          <a:spLocks noChangeShapeType="1"/>
        </xdr:cNvSpPr>
      </xdr:nvSpPr>
      <xdr:spPr bwMode="auto">
        <a:xfrm>
          <a:off x="12973050" y="1219676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407</xdr:row>
      <xdr:rowOff>0</xdr:rowOff>
    </xdr:from>
    <xdr:to>
      <xdr:col>22</xdr:col>
      <xdr:colOff>1343025</xdr:colOff>
      <xdr:row>407</xdr:row>
      <xdr:rowOff>0</xdr:rowOff>
    </xdr:to>
    <xdr:sp macro="" textlink="">
      <xdr:nvSpPr>
        <xdr:cNvPr id="1870" name="Line 1">
          <a:extLst>
            <a:ext uri="{FF2B5EF4-FFF2-40B4-BE49-F238E27FC236}">
              <a16:creationId xmlns:a16="http://schemas.microsoft.com/office/drawing/2014/main" id="{00000000-0008-0000-0100-00004E070000}"/>
            </a:ext>
          </a:extLst>
        </xdr:cNvPr>
        <xdr:cNvSpPr>
          <a:spLocks noChangeShapeType="1"/>
        </xdr:cNvSpPr>
      </xdr:nvSpPr>
      <xdr:spPr bwMode="auto">
        <a:xfrm>
          <a:off x="12963525" y="1273111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407</xdr:row>
      <xdr:rowOff>0</xdr:rowOff>
    </xdr:from>
    <xdr:to>
      <xdr:col>22</xdr:col>
      <xdr:colOff>1343025</xdr:colOff>
      <xdr:row>407</xdr:row>
      <xdr:rowOff>0</xdr:rowOff>
    </xdr:to>
    <xdr:sp macro="" textlink="">
      <xdr:nvSpPr>
        <xdr:cNvPr id="1871" name="Line 2">
          <a:extLst>
            <a:ext uri="{FF2B5EF4-FFF2-40B4-BE49-F238E27FC236}">
              <a16:creationId xmlns:a16="http://schemas.microsoft.com/office/drawing/2014/main" id="{00000000-0008-0000-0100-00004F070000}"/>
            </a:ext>
          </a:extLst>
        </xdr:cNvPr>
        <xdr:cNvSpPr>
          <a:spLocks noChangeShapeType="1"/>
        </xdr:cNvSpPr>
      </xdr:nvSpPr>
      <xdr:spPr bwMode="auto">
        <a:xfrm>
          <a:off x="12973050" y="127311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407</xdr:row>
      <xdr:rowOff>0</xdr:rowOff>
    </xdr:from>
    <xdr:to>
      <xdr:col>22</xdr:col>
      <xdr:colOff>1343025</xdr:colOff>
      <xdr:row>407</xdr:row>
      <xdr:rowOff>0</xdr:rowOff>
    </xdr:to>
    <xdr:sp macro="" textlink="">
      <xdr:nvSpPr>
        <xdr:cNvPr id="1872" name="Line 3">
          <a:extLst>
            <a:ext uri="{FF2B5EF4-FFF2-40B4-BE49-F238E27FC236}">
              <a16:creationId xmlns:a16="http://schemas.microsoft.com/office/drawing/2014/main" id="{00000000-0008-0000-0100-000050070000}"/>
            </a:ext>
          </a:extLst>
        </xdr:cNvPr>
        <xdr:cNvSpPr>
          <a:spLocks noChangeShapeType="1"/>
        </xdr:cNvSpPr>
      </xdr:nvSpPr>
      <xdr:spPr bwMode="auto">
        <a:xfrm>
          <a:off x="12973050" y="127311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407</xdr:row>
      <xdr:rowOff>0</xdr:rowOff>
    </xdr:from>
    <xdr:to>
      <xdr:col>22</xdr:col>
      <xdr:colOff>1343025</xdr:colOff>
      <xdr:row>407</xdr:row>
      <xdr:rowOff>0</xdr:rowOff>
    </xdr:to>
    <xdr:sp macro="" textlink="">
      <xdr:nvSpPr>
        <xdr:cNvPr id="1873" name="Line 4">
          <a:extLst>
            <a:ext uri="{FF2B5EF4-FFF2-40B4-BE49-F238E27FC236}">
              <a16:creationId xmlns:a16="http://schemas.microsoft.com/office/drawing/2014/main" id="{00000000-0008-0000-0100-000051070000}"/>
            </a:ext>
          </a:extLst>
        </xdr:cNvPr>
        <xdr:cNvSpPr>
          <a:spLocks noChangeShapeType="1"/>
        </xdr:cNvSpPr>
      </xdr:nvSpPr>
      <xdr:spPr bwMode="auto">
        <a:xfrm>
          <a:off x="12973050" y="127311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373</xdr:row>
      <xdr:rowOff>0</xdr:rowOff>
    </xdr:from>
    <xdr:to>
      <xdr:col>22</xdr:col>
      <xdr:colOff>1343025</xdr:colOff>
      <xdr:row>373</xdr:row>
      <xdr:rowOff>0</xdr:rowOff>
    </xdr:to>
    <xdr:sp macro="" textlink="">
      <xdr:nvSpPr>
        <xdr:cNvPr id="1874" name="Line 1">
          <a:extLst>
            <a:ext uri="{FF2B5EF4-FFF2-40B4-BE49-F238E27FC236}">
              <a16:creationId xmlns:a16="http://schemas.microsoft.com/office/drawing/2014/main" id="{00000000-0008-0000-0100-000052070000}"/>
            </a:ext>
          </a:extLst>
        </xdr:cNvPr>
        <xdr:cNvSpPr>
          <a:spLocks noChangeShapeType="1"/>
        </xdr:cNvSpPr>
      </xdr:nvSpPr>
      <xdr:spPr bwMode="auto">
        <a:xfrm>
          <a:off x="12963525" y="1166241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373</xdr:row>
      <xdr:rowOff>0</xdr:rowOff>
    </xdr:from>
    <xdr:to>
      <xdr:col>22</xdr:col>
      <xdr:colOff>1343025</xdr:colOff>
      <xdr:row>373</xdr:row>
      <xdr:rowOff>0</xdr:rowOff>
    </xdr:to>
    <xdr:sp macro="" textlink="">
      <xdr:nvSpPr>
        <xdr:cNvPr id="1875" name="Line 2">
          <a:extLst>
            <a:ext uri="{FF2B5EF4-FFF2-40B4-BE49-F238E27FC236}">
              <a16:creationId xmlns:a16="http://schemas.microsoft.com/office/drawing/2014/main" id="{00000000-0008-0000-0100-000053070000}"/>
            </a:ext>
          </a:extLst>
        </xdr:cNvPr>
        <xdr:cNvSpPr>
          <a:spLocks noChangeShapeType="1"/>
        </xdr:cNvSpPr>
      </xdr:nvSpPr>
      <xdr:spPr bwMode="auto">
        <a:xfrm>
          <a:off x="12973050" y="1166241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373</xdr:row>
      <xdr:rowOff>0</xdr:rowOff>
    </xdr:from>
    <xdr:to>
      <xdr:col>22</xdr:col>
      <xdr:colOff>1343025</xdr:colOff>
      <xdr:row>373</xdr:row>
      <xdr:rowOff>0</xdr:rowOff>
    </xdr:to>
    <xdr:sp macro="" textlink="">
      <xdr:nvSpPr>
        <xdr:cNvPr id="1876" name="Line 3">
          <a:extLst>
            <a:ext uri="{FF2B5EF4-FFF2-40B4-BE49-F238E27FC236}">
              <a16:creationId xmlns:a16="http://schemas.microsoft.com/office/drawing/2014/main" id="{00000000-0008-0000-0100-000054070000}"/>
            </a:ext>
          </a:extLst>
        </xdr:cNvPr>
        <xdr:cNvSpPr>
          <a:spLocks noChangeShapeType="1"/>
        </xdr:cNvSpPr>
      </xdr:nvSpPr>
      <xdr:spPr bwMode="auto">
        <a:xfrm>
          <a:off x="12973050" y="1166241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373</xdr:row>
      <xdr:rowOff>0</xdr:rowOff>
    </xdr:from>
    <xdr:to>
      <xdr:col>22</xdr:col>
      <xdr:colOff>1343025</xdr:colOff>
      <xdr:row>373</xdr:row>
      <xdr:rowOff>0</xdr:rowOff>
    </xdr:to>
    <xdr:sp macro="" textlink="">
      <xdr:nvSpPr>
        <xdr:cNvPr id="1877" name="Line 4">
          <a:extLst>
            <a:ext uri="{FF2B5EF4-FFF2-40B4-BE49-F238E27FC236}">
              <a16:creationId xmlns:a16="http://schemas.microsoft.com/office/drawing/2014/main" id="{00000000-0008-0000-0100-000055070000}"/>
            </a:ext>
          </a:extLst>
        </xdr:cNvPr>
        <xdr:cNvSpPr>
          <a:spLocks noChangeShapeType="1"/>
        </xdr:cNvSpPr>
      </xdr:nvSpPr>
      <xdr:spPr bwMode="auto">
        <a:xfrm>
          <a:off x="12973050" y="1166241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390</xdr:row>
      <xdr:rowOff>0</xdr:rowOff>
    </xdr:from>
    <xdr:to>
      <xdr:col>22</xdr:col>
      <xdr:colOff>1343025</xdr:colOff>
      <xdr:row>390</xdr:row>
      <xdr:rowOff>0</xdr:rowOff>
    </xdr:to>
    <xdr:sp macro="" textlink="">
      <xdr:nvSpPr>
        <xdr:cNvPr id="1878" name="Line 1">
          <a:extLst>
            <a:ext uri="{FF2B5EF4-FFF2-40B4-BE49-F238E27FC236}">
              <a16:creationId xmlns:a16="http://schemas.microsoft.com/office/drawing/2014/main" id="{00000000-0008-0000-0100-000056070000}"/>
            </a:ext>
          </a:extLst>
        </xdr:cNvPr>
        <xdr:cNvSpPr>
          <a:spLocks noChangeShapeType="1"/>
        </xdr:cNvSpPr>
      </xdr:nvSpPr>
      <xdr:spPr bwMode="auto">
        <a:xfrm>
          <a:off x="12963525" y="1219676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390</xdr:row>
      <xdr:rowOff>0</xdr:rowOff>
    </xdr:from>
    <xdr:to>
      <xdr:col>22</xdr:col>
      <xdr:colOff>1343025</xdr:colOff>
      <xdr:row>390</xdr:row>
      <xdr:rowOff>0</xdr:rowOff>
    </xdr:to>
    <xdr:sp macro="" textlink="">
      <xdr:nvSpPr>
        <xdr:cNvPr id="1879" name="Line 2">
          <a:extLst>
            <a:ext uri="{FF2B5EF4-FFF2-40B4-BE49-F238E27FC236}">
              <a16:creationId xmlns:a16="http://schemas.microsoft.com/office/drawing/2014/main" id="{00000000-0008-0000-0100-000057070000}"/>
            </a:ext>
          </a:extLst>
        </xdr:cNvPr>
        <xdr:cNvSpPr>
          <a:spLocks noChangeShapeType="1"/>
        </xdr:cNvSpPr>
      </xdr:nvSpPr>
      <xdr:spPr bwMode="auto">
        <a:xfrm>
          <a:off x="12973050" y="1219676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390</xdr:row>
      <xdr:rowOff>0</xdr:rowOff>
    </xdr:from>
    <xdr:to>
      <xdr:col>22</xdr:col>
      <xdr:colOff>1343025</xdr:colOff>
      <xdr:row>390</xdr:row>
      <xdr:rowOff>0</xdr:rowOff>
    </xdr:to>
    <xdr:sp macro="" textlink="">
      <xdr:nvSpPr>
        <xdr:cNvPr id="1880" name="Line 3">
          <a:extLst>
            <a:ext uri="{FF2B5EF4-FFF2-40B4-BE49-F238E27FC236}">
              <a16:creationId xmlns:a16="http://schemas.microsoft.com/office/drawing/2014/main" id="{00000000-0008-0000-0100-000058070000}"/>
            </a:ext>
          </a:extLst>
        </xdr:cNvPr>
        <xdr:cNvSpPr>
          <a:spLocks noChangeShapeType="1"/>
        </xdr:cNvSpPr>
      </xdr:nvSpPr>
      <xdr:spPr bwMode="auto">
        <a:xfrm>
          <a:off x="12973050" y="1219676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390</xdr:row>
      <xdr:rowOff>0</xdr:rowOff>
    </xdr:from>
    <xdr:to>
      <xdr:col>22</xdr:col>
      <xdr:colOff>1343025</xdr:colOff>
      <xdr:row>390</xdr:row>
      <xdr:rowOff>0</xdr:rowOff>
    </xdr:to>
    <xdr:sp macro="" textlink="">
      <xdr:nvSpPr>
        <xdr:cNvPr id="1881" name="Line 4">
          <a:extLst>
            <a:ext uri="{FF2B5EF4-FFF2-40B4-BE49-F238E27FC236}">
              <a16:creationId xmlns:a16="http://schemas.microsoft.com/office/drawing/2014/main" id="{00000000-0008-0000-0100-000059070000}"/>
            </a:ext>
          </a:extLst>
        </xdr:cNvPr>
        <xdr:cNvSpPr>
          <a:spLocks noChangeShapeType="1"/>
        </xdr:cNvSpPr>
      </xdr:nvSpPr>
      <xdr:spPr bwMode="auto">
        <a:xfrm>
          <a:off x="12973050" y="1219676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407</xdr:row>
      <xdr:rowOff>0</xdr:rowOff>
    </xdr:from>
    <xdr:to>
      <xdr:col>22</xdr:col>
      <xdr:colOff>1343025</xdr:colOff>
      <xdr:row>407</xdr:row>
      <xdr:rowOff>0</xdr:rowOff>
    </xdr:to>
    <xdr:sp macro="" textlink="">
      <xdr:nvSpPr>
        <xdr:cNvPr id="1882" name="Line 1">
          <a:extLst>
            <a:ext uri="{FF2B5EF4-FFF2-40B4-BE49-F238E27FC236}">
              <a16:creationId xmlns:a16="http://schemas.microsoft.com/office/drawing/2014/main" id="{00000000-0008-0000-0100-00005A070000}"/>
            </a:ext>
          </a:extLst>
        </xdr:cNvPr>
        <xdr:cNvSpPr>
          <a:spLocks noChangeShapeType="1"/>
        </xdr:cNvSpPr>
      </xdr:nvSpPr>
      <xdr:spPr bwMode="auto">
        <a:xfrm>
          <a:off x="12963525" y="1273111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407</xdr:row>
      <xdr:rowOff>0</xdr:rowOff>
    </xdr:from>
    <xdr:to>
      <xdr:col>22</xdr:col>
      <xdr:colOff>1343025</xdr:colOff>
      <xdr:row>407</xdr:row>
      <xdr:rowOff>0</xdr:rowOff>
    </xdr:to>
    <xdr:sp macro="" textlink="">
      <xdr:nvSpPr>
        <xdr:cNvPr id="1883" name="Line 2">
          <a:extLst>
            <a:ext uri="{FF2B5EF4-FFF2-40B4-BE49-F238E27FC236}">
              <a16:creationId xmlns:a16="http://schemas.microsoft.com/office/drawing/2014/main" id="{00000000-0008-0000-0100-00005B070000}"/>
            </a:ext>
          </a:extLst>
        </xdr:cNvPr>
        <xdr:cNvSpPr>
          <a:spLocks noChangeShapeType="1"/>
        </xdr:cNvSpPr>
      </xdr:nvSpPr>
      <xdr:spPr bwMode="auto">
        <a:xfrm>
          <a:off x="12973050" y="127311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407</xdr:row>
      <xdr:rowOff>0</xdr:rowOff>
    </xdr:from>
    <xdr:to>
      <xdr:col>22</xdr:col>
      <xdr:colOff>1343025</xdr:colOff>
      <xdr:row>407</xdr:row>
      <xdr:rowOff>0</xdr:rowOff>
    </xdr:to>
    <xdr:sp macro="" textlink="">
      <xdr:nvSpPr>
        <xdr:cNvPr id="1884" name="Line 3">
          <a:extLst>
            <a:ext uri="{FF2B5EF4-FFF2-40B4-BE49-F238E27FC236}">
              <a16:creationId xmlns:a16="http://schemas.microsoft.com/office/drawing/2014/main" id="{00000000-0008-0000-0100-00005C070000}"/>
            </a:ext>
          </a:extLst>
        </xdr:cNvPr>
        <xdr:cNvSpPr>
          <a:spLocks noChangeShapeType="1"/>
        </xdr:cNvSpPr>
      </xdr:nvSpPr>
      <xdr:spPr bwMode="auto">
        <a:xfrm>
          <a:off x="12973050" y="127311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407</xdr:row>
      <xdr:rowOff>0</xdr:rowOff>
    </xdr:from>
    <xdr:to>
      <xdr:col>22</xdr:col>
      <xdr:colOff>1343025</xdr:colOff>
      <xdr:row>407</xdr:row>
      <xdr:rowOff>0</xdr:rowOff>
    </xdr:to>
    <xdr:sp macro="" textlink="">
      <xdr:nvSpPr>
        <xdr:cNvPr id="1885" name="Line 4">
          <a:extLst>
            <a:ext uri="{FF2B5EF4-FFF2-40B4-BE49-F238E27FC236}">
              <a16:creationId xmlns:a16="http://schemas.microsoft.com/office/drawing/2014/main" id="{00000000-0008-0000-0100-00005D070000}"/>
            </a:ext>
          </a:extLst>
        </xdr:cNvPr>
        <xdr:cNvSpPr>
          <a:spLocks noChangeShapeType="1"/>
        </xdr:cNvSpPr>
      </xdr:nvSpPr>
      <xdr:spPr bwMode="auto">
        <a:xfrm>
          <a:off x="12973050" y="127311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417</xdr:row>
      <xdr:rowOff>0</xdr:rowOff>
    </xdr:from>
    <xdr:to>
      <xdr:col>22</xdr:col>
      <xdr:colOff>1343025</xdr:colOff>
      <xdr:row>417</xdr:row>
      <xdr:rowOff>0</xdr:rowOff>
    </xdr:to>
    <xdr:sp macro="" textlink="">
      <xdr:nvSpPr>
        <xdr:cNvPr id="1886" name="Line 1">
          <a:extLst>
            <a:ext uri="{FF2B5EF4-FFF2-40B4-BE49-F238E27FC236}">
              <a16:creationId xmlns:a16="http://schemas.microsoft.com/office/drawing/2014/main" id="{00000000-0008-0000-0100-00005E070000}"/>
            </a:ext>
          </a:extLst>
        </xdr:cNvPr>
        <xdr:cNvSpPr>
          <a:spLocks noChangeShapeType="1"/>
        </xdr:cNvSpPr>
      </xdr:nvSpPr>
      <xdr:spPr bwMode="auto">
        <a:xfrm>
          <a:off x="12963525" y="1304544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417</xdr:row>
      <xdr:rowOff>0</xdr:rowOff>
    </xdr:from>
    <xdr:to>
      <xdr:col>22</xdr:col>
      <xdr:colOff>1343025</xdr:colOff>
      <xdr:row>417</xdr:row>
      <xdr:rowOff>0</xdr:rowOff>
    </xdr:to>
    <xdr:sp macro="" textlink="">
      <xdr:nvSpPr>
        <xdr:cNvPr id="1887" name="Line 2">
          <a:extLst>
            <a:ext uri="{FF2B5EF4-FFF2-40B4-BE49-F238E27FC236}">
              <a16:creationId xmlns:a16="http://schemas.microsoft.com/office/drawing/2014/main" id="{00000000-0008-0000-0100-00005F070000}"/>
            </a:ext>
          </a:extLst>
        </xdr:cNvPr>
        <xdr:cNvSpPr>
          <a:spLocks noChangeShapeType="1"/>
        </xdr:cNvSpPr>
      </xdr:nvSpPr>
      <xdr:spPr bwMode="auto">
        <a:xfrm>
          <a:off x="12973050" y="130454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417</xdr:row>
      <xdr:rowOff>0</xdr:rowOff>
    </xdr:from>
    <xdr:to>
      <xdr:col>22</xdr:col>
      <xdr:colOff>1343025</xdr:colOff>
      <xdr:row>417</xdr:row>
      <xdr:rowOff>0</xdr:rowOff>
    </xdr:to>
    <xdr:sp macro="" textlink="">
      <xdr:nvSpPr>
        <xdr:cNvPr id="1888" name="Line 3">
          <a:extLst>
            <a:ext uri="{FF2B5EF4-FFF2-40B4-BE49-F238E27FC236}">
              <a16:creationId xmlns:a16="http://schemas.microsoft.com/office/drawing/2014/main" id="{00000000-0008-0000-0100-000060070000}"/>
            </a:ext>
          </a:extLst>
        </xdr:cNvPr>
        <xdr:cNvSpPr>
          <a:spLocks noChangeShapeType="1"/>
        </xdr:cNvSpPr>
      </xdr:nvSpPr>
      <xdr:spPr bwMode="auto">
        <a:xfrm>
          <a:off x="12973050" y="130454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417</xdr:row>
      <xdr:rowOff>0</xdr:rowOff>
    </xdr:from>
    <xdr:to>
      <xdr:col>22</xdr:col>
      <xdr:colOff>1343025</xdr:colOff>
      <xdr:row>417</xdr:row>
      <xdr:rowOff>0</xdr:rowOff>
    </xdr:to>
    <xdr:sp macro="" textlink="">
      <xdr:nvSpPr>
        <xdr:cNvPr id="1889" name="Line 4">
          <a:extLst>
            <a:ext uri="{FF2B5EF4-FFF2-40B4-BE49-F238E27FC236}">
              <a16:creationId xmlns:a16="http://schemas.microsoft.com/office/drawing/2014/main" id="{00000000-0008-0000-0100-000061070000}"/>
            </a:ext>
          </a:extLst>
        </xdr:cNvPr>
        <xdr:cNvSpPr>
          <a:spLocks noChangeShapeType="1"/>
        </xdr:cNvSpPr>
      </xdr:nvSpPr>
      <xdr:spPr bwMode="auto">
        <a:xfrm>
          <a:off x="12973050" y="1304544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434</xdr:row>
      <xdr:rowOff>0</xdr:rowOff>
    </xdr:from>
    <xdr:to>
      <xdr:col>22</xdr:col>
      <xdr:colOff>1343025</xdr:colOff>
      <xdr:row>434</xdr:row>
      <xdr:rowOff>0</xdr:rowOff>
    </xdr:to>
    <xdr:sp macro="" textlink="">
      <xdr:nvSpPr>
        <xdr:cNvPr id="1890" name="Line 1">
          <a:extLst>
            <a:ext uri="{FF2B5EF4-FFF2-40B4-BE49-F238E27FC236}">
              <a16:creationId xmlns:a16="http://schemas.microsoft.com/office/drawing/2014/main" id="{00000000-0008-0000-0100-000062070000}"/>
            </a:ext>
          </a:extLst>
        </xdr:cNvPr>
        <xdr:cNvSpPr>
          <a:spLocks noChangeShapeType="1"/>
        </xdr:cNvSpPr>
      </xdr:nvSpPr>
      <xdr:spPr bwMode="auto">
        <a:xfrm>
          <a:off x="12963525" y="1357979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434</xdr:row>
      <xdr:rowOff>0</xdr:rowOff>
    </xdr:from>
    <xdr:to>
      <xdr:col>22</xdr:col>
      <xdr:colOff>1343025</xdr:colOff>
      <xdr:row>434</xdr:row>
      <xdr:rowOff>0</xdr:rowOff>
    </xdr:to>
    <xdr:sp macro="" textlink="">
      <xdr:nvSpPr>
        <xdr:cNvPr id="1891" name="Line 2">
          <a:extLst>
            <a:ext uri="{FF2B5EF4-FFF2-40B4-BE49-F238E27FC236}">
              <a16:creationId xmlns:a16="http://schemas.microsoft.com/office/drawing/2014/main" id="{00000000-0008-0000-0100-000063070000}"/>
            </a:ext>
          </a:extLst>
        </xdr:cNvPr>
        <xdr:cNvSpPr>
          <a:spLocks noChangeShapeType="1"/>
        </xdr:cNvSpPr>
      </xdr:nvSpPr>
      <xdr:spPr bwMode="auto">
        <a:xfrm>
          <a:off x="12973050" y="135797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434</xdr:row>
      <xdr:rowOff>0</xdr:rowOff>
    </xdr:from>
    <xdr:to>
      <xdr:col>22</xdr:col>
      <xdr:colOff>1343025</xdr:colOff>
      <xdr:row>434</xdr:row>
      <xdr:rowOff>0</xdr:rowOff>
    </xdr:to>
    <xdr:sp macro="" textlink="">
      <xdr:nvSpPr>
        <xdr:cNvPr id="1892" name="Line 3">
          <a:extLst>
            <a:ext uri="{FF2B5EF4-FFF2-40B4-BE49-F238E27FC236}">
              <a16:creationId xmlns:a16="http://schemas.microsoft.com/office/drawing/2014/main" id="{00000000-0008-0000-0100-000064070000}"/>
            </a:ext>
          </a:extLst>
        </xdr:cNvPr>
        <xdr:cNvSpPr>
          <a:spLocks noChangeShapeType="1"/>
        </xdr:cNvSpPr>
      </xdr:nvSpPr>
      <xdr:spPr bwMode="auto">
        <a:xfrm>
          <a:off x="12973050" y="135797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434</xdr:row>
      <xdr:rowOff>0</xdr:rowOff>
    </xdr:from>
    <xdr:to>
      <xdr:col>22</xdr:col>
      <xdr:colOff>1343025</xdr:colOff>
      <xdr:row>434</xdr:row>
      <xdr:rowOff>0</xdr:rowOff>
    </xdr:to>
    <xdr:sp macro="" textlink="">
      <xdr:nvSpPr>
        <xdr:cNvPr id="1893" name="Line 4">
          <a:extLst>
            <a:ext uri="{FF2B5EF4-FFF2-40B4-BE49-F238E27FC236}">
              <a16:creationId xmlns:a16="http://schemas.microsoft.com/office/drawing/2014/main" id="{00000000-0008-0000-0100-000065070000}"/>
            </a:ext>
          </a:extLst>
        </xdr:cNvPr>
        <xdr:cNvSpPr>
          <a:spLocks noChangeShapeType="1"/>
        </xdr:cNvSpPr>
      </xdr:nvSpPr>
      <xdr:spPr bwMode="auto">
        <a:xfrm>
          <a:off x="12973050" y="1357979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451</xdr:row>
      <xdr:rowOff>0</xdr:rowOff>
    </xdr:from>
    <xdr:to>
      <xdr:col>22</xdr:col>
      <xdr:colOff>1343025</xdr:colOff>
      <xdr:row>451</xdr:row>
      <xdr:rowOff>0</xdr:rowOff>
    </xdr:to>
    <xdr:sp macro="" textlink="">
      <xdr:nvSpPr>
        <xdr:cNvPr id="1894" name="Line 1">
          <a:extLst>
            <a:ext uri="{FF2B5EF4-FFF2-40B4-BE49-F238E27FC236}">
              <a16:creationId xmlns:a16="http://schemas.microsoft.com/office/drawing/2014/main" id="{00000000-0008-0000-0100-000066070000}"/>
            </a:ext>
          </a:extLst>
        </xdr:cNvPr>
        <xdr:cNvSpPr>
          <a:spLocks noChangeShapeType="1"/>
        </xdr:cNvSpPr>
      </xdr:nvSpPr>
      <xdr:spPr bwMode="auto">
        <a:xfrm>
          <a:off x="12963525" y="1411414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451</xdr:row>
      <xdr:rowOff>0</xdr:rowOff>
    </xdr:from>
    <xdr:to>
      <xdr:col>22</xdr:col>
      <xdr:colOff>1343025</xdr:colOff>
      <xdr:row>451</xdr:row>
      <xdr:rowOff>0</xdr:rowOff>
    </xdr:to>
    <xdr:sp macro="" textlink="">
      <xdr:nvSpPr>
        <xdr:cNvPr id="1895" name="Line 2">
          <a:extLst>
            <a:ext uri="{FF2B5EF4-FFF2-40B4-BE49-F238E27FC236}">
              <a16:creationId xmlns:a16="http://schemas.microsoft.com/office/drawing/2014/main" id="{00000000-0008-0000-0100-000067070000}"/>
            </a:ext>
          </a:extLst>
        </xdr:cNvPr>
        <xdr:cNvSpPr>
          <a:spLocks noChangeShapeType="1"/>
        </xdr:cNvSpPr>
      </xdr:nvSpPr>
      <xdr:spPr bwMode="auto">
        <a:xfrm>
          <a:off x="12973050" y="141141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451</xdr:row>
      <xdr:rowOff>0</xdr:rowOff>
    </xdr:from>
    <xdr:to>
      <xdr:col>22</xdr:col>
      <xdr:colOff>1343025</xdr:colOff>
      <xdr:row>451</xdr:row>
      <xdr:rowOff>0</xdr:rowOff>
    </xdr:to>
    <xdr:sp macro="" textlink="">
      <xdr:nvSpPr>
        <xdr:cNvPr id="1896" name="Line 3">
          <a:extLst>
            <a:ext uri="{FF2B5EF4-FFF2-40B4-BE49-F238E27FC236}">
              <a16:creationId xmlns:a16="http://schemas.microsoft.com/office/drawing/2014/main" id="{00000000-0008-0000-0100-000068070000}"/>
            </a:ext>
          </a:extLst>
        </xdr:cNvPr>
        <xdr:cNvSpPr>
          <a:spLocks noChangeShapeType="1"/>
        </xdr:cNvSpPr>
      </xdr:nvSpPr>
      <xdr:spPr bwMode="auto">
        <a:xfrm>
          <a:off x="12973050" y="141141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451</xdr:row>
      <xdr:rowOff>0</xdr:rowOff>
    </xdr:from>
    <xdr:to>
      <xdr:col>22</xdr:col>
      <xdr:colOff>1343025</xdr:colOff>
      <xdr:row>451</xdr:row>
      <xdr:rowOff>0</xdr:rowOff>
    </xdr:to>
    <xdr:sp macro="" textlink="">
      <xdr:nvSpPr>
        <xdr:cNvPr id="1897" name="Line 4">
          <a:extLst>
            <a:ext uri="{FF2B5EF4-FFF2-40B4-BE49-F238E27FC236}">
              <a16:creationId xmlns:a16="http://schemas.microsoft.com/office/drawing/2014/main" id="{00000000-0008-0000-0100-000069070000}"/>
            </a:ext>
          </a:extLst>
        </xdr:cNvPr>
        <xdr:cNvSpPr>
          <a:spLocks noChangeShapeType="1"/>
        </xdr:cNvSpPr>
      </xdr:nvSpPr>
      <xdr:spPr bwMode="auto">
        <a:xfrm>
          <a:off x="12973050" y="141141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468</xdr:row>
      <xdr:rowOff>0</xdr:rowOff>
    </xdr:from>
    <xdr:to>
      <xdr:col>22</xdr:col>
      <xdr:colOff>1343025</xdr:colOff>
      <xdr:row>468</xdr:row>
      <xdr:rowOff>0</xdr:rowOff>
    </xdr:to>
    <xdr:sp macro="" textlink="">
      <xdr:nvSpPr>
        <xdr:cNvPr id="1898" name="Line 1">
          <a:extLst>
            <a:ext uri="{FF2B5EF4-FFF2-40B4-BE49-F238E27FC236}">
              <a16:creationId xmlns:a16="http://schemas.microsoft.com/office/drawing/2014/main" id="{00000000-0008-0000-0100-00006A070000}"/>
            </a:ext>
          </a:extLst>
        </xdr:cNvPr>
        <xdr:cNvSpPr>
          <a:spLocks noChangeShapeType="1"/>
        </xdr:cNvSpPr>
      </xdr:nvSpPr>
      <xdr:spPr bwMode="auto">
        <a:xfrm>
          <a:off x="12963525" y="1464849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468</xdr:row>
      <xdr:rowOff>0</xdr:rowOff>
    </xdr:from>
    <xdr:to>
      <xdr:col>22</xdr:col>
      <xdr:colOff>1343025</xdr:colOff>
      <xdr:row>468</xdr:row>
      <xdr:rowOff>0</xdr:rowOff>
    </xdr:to>
    <xdr:sp macro="" textlink="">
      <xdr:nvSpPr>
        <xdr:cNvPr id="1899" name="Line 2">
          <a:extLst>
            <a:ext uri="{FF2B5EF4-FFF2-40B4-BE49-F238E27FC236}">
              <a16:creationId xmlns:a16="http://schemas.microsoft.com/office/drawing/2014/main" id="{00000000-0008-0000-0100-00006B070000}"/>
            </a:ext>
          </a:extLst>
        </xdr:cNvPr>
        <xdr:cNvSpPr>
          <a:spLocks noChangeShapeType="1"/>
        </xdr:cNvSpPr>
      </xdr:nvSpPr>
      <xdr:spPr bwMode="auto">
        <a:xfrm>
          <a:off x="12973050" y="146484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468</xdr:row>
      <xdr:rowOff>0</xdr:rowOff>
    </xdr:from>
    <xdr:to>
      <xdr:col>22</xdr:col>
      <xdr:colOff>1343025</xdr:colOff>
      <xdr:row>468</xdr:row>
      <xdr:rowOff>0</xdr:rowOff>
    </xdr:to>
    <xdr:sp macro="" textlink="">
      <xdr:nvSpPr>
        <xdr:cNvPr id="1900" name="Line 3">
          <a:extLst>
            <a:ext uri="{FF2B5EF4-FFF2-40B4-BE49-F238E27FC236}">
              <a16:creationId xmlns:a16="http://schemas.microsoft.com/office/drawing/2014/main" id="{00000000-0008-0000-0100-00006C070000}"/>
            </a:ext>
          </a:extLst>
        </xdr:cNvPr>
        <xdr:cNvSpPr>
          <a:spLocks noChangeShapeType="1"/>
        </xdr:cNvSpPr>
      </xdr:nvSpPr>
      <xdr:spPr bwMode="auto">
        <a:xfrm>
          <a:off x="12973050" y="146484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468</xdr:row>
      <xdr:rowOff>0</xdr:rowOff>
    </xdr:from>
    <xdr:to>
      <xdr:col>22</xdr:col>
      <xdr:colOff>1343025</xdr:colOff>
      <xdr:row>468</xdr:row>
      <xdr:rowOff>0</xdr:rowOff>
    </xdr:to>
    <xdr:sp macro="" textlink="">
      <xdr:nvSpPr>
        <xdr:cNvPr id="1901" name="Line 4">
          <a:extLst>
            <a:ext uri="{FF2B5EF4-FFF2-40B4-BE49-F238E27FC236}">
              <a16:creationId xmlns:a16="http://schemas.microsoft.com/office/drawing/2014/main" id="{00000000-0008-0000-0100-00006D070000}"/>
            </a:ext>
          </a:extLst>
        </xdr:cNvPr>
        <xdr:cNvSpPr>
          <a:spLocks noChangeShapeType="1"/>
        </xdr:cNvSpPr>
      </xdr:nvSpPr>
      <xdr:spPr bwMode="auto">
        <a:xfrm>
          <a:off x="12973050" y="146484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485</xdr:row>
      <xdr:rowOff>0</xdr:rowOff>
    </xdr:from>
    <xdr:to>
      <xdr:col>22</xdr:col>
      <xdr:colOff>1343025</xdr:colOff>
      <xdr:row>485</xdr:row>
      <xdr:rowOff>0</xdr:rowOff>
    </xdr:to>
    <xdr:sp macro="" textlink="">
      <xdr:nvSpPr>
        <xdr:cNvPr id="1902" name="Line 1">
          <a:extLst>
            <a:ext uri="{FF2B5EF4-FFF2-40B4-BE49-F238E27FC236}">
              <a16:creationId xmlns:a16="http://schemas.microsoft.com/office/drawing/2014/main" id="{00000000-0008-0000-0100-00006E070000}"/>
            </a:ext>
          </a:extLst>
        </xdr:cNvPr>
        <xdr:cNvSpPr>
          <a:spLocks noChangeShapeType="1"/>
        </xdr:cNvSpPr>
      </xdr:nvSpPr>
      <xdr:spPr bwMode="auto">
        <a:xfrm>
          <a:off x="12963525" y="1518285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485</xdr:row>
      <xdr:rowOff>0</xdr:rowOff>
    </xdr:from>
    <xdr:to>
      <xdr:col>22</xdr:col>
      <xdr:colOff>1343025</xdr:colOff>
      <xdr:row>485</xdr:row>
      <xdr:rowOff>0</xdr:rowOff>
    </xdr:to>
    <xdr:sp macro="" textlink="">
      <xdr:nvSpPr>
        <xdr:cNvPr id="1903" name="Line 2">
          <a:extLst>
            <a:ext uri="{FF2B5EF4-FFF2-40B4-BE49-F238E27FC236}">
              <a16:creationId xmlns:a16="http://schemas.microsoft.com/office/drawing/2014/main" id="{00000000-0008-0000-0100-00006F070000}"/>
            </a:ext>
          </a:extLst>
        </xdr:cNvPr>
        <xdr:cNvSpPr>
          <a:spLocks noChangeShapeType="1"/>
        </xdr:cNvSpPr>
      </xdr:nvSpPr>
      <xdr:spPr bwMode="auto">
        <a:xfrm>
          <a:off x="12973050" y="1518285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485</xdr:row>
      <xdr:rowOff>0</xdr:rowOff>
    </xdr:from>
    <xdr:to>
      <xdr:col>22</xdr:col>
      <xdr:colOff>1343025</xdr:colOff>
      <xdr:row>485</xdr:row>
      <xdr:rowOff>0</xdr:rowOff>
    </xdr:to>
    <xdr:sp macro="" textlink="">
      <xdr:nvSpPr>
        <xdr:cNvPr id="1904" name="Line 3">
          <a:extLst>
            <a:ext uri="{FF2B5EF4-FFF2-40B4-BE49-F238E27FC236}">
              <a16:creationId xmlns:a16="http://schemas.microsoft.com/office/drawing/2014/main" id="{00000000-0008-0000-0100-000070070000}"/>
            </a:ext>
          </a:extLst>
        </xdr:cNvPr>
        <xdr:cNvSpPr>
          <a:spLocks noChangeShapeType="1"/>
        </xdr:cNvSpPr>
      </xdr:nvSpPr>
      <xdr:spPr bwMode="auto">
        <a:xfrm>
          <a:off x="12973050" y="1518285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485</xdr:row>
      <xdr:rowOff>0</xdr:rowOff>
    </xdr:from>
    <xdr:to>
      <xdr:col>22</xdr:col>
      <xdr:colOff>1343025</xdr:colOff>
      <xdr:row>485</xdr:row>
      <xdr:rowOff>0</xdr:rowOff>
    </xdr:to>
    <xdr:sp macro="" textlink="">
      <xdr:nvSpPr>
        <xdr:cNvPr id="1905" name="Line 4">
          <a:extLst>
            <a:ext uri="{FF2B5EF4-FFF2-40B4-BE49-F238E27FC236}">
              <a16:creationId xmlns:a16="http://schemas.microsoft.com/office/drawing/2014/main" id="{00000000-0008-0000-0100-000071070000}"/>
            </a:ext>
          </a:extLst>
        </xdr:cNvPr>
        <xdr:cNvSpPr>
          <a:spLocks noChangeShapeType="1"/>
        </xdr:cNvSpPr>
      </xdr:nvSpPr>
      <xdr:spPr bwMode="auto">
        <a:xfrm>
          <a:off x="12973050" y="1518285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502</xdr:row>
      <xdr:rowOff>0</xdr:rowOff>
    </xdr:from>
    <xdr:to>
      <xdr:col>22</xdr:col>
      <xdr:colOff>1343025</xdr:colOff>
      <xdr:row>502</xdr:row>
      <xdr:rowOff>0</xdr:rowOff>
    </xdr:to>
    <xdr:sp macro="" textlink="">
      <xdr:nvSpPr>
        <xdr:cNvPr id="1906" name="Line 1">
          <a:extLst>
            <a:ext uri="{FF2B5EF4-FFF2-40B4-BE49-F238E27FC236}">
              <a16:creationId xmlns:a16="http://schemas.microsoft.com/office/drawing/2014/main" id="{00000000-0008-0000-0100-000072070000}"/>
            </a:ext>
          </a:extLst>
        </xdr:cNvPr>
        <xdr:cNvSpPr>
          <a:spLocks noChangeShapeType="1"/>
        </xdr:cNvSpPr>
      </xdr:nvSpPr>
      <xdr:spPr bwMode="auto">
        <a:xfrm>
          <a:off x="12963525" y="1571720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502</xdr:row>
      <xdr:rowOff>0</xdr:rowOff>
    </xdr:from>
    <xdr:to>
      <xdr:col>22</xdr:col>
      <xdr:colOff>1343025</xdr:colOff>
      <xdr:row>502</xdr:row>
      <xdr:rowOff>0</xdr:rowOff>
    </xdr:to>
    <xdr:sp macro="" textlink="">
      <xdr:nvSpPr>
        <xdr:cNvPr id="1907" name="Line 2">
          <a:extLst>
            <a:ext uri="{FF2B5EF4-FFF2-40B4-BE49-F238E27FC236}">
              <a16:creationId xmlns:a16="http://schemas.microsoft.com/office/drawing/2014/main" id="{00000000-0008-0000-0100-000073070000}"/>
            </a:ext>
          </a:extLst>
        </xdr:cNvPr>
        <xdr:cNvSpPr>
          <a:spLocks noChangeShapeType="1"/>
        </xdr:cNvSpPr>
      </xdr:nvSpPr>
      <xdr:spPr bwMode="auto">
        <a:xfrm>
          <a:off x="12973050" y="157172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502</xdr:row>
      <xdr:rowOff>0</xdr:rowOff>
    </xdr:from>
    <xdr:to>
      <xdr:col>22</xdr:col>
      <xdr:colOff>1343025</xdr:colOff>
      <xdr:row>502</xdr:row>
      <xdr:rowOff>0</xdr:rowOff>
    </xdr:to>
    <xdr:sp macro="" textlink="">
      <xdr:nvSpPr>
        <xdr:cNvPr id="1908" name="Line 3">
          <a:extLst>
            <a:ext uri="{FF2B5EF4-FFF2-40B4-BE49-F238E27FC236}">
              <a16:creationId xmlns:a16="http://schemas.microsoft.com/office/drawing/2014/main" id="{00000000-0008-0000-0100-000074070000}"/>
            </a:ext>
          </a:extLst>
        </xdr:cNvPr>
        <xdr:cNvSpPr>
          <a:spLocks noChangeShapeType="1"/>
        </xdr:cNvSpPr>
      </xdr:nvSpPr>
      <xdr:spPr bwMode="auto">
        <a:xfrm>
          <a:off x="12973050" y="157172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502</xdr:row>
      <xdr:rowOff>0</xdr:rowOff>
    </xdr:from>
    <xdr:to>
      <xdr:col>22</xdr:col>
      <xdr:colOff>1343025</xdr:colOff>
      <xdr:row>502</xdr:row>
      <xdr:rowOff>0</xdr:rowOff>
    </xdr:to>
    <xdr:sp macro="" textlink="">
      <xdr:nvSpPr>
        <xdr:cNvPr id="1909" name="Line 4">
          <a:extLst>
            <a:ext uri="{FF2B5EF4-FFF2-40B4-BE49-F238E27FC236}">
              <a16:creationId xmlns:a16="http://schemas.microsoft.com/office/drawing/2014/main" id="{00000000-0008-0000-0100-000075070000}"/>
            </a:ext>
          </a:extLst>
        </xdr:cNvPr>
        <xdr:cNvSpPr>
          <a:spLocks noChangeShapeType="1"/>
        </xdr:cNvSpPr>
      </xdr:nvSpPr>
      <xdr:spPr bwMode="auto">
        <a:xfrm>
          <a:off x="12973050" y="157172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468</xdr:row>
      <xdr:rowOff>0</xdr:rowOff>
    </xdr:from>
    <xdr:to>
      <xdr:col>22</xdr:col>
      <xdr:colOff>1343025</xdr:colOff>
      <xdr:row>468</xdr:row>
      <xdr:rowOff>0</xdr:rowOff>
    </xdr:to>
    <xdr:sp macro="" textlink="">
      <xdr:nvSpPr>
        <xdr:cNvPr id="1910" name="Line 1">
          <a:extLst>
            <a:ext uri="{FF2B5EF4-FFF2-40B4-BE49-F238E27FC236}">
              <a16:creationId xmlns:a16="http://schemas.microsoft.com/office/drawing/2014/main" id="{00000000-0008-0000-0100-000076070000}"/>
            </a:ext>
          </a:extLst>
        </xdr:cNvPr>
        <xdr:cNvSpPr>
          <a:spLocks noChangeShapeType="1"/>
        </xdr:cNvSpPr>
      </xdr:nvSpPr>
      <xdr:spPr bwMode="auto">
        <a:xfrm>
          <a:off x="12963525" y="1464849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468</xdr:row>
      <xdr:rowOff>0</xdr:rowOff>
    </xdr:from>
    <xdr:to>
      <xdr:col>22</xdr:col>
      <xdr:colOff>1343025</xdr:colOff>
      <xdr:row>468</xdr:row>
      <xdr:rowOff>0</xdr:rowOff>
    </xdr:to>
    <xdr:sp macro="" textlink="">
      <xdr:nvSpPr>
        <xdr:cNvPr id="1911" name="Line 2">
          <a:extLst>
            <a:ext uri="{FF2B5EF4-FFF2-40B4-BE49-F238E27FC236}">
              <a16:creationId xmlns:a16="http://schemas.microsoft.com/office/drawing/2014/main" id="{00000000-0008-0000-0100-000077070000}"/>
            </a:ext>
          </a:extLst>
        </xdr:cNvPr>
        <xdr:cNvSpPr>
          <a:spLocks noChangeShapeType="1"/>
        </xdr:cNvSpPr>
      </xdr:nvSpPr>
      <xdr:spPr bwMode="auto">
        <a:xfrm>
          <a:off x="12973050" y="146484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468</xdr:row>
      <xdr:rowOff>0</xdr:rowOff>
    </xdr:from>
    <xdr:to>
      <xdr:col>22</xdr:col>
      <xdr:colOff>1343025</xdr:colOff>
      <xdr:row>468</xdr:row>
      <xdr:rowOff>0</xdr:rowOff>
    </xdr:to>
    <xdr:sp macro="" textlink="">
      <xdr:nvSpPr>
        <xdr:cNvPr id="1912" name="Line 3">
          <a:extLst>
            <a:ext uri="{FF2B5EF4-FFF2-40B4-BE49-F238E27FC236}">
              <a16:creationId xmlns:a16="http://schemas.microsoft.com/office/drawing/2014/main" id="{00000000-0008-0000-0100-000078070000}"/>
            </a:ext>
          </a:extLst>
        </xdr:cNvPr>
        <xdr:cNvSpPr>
          <a:spLocks noChangeShapeType="1"/>
        </xdr:cNvSpPr>
      </xdr:nvSpPr>
      <xdr:spPr bwMode="auto">
        <a:xfrm>
          <a:off x="12973050" y="146484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468</xdr:row>
      <xdr:rowOff>0</xdr:rowOff>
    </xdr:from>
    <xdr:to>
      <xdr:col>22</xdr:col>
      <xdr:colOff>1343025</xdr:colOff>
      <xdr:row>468</xdr:row>
      <xdr:rowOff>0</xdr:rowOff>
    </xdr:to>
    <xdr:sp macro="" textlink="">
      <xdr:nvSpPr>
        <xdr:cNvPr id="1913" name="Line 4">
          <a:extLst>
            <a:ext uri="{FF2B5EF4-FFF2-40B4-BE49-F238E27FC236}">
              <a16:creationId xmlns:a16="http://schemas.microsoft.com/office/drawing/2014/main" id="{00000000-0008-0000-0100-000079070000}"/>
            </a:ext>
          </a:extLst>
        </xdr:cNvPr>
        <xdr:cNvSpPr>
          <a:spLocks noChangeShapeType="1"/>
        </xdr:cNvSpPr>
      </xdr:nvSpPr>
      <xdr:spPr bwMode="auto">
        <a:xfrm>
          <a:off x="12973050" y="146484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485</xdr:row>
      <xdr:rowOff>0</xdr:rowOff>
    </xdr:from>
    <xdr:to>
      <xdr:col>22</xdr:col>
      <xdr:colOff>1343025</xdr:colOff>
      <xdr:row>485</xdr:row>
      <xdr:rowOff>0</xdr:rowOff>
    </xdr:to>
    <xdr:sp macro="" textlink="">
      <xdr:nvSpPr>
        <xdr:cNvPr id="1914" name="Line 1">
          <a:extLst>
            <a:ext uri="{FF2B5EF4-FFF2-40B4-BE49-F238E27FC236}">
              <a16:creationId xmlns:a16="http://schemas.microsoft.com/office/drawing/2014/main" id="{00000000-0008-0000-0100-00007A070000}"/>
            </a:ext>
          </a:extLst>
        </xdr:cNvPr>
        <xdr:cNvSpPr>
          <a:spLocks noChangeShapeType="1"/>
        </xdr:cNvSpPr>
      </xdr:nvSpPr>
      <xdr:spPr bwMode="auto">
        <a:xfrm>
          <a:off x="12963525" y="1518285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485</xdr:row>
      <xdr:rowOff>0</xdr:rowOff>
    </xdr:from>
    <xdr:to>
      <xdr:col>22</xdr:col>
      <xdr:colOff>1343025</xdr:colOff>
      <xdr:row>485</xdr:row>
      <xdr:rowOff>0</xdr:rowOff>
    </xdr:to>
    <xdr:sp macro="" textlink="">
      <xdr:nvSpPr>
        <xdr:cNvPr id="1915" name="Line 2">
          <a:extLst>
            <a:ext uri="{FF2B5EF4-FFF2-40B4-BE49-F238E27FC236}">
              <a16:creationId xmlns:a16="http://schemas.microsoft.com/office/drawing/2014/main" id="{00000000-0008-0000-0100-00007B070000}"/>
            </a:ext>
          </a:extLst>
        </xdr:cNvPr>
        <xdr:cNvSpPr>
          <a:spLocks noChangeShapeType="1"/>
        </xdr:cNvSpPr>
      </xdr:nvSpPr>
      <xdr:spPr bwMode="auto">
        <a:xfrm>
          <a:off x="12973050" y="1518285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485</xdr:row>
      <xdr:rowOff>0</xdr:rowOff>
    </xdr:from>
    <xdr:to>
      <xdr:col>22</xdr:col>
      <xdr:colOff>1343025</xdr:colOff>
      <xdr:row>485</xdr:row>
      <xdr:rowOff>0</xdr:rowOff>
    </xdr:to>
    <xdr:sp macro="" textlink="">
      <xdr:nvSpPr>
        <xdr:cNvPr id="1916" name="Line 3">
          <a:extLst>
            <a:ext uri="{FF2B5EF4-FFF2-40B4-BE49-F238E27FC236}">
              <a16:creationId xmlns:a16="http://schemas.microsoft.com/office/drawing/2014/main" id="{00000000-0008-0000-0100-00007C070000}"/>
            </a:ext>
          </a:extLst>
        </xdr:cNvPr>
        <xdr:cNvSpPr>
          <a:spLocks noChangeShapeType="1"/>
        </xdr:cNvSpPr>
      </xdr:nvSpPr>
      <xdr:spPr bwMode="auto">
        <a:xfrm>
          <a:off x="12973050" y="1518285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485</xdr:row>
      <xdr:rowOff>0</xdr:rowOff>
    </xdr:from>
    <xdr:to>
      <xdr:col>22</xdr:col>
      <xdr:colOff>1343025</xdr:colOff>
      <xdr:row>485</xdr:row>
      <xdr:rowOff>0</xdr:rowOff>
    </xdr:to>
    <xdr:sp macro="" textlink="">
      <xdr:nvSpPr>
        <xdr:cNvPr id="1917" name="Line 4">
          <a:extLst>
            <a:ext uri="{FF2B5EF4-FFF2-40B4-BE49-F238E27FC236}">
              <a16:creationId xmlns:a16="http://schemas.microsoft.com/office/drawing/2014/main" id="{00000000-0008-0000-0100-00007D070000}"/>
            </a:ext>
          </a:extLst>
        </xdr:cNvPr>
        <xdr:cNvSpPr>
          <a:spLocks noChangeShapeType="1"/>
        </xdr:cNvSpPr>
      </xdr:nvSpPr>
      <xdr:spPr bwMode="auto">
        <a:xfrm>
          <a:off x="12973050" y="1518285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502</xdr:row>
      <xdr:rowOff>0</xdr:rowOff>
    </xdr:from>
    <xdr:to>
      <xdr:col>22</xdr:col>
      <xdr:colOff>1343025</xdr:colOff>
      <xdr:row>502</xdr:row>
      <xdr:rowOff>0</xdr:rowOff>
    </xdr:to>
    <xdr:sp macro="" textlink="">
      <xdr:nvSpPr>
        <xdr:cNvPr id="1918" name="Line 1">
          <a:extLst>
            <a:ext uri="{FF2B5EF4-FFF2-40B4-BE49-F238E27FC236}">
              <a16:creationId xmlns:a16="http://schemas.microsoft.com/office/drawing/2014/main" id="{00000000-0008-0000-0100-00007E070000}"/>
            </a:ext>
          </a:extLst>
        </xdr:cNvPr>
        <xdr:cNvSpPr>
          <a:spLocks noChangeShapeType="1"/>
        </xdr:cNvSpPr>
      </xdr:nvSpPr>
      <xdr:spPr bwMode="auto">
        <a:xfrm>
          <a:off x="12963525" y="1571720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502</xdr:row>
      <xdr:rowOff>0</xdr:rowOff>
    </xdr:from>
    <xdr:to>
      <xdr:col>22</xdr:col>
      <xdr:colOff>1343025</xdr:colOff>
      <xdr:row>502</xdr:row>
      <xdr:rowOff>0</xdr:rowOff>
    </xdr:to>
    <xdr:sp macro="" textlink="">
      <xdr:nvSpPr>
        <xdr:cNvPr id="1919" name="Line 2">
          <a:extLst>
            <a:ext uri="{FF2B5EF4-FFF2-40B4-BE49-F238E27FC236}">
              <a16:creationId xmlns:a16="http://schemas.microsoft.com/office/drawing/2014/main" id="{00000000-0008-0000-0100-00007F070000}"/>
            </a:ext>
          </a:extLst>
        </xdr:cNvPr>
        <xdr:cNvSpPr>
          <a:spLocks noChangeShapeType="1"/>
        </xdr:cNvSpPr>
      </xdr:nvSpPr>
      <xdr:spPr bwMode="auto">
        <a:xfrm>
          <a:off x="12973050" y="157172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502</xdr:row>
      <xdr:rowOff>0</xdr:rowOff>
    </xdr:from>
    <xdr:to>
      <xdr:col>22</xdr:col>
      <xdr:colOff>1343025</xdr:colOff>
      <xdr:row>502</xdr:row>
      <xdr:rowOff>0</xdr:rowOff>
    </xdr:to>
    <xdr:sp macro="" textlink="">
      <xdr:nvSpPr>
        <xdr:cNvPr id="1920" name="Line 3">
          <a:extLst>
            <a:ext uri="{FF2B5EF4-FFF2-40B4-BE49-F238E27FC236}">
              <a16:creationId xmlns:a16="http://schemas.microsoft.com/office/drawing/2014/main" id="{00000000-0008-0000-0100-000080070000}"/>
            </a:ext>
          </a:extLst>
        </xdr:cNvPr>
        <xdr:cNvSpPr>
          <a:spLocks noChangeShapeType="1"/>
        </xdr:cNvSpPr>
      </xdr:nvSpPr>
      <xdr:spPr bwMode="auto">
        <a:xfrm>
          <a:off x="12973050" y="157172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502</xdr:row>
      <xdr:rowOff>0</xdr:rowOff>
    </xdr:from>
    <xdr:to>
      <xdr:col>22</xdr:col>
      <xdr:colOff>1343025</xdr:colOff>
      <xdr:row>502</xdr:row>
      <xdr:rowOff>0</xdr:rowOff>
    </xdr:to>
    <xdr:sp macro="" textlink="">
      <xdr:nvSpPr>
        <xdr:cNvPr id="1921" name="Line 4">
          <a:extLst>
            <a:ext uri="{FF2B5EF4-FFF2-40B4-BE49-F238E27FC236}">
              <a16:creationId xmlns:a16="http://schemas.microsoft.com/office/drawing/2014/main" id="{00000000-0008-0000-0100-000081070000}"/>
            </a:ext>
          </a:extLst>
        </xdr:cNvPr>
        <xdr:cNvSpPr>
          <a:spLocks noChangeShapeType="1"/>
        </xdr:cNvSpPr>
      </xdr:nvSpPr>
      <xdr:spPr bwMode="auto">
        <a:xfrm>
          <a:off x="12973050" y="157172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468</xdr:row>
      <xdr:rowOff>0</xdr:rowOff>
    </xdr:from>
    <xdr:to>
      <xdr:col>22</xdr:col>
      <xdr:colOff>1343025</xdr:colOff>
      <xdr:row>468</xdr:row>
      <xdr:rowOff>0</xdr:rowOff>
    </xdr:to>
    <xdr:sp macro="" textlink="">
      <xdr:nvSpPr>
        <xdr:cNvPr id="1922" name="Line 1">
          <a:extLst>
            <a:ext uri="{FF2B5EF4-FFF2-40B4-BE49-F238E27FC236}">
              <a16:creationId xmlns:a16="http://schemas.microsoft.com/office/drawing/2014/main" id="{00000000-0008-0000-0100-000082070000}"/>
            </a:ext>
          </a:extLst>
        </xdr:cNvPr>
        <xdr:cNvSpPr>
          <a:spLocks noChangeShapeType="1"/>
        </xdr:cNvSpPr>
      </xdr:nvSpPr>
      <xdr:spPr bwMode="auto">
        <a:xfrm>
          <a:off x="12963525" y="1464849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468</xdr:row>
      <xdr:rowOff>0</xdr:rowOff>
    </xdr:from>
    <xdr:to>
      <xdr:col>22</xdr:col>
      <xdr:colOff>1343025</xdr:colOff>
      <xdr:row>468</xdr:row>
      <xdr:rowOff>0</xdr:rowOff>
    </xdr:to>
    <xdr:sp macro="" textlink="">
      <xdr:nvSpPr>
        <xdr:cNvPr id="1923" name="Line 2">
          <a:extLst>
            <a:ext uri="{FF2B5EF4-FFF2-40B4-BE49-F238E27FC236}">
              <a16:creationId xmlns:a16="http://schemas.microsoft.com/office/drawing/2014/main" id="{00000000-0008-0000-0100-000083070000}"/>
            </a:ext>
          </a:extLst>
        </xdr:cNvPr>
        <xdr:cNvSpPr>
          <a:spLocks noChangeShapeType="1"/>
        </xdr:cNvSpPr>
      </xdr:nvSpPr>
      <xdr:spPr bwMode="auto">
        <a:xfrm>
          <a:off x="12973050" y="146484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468</xdr:row>
      <xdr:rowOff>0</xdr:rowOff>
    </xdr:from>
    <xdr:to>
      <xdr:col>22</xdr:col>
      <xdr:colOff>1343025</xdr:colOff>
      <xdr:row>468</xdr:row>
      <xdr:rowOff>0</xdr:rowOff>
    </xdr:to>
    <xdr:sp macro="" textlink="">
      <xdr:nvSpPr>
        <xdr:cNvPr id="1924" name="Line 3">
          <a:extLst>
            <a:ext uri="{FF2B5EF4-FFF2-40B4-BE49-F238E27FC236}">
              <a16:creationId xmlns:a16="http://schemas.microsoft.com/office/drawing/2014/main" id="{00000000-0008-0000-0100-000084070000}"/>
            </a:ext>
          </a:extLst>
        </xdr:cNvPr>
        <xdr:cNvSpPr>
          <a:spLocks noChangeShapeType="1"/>
        </xdr:cNvSpPr>
      </xdr:nvSpPr>
      <xdr:spPr bwMode="auto">
        <a:xfrm>
          <a:off x="12973050" y="146484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468</xdr:row>
      <xdr:rowOff>0</xdr:rowOff>
    </xdr:from>
    <xdr:to>
      <xdr:col>22</xdr:col>
      <xdr:colOff>1343025</xdr:colOff>
      <xdr:row>468</xdr:row>
      <xdr:rowOff>0</xdr:rowOff>
    </xdr:to>
    <xdr:sp macro="" textlink="">
      <xdr:nvSpPr>
        <xdr:cNvPr id="1925" name="Line 4">
          <a:extLst>
            <a:ext uri="{FF2B5EF4-FFF2-40B4-BE49-F238E27FC236}">
              <a16:creationId xmlns:a16="http://schemas.microsoft.com/office/drawing/2014/main" id="{00000000-0008-0000-0100-000085070000}"/>
            </a:ext>
          </a:extLst>
        </xdr:cNvPr>
        <xdr:cNvSpPr>
          <a:spLocks noChangeShapeType="1"/>
        </xdr:cNvSpPr>
      </xdr:nvSpPr>
      <xdr:spPr bwMode="auto">
        <a:xfrm>
          <a:off x="12973050" y="146484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485</xdr:row>
      <xdr:rowOff>0</xdr:rowOff>
    </xdr:from>
    <xdr:to>
      <xdr:col>22</xdr:col>
      <xdr:colOff>1343025</xdr:colOff>
      <xdr:row>485</xdr:row>
      <xdr:rowOff>0</xdr:rowOff>
    </xdr:to>
    <xdr:sp macro="" textlink="">
      <xdr:nvSpPr>
        <xdr:cNvPr id="1926" name="Line 1">
          <a:extLst>
            <a:ext uri="{FF2B5EF4-FFF2-40B4-BE49-F238E27FC236}">
              <a16:creationId xmlns:a16="http://schemas.microsoft.com/office/drawing/2014/main" id="{00000000-0008-0000-0100-000086070000}"/>
            </a:ext>
          </a:extLst>
        </xdr:cNvPr>
        <xdr:cNvSpPr>
          <a:spLocks noChangeShapeType="1"/>
        </xdr:cNvSpPr>
      </xdr:nvSpPr>
      <xdr:spPr bwMode="auto">
        <a:xfrm>
          <a:off x="12963525" y="1518285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485</xdr:row>
      <xdr:rowOff>0</xdr:rowOff>
    </xdr:from>
    <xdr:to>
      <xdr:col>22</xdr:col>
      <xdr:colOff>1343025</xdr:colOff>
      <xdr:row>485</xdr:row>
      <xdr:rowOff>0</xdr:rowOff>
    </xdr:to>
    <xdr:sp macro="" textlink="">
      <xdr:nvSpPr>
        <xdr:cNvPr id="1927" name="Line 2">
          <a:extLst>
            <a:ext uri="{FF2B5EF4-FFF2-40B4-BE49-F238E27FC236}">
              <a16:creationId xmlns:a16="http://schemas.microsoft.com/office/drawing/2014/main" id="{00000000-0008-0000-0100-000087070000}"/>
            </a:ext>
          </a:extLst>
        </xdr:cNvPr>
        <xdr:cNvSpPr>
          <a:spLocks noChangeShapeType="1"/>
        </xdr:cNvSpPr>
      </xdr:nvSpPr>
      <xdr:spPr bwMode="auto">
        <a:xfrm>
          <a:off x="12973050" y="1518285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485</xdr:row>
      <xdr:rowOff>0</xdr:rowOff>
    </xdr:from>
    <xdr:to>
      <xdr:col>22</xdr:col>
      <xdr:colOff>1343025</xdr:colOff>
      <xdr:row>485</xdr:row>
      <xdr:rowOff>0</xdr:rowOff>
    </xdr:to>
    <xdr:sp macro="" textlink="">
      <xdr:nvSpPr>
        <xdr:cNvPr id="1928" name="Line 3">
          <a:extLst>
            <a:ext uri="{FF2B5EF4-FFF2-40B4-BE49-F238E27FC236}">
              <a16:creationId xmlns:a16="http://schemas.microsoft.com/office/drawing/2014/main" id="{00000000-0008-0000-0100-000088070000}"/>
            </a:ext>
          </a:extLst>
        </xdr:cNvPr>
        <xdr:cNvSpPr>
          <a:spLocks noChangeShapeType="1"/>
        </xdr:cNvSpPr>
      </xdr:nvSpPr>
      <xdr:spPr bwMode="auto">
        <a:xfrm>
          <a:off x="12973050" y="1518285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485</xdr:row>
      <xdr:rowOff>0</xdr:rowOff>
    </xdr:from>
    <xdr:to>
      <xdr:col>22</xdr:col>
      <xdr:colOff>1343025</xdr:colOff>
      <xdr:row>485</xdr:row>
      <xdr:rowOff>0</xdr:rowOff>
    </xdr:to>
    <xdr:sp macro="" textlink="">
      <xdr:nvSpPr>
        <xdr:cNvPr id="1929" name="Line 4">
          <a:extLst>
            <a:ext uri="{FF2B5EF4-FFF2-40B4-BE49-F238E27FC236}">
              <a16:creationId xmlns:a16="http://schemas.microsoft.com/office/drawing/2014/main" id="{00000000-0008-0000-0100-000089070000}"/>
            </a:ext>
          </a:extLst>
        </xdr:cNvPr>
        <xdr:cNvSpPr>
          <a:spLocks noChangeShapeType="1"/>
        </xdr:cNvSpPr>
      </xdr:nvSpPr>
      <xdr:spPr bwMode="auto">
        <a:xfrm>
          <a:off x="12973050" y="1518285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502</xdr:row>
      <xdr:rowOff>0</xdr:rowOff>
    </xdr:from>
    <xdr:to>
      <xdr:col>22</xdr:col>
      <xdr:colOff>1343025</xdr:colOff>
      <xdr:row>502</xdr:row>
      <xdr:rowOff>0</xdr:rowOff>
    </xdr:to>
    <xdr:sp macro="" textlink="">
      <xdr:nvSpPr>
        <xdr:cNvPr id="1930" name="Line 1">
          <a:extLst>
            <a:ext uri="{FF2B5EF4-FFF2-40B4-BE49-F238E27FC236}">
              <a16:creationId xmlns:a16="http://schemas.microsoft.com/office/drawing/2014/main" id="{00000000-0008-0000-0100-00008A070000}"/>
            </a:ext>
          </a:extLst>
        </xdr:cNvPr>
        <xdr:cNvSpPr>
          <a:spLocks noChangeShapeType="1"/>
        </xdr:cNvSpPr>
      </xdr:nvSpPr>
      <xdr:spPr bwMode="auto">
        <a:xfrm>
          <a:off x="12963525" y="1571720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502</xdr:row>
      <xdr:rowOff>0</xdr:rowOff>
    </xdr:from>
    <xdr:to>
      <xdr:col>22</xdr:col>
      <xdr:colOff>1343025</xdr:colOff>
      <xdr:row>502</xdr:row>
      <xdr:rowOff>0</xdr:rowOff>
    </xdr:to>
    <xdr:sp macro="" textlink="">
      <xdr:nvSpPr>
        <xdr:cNvPr id="1931" name="Line 2">
          <a:extLst>
            <a:ext uri="{FF2B5EF4-FFF2-40B4-BE49-F238E27FC236}">
              <a16:creationId xmlns:a16="http://schemas.microsoft.com/office/drawing/2014/main" id="{00000000-0008-0000-0100-00008B070000}"/>
            </a:ext>
          </a:extLst>
        </xdr:cNvPr>
        <xdr:cNvSpPr>
          <a:spLocks noChangeShapeType="1"/>
        </xdr:cNvSpPr>
      </xdr:nvSpPr>
      <xdr:spPr bwMode="auto">
        <a:xfrm>
          <a:off x="12973050" y="157172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502</xdr:row>
      <xdr:rowOff>0</xdr:rowOff>
    </xdr:from>
    <xdr:to>
      <xdr:col>22</xdr:col>
      <xdr:colOff>1343025</xdr:colOff>
      <xdr:row>502</xdr:row>
      <xdr:rowOff>0</xdr:rowOff>
    </xdr:to>
    <xdr:sp macro="" textlink="">
      <xdr:nvSpPr>
        <xdr:cNvPr id="1932" name="Line 3">
          <a:extLst>
            <a:ext uri="{FF2B5EF4-FFF2-40B4-BE49-F238E27FC236}">
              <a16:creationId xmlns:a16="http://schemas.microsoft.com/office/drawing/2014/main" id="{00000000-0008-0000-0100-00008C070000}"/>
            </a:ext>
          </a:extLst>
        </xdr:cNvPr>
        <xdr:cNvSpPr>
          <a:spLocks noChangeShapeType="1"/>
        </xdr:cNvSpPr>
      </xdr:nvSpPr>
      <xdr:spPr bwMode="auto">
        <a:xfrm>
          <a:off x="12973050" y="157172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502</xdr:row>
      <xdr:rowOff>0</xdr:rowOff>
    </xdr:from>
    <xdr:to>
      <xdr:col>22</xdr:col>
      <xdr:colOff>1343025</xdr:colOff>
      <xdr:row>502</xdr:row>
      <xdr:rowOff>0</xdr:rowOff>
    </xdr:to>
    <xdr:sp macro="" textlink="">
      <xdr:nvSpPr>
        <xdr:cNvPr id="1933" name="Line 4">
          <a:extLst>
            <a:ext uri="{FF2B5EF4-FFF2-40B4-BE49-F238E27FC236}">
              <a16:creationId xmlns:a16="http://schemas.microsoft.com/office/drawing/2014/main" id="{00000000-0008-0000-0100-00008D070000}"/>
            </a:ext>
          </a:extLst>
        </xdr:cNvPr>
        <xdr:cNvSpPr>
          <a:spLocks noChangeShapeType="1"/>
        </xdr:cNvSpPr>
      </xdr:nvSpPr>
      <xdr:spPr bwMode="auto">
        <a:xfrm>
          <a:off x="12973050" y="157172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468</xdr:row>
      <xdr:rowOff>0</xdr:rowOff>
    </xdr:from>
    <xdr:to>
      <xdr:col>22</xdr:col>
      <xdr:colOff>1343025</xdr:colOff>
      <xdr:row>468</xdr:row>
      <xdr:rowOff>0</xdr:rowOff>
    </xdr:to>
    <xdr:sp macro="" textlink="">
      <xdr:nvSpPr>
        <xdr:cNvPr id="1934" name="Line 1">
          <a:extLst>
            <a:ext uri="{FF2B5EF4-FFF2-40B4-BE49-F238E27FC236}">
              <a16:creationId xmlns:a16="http://schemas.microsoft.com/office/drawing/2014/main" id="{00000000-0008-0000-0100-00008E070000}"/>
            </a:ext>
          </a:extLst>
        </xdr:cNvPr>
        <xdr:cNvSpPr>
          <a:spLocks noChangeShapeType="1"/>
        </xdr:cNvSpPr>
      </xdr:nvSpPr>
      <xdr:spPr bwMode="auto">
        <a:xfrm>
          <a:off x="12963525" y="1464849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468</xdr:row>
      <xdr:rowOff>0</xdr:rowOff>
    </xdr:from>
    <xdr:to>
      <xdr:col>22</xdr:col>
      <xdr:colOff>1343025</xdr:colOff>
      <xdr:row>468</xdr:row>
      <xdr:rowOff>0</xdr:rowOff>
    </xdr:to>
    <xdr:sp macro="" textlink="">
      <xdr:nvSpPr>
        <xdr:cNvPr id="1935" name="Line 2">
          <a:extLst>
            <a:ext uri="{FF2B5EF4-FFF2-40B4-BE49-F238E27FC236}">
              <a16:creationId xmlns:a16="http://schemas.microsoft.com/office/drawing/2014/main" id="{00000000-0008-0000-0100-00008F070000}"/>
            </a:ext>
          </a:extLst>
        </xdr:cNvPr>
        <xdr:cNvSpPr>
          <a:spLocks noChangeShapeType="1"/>
        </xdr:cNvSpPr>
      </xdr:nvSpPr>
      <xdr:spPr bwMode="auto">
        <a:xfrm>
          <a:off x="12973050" y="146484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468</xdr:row>
      <xdr:rowOff>0</xdr:rowOff>
    </xdr:from>
    <xdr:to>
      <xdr:col>22</xdr:col>
      <xdr:colOff>1343025</xdr:colOff>
      <xdr:row>468</xdr:row>
      <xdr:rowOff>0</xdr:rowOff>
    </xdr:to>
    <xdr:sp macro="" textlink="">
      <xdr:nvSpPr>
        <xdr:cNvPr id="1936" name="Line 3">
          <a:extLst>
            <a:ext uri="{FF2B5EF4-FFF2-40B4-BE49-F238E27FC236}">
              <a16:creationId xmlns:a16="http://schemas.microsoft.com/office/drawing/2014/main" id="{00000000-0008-0000-0100-000090070000}"/>
            </a:ext>
          </a:extLst>
        </xdr:cNvPr>
        <xdr:cNvSpPr>
          <a:spLocks noChangeShapeType="1"/>
        </xdr:cNvSpPr>
      </xdr:nvSpPr>
      <xdr:spPr bwMode="auto">
        <a:xfrm>
          <a:off x="12973050" y="146484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468</xdr:row>
      <xdr:rowOff>0</xdr:rowOff>
    </xdr:from>
    <xdr:to>
      <xdr:col>22</xdr:col>
      <xdr:colOff>1343025</xdr:colOff>
      <xdr:row>468</xdr:row>
      <xdr:rowOff>0</xdr:rowOff>
    </xdr:to>
    <xdr:sp macro="" textlink="">
      <xdr:nvSpPr>
        <xdr:cNvPr id="1937" name="Line 4">
          <a:extLst>
            <a:ext uri="{FF2B5EF4-FFF2-40B4-BE49-F238E27FC236}">
              <a16:creationId xmlns:a16="http://schemas.microsoft.com/office/drawing/2014/main" id="{00000000-0008-0000-0100-000091070000}"/>
            </a:ext>
          </a:extLst>
        </xdr:cNvPr>
        <xdr:cNvSpPr>
          <a:spLocks noChangeShapeType="1"/>
        </xdr:cNvSpPr>
      </xdr:nvSpPr>
      <xdr:spPr bwMode="auto">
        <a:xfrm>
          <a:off x="12973050" y="146484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485</xdr:row>
      <xdr:rowOff>0</xdr:rowOff>
    </xdr:from>
    <xdr:to>
      <xdr:col>22</xdr:col>
      <xdr:colOff>1343025</xdr:colOff>
      <xdr:row>485</xdr:row>
      <xdr:rowOff>0</xdr:rowOff>
    </xdr:to>
    <xdr:sp macro="" textlink="">
      <xdr:nvSpPr>
        <xdr:cNvPr id="1938" name="Line 1">
          <a:extLst>
            <a:ext uri="{FF2B5EF4-FFF2-40B4-BE49-F238E27FC236}">
              <a16:creationId xmlns:a16="http://schemas.microsoft.com/office/drawing/2014/main" id="{00000000-0008-0000-0100-000092070000}"/>
            </a:ext>
          </a:extLst>
        </xdr:cNvPr>
        <xdr:cNvSpPr>
          <a:spLocks noChangeShapeType="1"/>
        </xdr:cNvSpPr>
      </xdr:nvSpPr>
      <xdr:spPr bwMode="auto">
        <a:xfrm>
          <a:off x="12963525" y="1518285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485</xdr:row>
      <xdr:rowOff>0</xdr:rowOff>
    </xdr:from>
    <xdr:to>
      <xdr:col>22</xdr:col>
      <xdr:colOff>1343025</xdr:colOff>
      <xdr:row>485</xdr:row>
      <xdr:rowOff>0</xdr:rowOff>
    </xdr:to>
    <xdr:sp macro="" textlink="">
      <xdr:nvSpPr>
        <xdr:cNvPr id="1939" name="Line 2">
          <a:extLst>
            <a:ext uri="{FF2B5EF4-FFF2-40B4-BE49-F238E27FC236}">
              <a16:creationId xmlns:a16="http://schemas.microsoft.com/office/drawing/2014/main" id="{00000000-0008-0000-0100-000093070000}"/>
            </a:ext>
          </a:extLst>
        </xdr:cNvPr>
        <xdr:cNvSpPr>
          <a:spLocks noChangeShapeType="1"/>
        </xdr:cNvSpPr>
      </xdr:nvSpPr>
      <xdr:spPr bwMode="auto">
        <a:xfrm>
          <a:off x="12973050" y="1518285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485</xdr:row>
      <xdr:rowOff>0</xdr:rowOff>
    </xdr:from>
    <xdr:to>
      <xdr:col>22</xdr:col>
      <xdr:colOff>1343025</xdr:colOff>
      <xdr:row>485</xdr:row>
      <xdr:rowOff>0</xdr:rowOff>
    </xdr:to>
    <xdr:sp macro="" textlink="">
      <xdr:nvSpPr>
        <xdr:cNvPr id="1940" name="Line 3">
          <a:extLst>
            <a:ext uri="{FF2B5EF4-FFF2-40B4-BE49-F238E27FC236}">
              <a16:creationId xmlns:a16="http://schemas.microsoft.com/office/drawing/2014/main" id="{00000000-0008-0000-0100-000094070000}"/>
            </a:ext>
          </a:extLst>
        </xdr:cNvPr>
        <xdr:cNvSpPr>
          <a:spLocks noChangeShapeType="1"/>
        </xdr:cNvSpPr>
      </xdr:nvSpPr>
      <xdr:spPr bwMode="auto">
        <a:xfrm>
          <a:off x="12973050" y="1518285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485</xdr:row>
      <xdr:rowOff>0</xdr:rowOff>
    </xdr:from>
    <xdr:to>
      <xdr:col>22</xdr:col>
      <xdr:colOff>1343025</xdr:colOff>
      <xdr:row>485</xdr:row>
      <xdr:rowOff>0</xdr:rowOff>
    </xdr:to>
    <xdr:sp macro="" textlink="">
      <xdr:nvSpPr>
        <xdr:cNvPr id="1941" name="Line 4">
          <a:extLst>
            <a:ext uri="{FF2B5EF4-FFF2-40B4-BE49-F238E27FC236}">
              <a16:creationId xmlns:a16="http://schemas.microsoft.com/office/drawing/2014/main" id="{00000000-0008-0000-0100-000095070000}"/>
            </a:ext>
          </a:extLst>
        </xdr:cNvPr>
        <xdr:cNvSpPr>
          <a:spLocks noChangeShapeType="1"/>
        </xdr:cNvSpPr>
      </xdr:nvSpPr>
      <xdr:spPr bwMode="auto">
        <a:xfrm>
          <a:off x="12973050" y="1518285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502</xdr:row>
      <xdr:rowOff>0</xdr:rowOff>
    </xdr:from>
    <xdr:to>
      <xdr:col>22</xdr:col>
      <xdr:colOff>1343025</xdr:colOff>
      <xdr:row>502</xdr:row>
      <xdr:rowOff>0</xdr:rowOff>
    </xdr:to>
    <xdr:sp macro="" textlink="">
      <xdr:nvSpPr>
        <xdr:cNvPr id="1942" name="Line 1">
          <a:extLst>
            <a:ext uri="{FF2B5EF4-FFF2-40B4-BE49-F238E27FC236}">
              <a16:creationId xmlns:a16="http://schemas.microsoft.com/office/drawing/2014/main" id="{00000000-0008-0000-0100-000096070000}"/>
            </a:ext>
          </a:extLst>
        </xdr:cNvPr>
        <xdr:cNvSpPr>
          <a:spLocks noChangeShapeType="1"/>
        </xdr:cNvSpPr>
      </xdr:nvSpPr>
      <xdr:spPr bwMode="auto">
        <a:xfrm>
          <a:off x="12963525" y="1571720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502</xdr:row>
      <xdr:rowOff>0</xdr:rowOff>
    </xdr:from>
    <xdr:to>
      <xdr:col>22</xdr:col>
      <xdr:colOff>1343025</xdr:colOff>
      <xdr:row>502</xdr:row>
      <xdr:rowOff>0</xdr:rowOff>
    </xdr:to>
    <xdr:sp macro="" textlink="">
      <xdr:nvSpPr>
        <xdr:cNvPr id="1943" name="Line 2">
          <a:extLst>
            <a:ext uri="{FF2B5EF4-FFF2-40B4-BE49-F238E27FC236}">
              <a16:creationId xmlns:a16="http://schemas.microsoft.com/office/drawing/2014/main" id="{00000000-0008-0000-0100-000097070000}"/>
            </a:ext>
          </a:extLst>
        </xdr:cNvPr>
        <xdr:cNvSpPr>
          <a:spLocks noChangeShapeType="1"/>
        </xdr:cNvSpPr>
      </xdr:nvSpPr>
      <xdr:spPr bwMode="auto">
        <a:xfrm>
          <a:off x="12973050" y="157172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502</xdr:row>
      <xdr:rowOff>0</xdr:rowOff>
    </xdr:from>
    <xdr:to>
      <xdr:col>22</xdr:col>
      <xdr:colOff>1343025</xdr:colOff>
      <xdr:row>502</xdr:row>
      <xdr:rowOff>0</xdr:rowOff>
    </xdr:to>
    <xdr:sp macro="" textlink="">
      <xdr:nvSpPr>
        <xdr:cNvPr id="1944" name="Line 3">
          <a:extLst>
            <a:ext uri="{FF2B5EF4-FFF2-40B4-BE49-F238E27FC236}">
              <a16:creationId xmlns:a16="http://schemas.microsoft.com/office/drawing/2014/main" id="{00000000-0008-0000-0100-000098070000}"/>
            </a:ext>
          </a:extLst>
        </xdr:cNvPr>
        <xdr:cNvSpPr>
          <a:spLocks noChangeShapeType="1"/>
        </xdr:cNvSpPr>
      </xdr:nvSpPr>
      <xdr:spPr bwMode="auto">
        <a:xfrm>
          <a:off x="12973050" y="157172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502</xdr:row>
      <xdr:rowOff>0</xdr:rowOff>
    </xdr:from>
    <xdr:to>
      <xdr:col>22</xdr:col>
      <xdr:colOff>1343025</xdr:colOff>
      <xdr:row>502</xdr:row>
      <xdr:rowOff>0</xdr:rowOff>
    </xdr:to>
    <xdr:sp macro="" textlink="">
      <xdr:nvSpPr>
        <xdr:cNvPr id="1945" name="Line 4">
          <a:extLst>
            <a:ext uri="{FF2B5EF4-FFF2-40B4-BE49-F238E27FC236}">
              <a16:creationId xmlns:a16="http://schemas.microsoft.com/office/drawing/2014/main" id="{00000000-0008-0000-0100-000099070000}"/>
            </a:ext>
          </a:extLst>
        </xdr:cNvPr>
        <xdr:cNvSpPr>
          <a:spLocks noChangeShapeType="1"/>
        </xdr:cNvSpPr>
      </xdr:nvSpPr>
      <xdr:spPr bwMode="auto">
        <a:xfrm>
          <a:off x="12973050" y="157172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468</xdr:row>
      <xdr:rowOff>0</xdr:rowOff>
    </xdr:from>
    <xdr:to>
      <xdr:col>22</xdr:col>
      <xdr:colOff>1343025</xdr:colOff>
      <xdr:row>468</xdr:row>
      <xdr:rowOff>0</xdr:rowOff>
    </xdr:to>
    <xdr:sp macro="" textlink="">
      <xdr:nvSpPr>
        <xdr:cNvPr id="1946" name="Line 1">
          <a:extLst>
            <a:ext uri="{FF2B5EF4-FFF2-40B4-BE49-F238E27FC236}">
              <a16:creationId xmlns:a16="http://schemas.microsoft.com/office/drawing/2014/main" id="{00000000-0008-0000-0100-00009A070000}"/>
            </a:ext>
          </a:extLst>
        </xdr:cNvPr>
        <xdr:cNvSpPr>
          <a:spLocks noChangeShapeType="1"/>
        </xdr:cNvSpPr>
      </xdr:nvSpPr>
      <xdr:spPr bwMode="auto">
        <a:xfrm>
          <a:off x="12963525" y="1464849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468</xdr:row>
      <xdr:rowOff>0</xdr:rowOff>
    </xdr:from>
    <xdr:to>
      <xdr:col>22</xdr:col>
      <xdr:colOff>1343025</xdr:colOff>
      <xdr:row>468</xdr:row>
      <xdr:rowOff>0</xdr:rowOff>
    </xdr:to>
    <xdr:sp macro="" textlink="">
      <xdr:nvSpPr>
        <xdr:cNvPr id="1947" name="Line 2">
          <a:extLst>
            <a:ext uri="{FF2B5EF4-FFF2-40B4-BE49-F238E27FC236}">
              <a16:creationId xmlns:a16="http://schemas.microsoft.com/office/drawing/2014/main" id="{00000000-0008-0000-0100-00009B070000}"/>
            </a:ext>
          </a:extLst>
        </xdr:cNvPr>
        <xdr:cNvSpPr>
          <a:spLocks noChangeShapeType="1"/>
        </xdr:cNvSpPr>
      </xdr:nvSpPr>
      <xdr:spPr bwMode="auto">
        <a:xfrm>
          <a:off x="12973050" y="146484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468</xdr:row>
      <xdr:rowOff>0</xdr:rowOff>
    </xdr:from>
    <xdr:to>
      <xdr:col>22</xdr:col>
      <xdr:colOff>1343025</xdr:colOff>
      <xdr:row>468</xdr:row>
      <xdr:rowOff>0</xdr:rowOff>
    </xdr:to>
    <xdr:sp macro="" textlink="">
      <xdr:nvSpPr>
        <xdr:cNvPr id="1948" name="Line 3">
          <a:extLst>
            <a:ext uri="{FF2B5EF4-FFF2-40B4-BE49-F238E27FC236}">
              <a16:creationId xmlns:a16="http://schemas.microsoft.com/office/drawing/2014/main" id="{00000000-0008-0000-0100-00009C070000}"/>
            </a:ext>
          </a:extLst>
        </xdr:cNvPr>
        <xdr:cNvSpPr>
          <a:spLocks noChangeShapeType="1"/>
        </xdr:cNvSpPr>
      </xdr:nvSpPr>
      <xdr:spPr bwMode="auto">
        <a:xfrm>
          <a:off x="12973050" y="146484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468</xdr:row>
      <xdr:rowOff>0</xdr:rowOff>
    </xdr:from>
    <xdr:to>
      <xdr:col>22</xdr:col>
      <xdr:colOff>1343025</xdr:colOff>
      <xdr:row>468</xdr:row>
      <xdr:rowOff>0</xdr:rowOff>
    </xdr:to>
    <xdr:sp macro="" textlink="">
      <xdr:nvSpPr>
        <xdr:cNvPr id="1949" name="Line 4">
          <a:extLst>
            <a:ext uri="{FF2B5EF4-FFF2-40B4-BE49-F238E27FC236}">
              <a16:creationId xmlns:a16="http://schemas.microsoft.com/office/drawing/2014/main" id="{00000000-0008-0000-0100-00009D070000}"/>
            </a:ext>
          </a:extLst>
        </xdr:cNvPr>
        <xdr:cNvSpPr>
          <a:spLocks noChangeShapeType="1"/>
        </xdr:cNvSpPr>
      </xdr:nvSpPr>
      <xdr:spPr bwMode="auto">
        <a:xfrm>
          <a:off x="12973050" y="146484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485</xdr:row>
      <xdr:rowOff>0</xdr:rowOff>
    </xdr:from>
    <xdr:to>
      <xdr:col>22</xdr:col>
      <xdr:colOff>1343025</xdr:colOff>
      <xdr:row>485</xdr:row>
      <xdr:rowOff>0</xdr:rowOff>
    </xdr:to>
    <xdr:sp macro="" textlink="">
      <xdr:nvSpPr>
        <xdr:cNvPr id="1950" name="Line 1">
          <a:extLst>
            <a:ext uri="{FF2B5EF4-FFF2-40B4-BE49-F238E27FC236}">
              <a16:creationId xmlns:a16="http://schemas.microsoft.com/office/drawing/2014/main" id="{00000000-0008-0000-0100-00009E070000}"/>
            </a:ext>
          </a:extLst>
        </xdr:cNvPr>
        <xdr:cNvSpPr>
          <a:spLocks noChangeShapeType="1"/>
        </xdr:cNvSpPr>
      </xdr:nvSpPr>
      <xdr:spPr bwMode="auto">
        <a:xfrm>
          <a:off x="12963525" y="1518285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485</xdr:row>
      <xdr:rowOff>0</xdr:rowOff>
    </xdr:from>
    <xdr:to>
      <xdr:col>22</xdr:col>
      <xdr:colOff>1343025</xdr:colOff>
      <xdr:row>485</xdr:row>
      <xdr:rowOff>0</xdr:rowOff>
    </xdr:to>
    <xdr:sp macro="" textlink="">
      <xdr:nvSpPr>
        <xdr:cNvPr id="1951" name="Line 2">
          <a:extLst>
            <a:ext uri="{FF2B5EF4-FFF2-40B4-BE49-F238E27FC236}">
              <a16:creationId xmlns:a16="http://schemas.microsoft.com/office/drawing/2014/main" id="{00000000-0008-0000-0100-00009F070000}"/>
            </a:ext>
          </a:extLst>
        </xdr:cNvPr>
        <xdr:cNvSpPr>
          <a:spLocks noChangeShapeType="1"/>
        </xdr:cNvSpPr>
      </xdr:nvSpPr>
      <xdr:spPr bwMode="auto">
        <a:xfrm>
          <a:off x="12973050" y="1518285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485</xdr:row>
      <xdr:rowOff>0</xdr:rowOff>
    </xdr:from>
    <xdr:to>
      <xdr:col>22</xdr:col>
      <xdr:colOff>1343025</xdr:colOff>
      <xdr:row>485</xdr:row>
      <xdr:rowOff>0</xdr:rowOff>
    </xdr:to>
    <xdr:sp macro="" textlink="">
      <xdr:nvSpPr>
        <xdr:cNvPr id="1952" name="Line 3">
          <a:extLst>
            <a:ext uri="{FF2B5EF4-FFF2-40B4-BE49-F238E27FC236}">
              <a16:creationId xmlns:a16="http://schemas.microsoft.com/office/drawing/2014/main" id="{00000000-0008-0000-0100-0000A0070000}"/>
            </a:ext>
          </a:extLst>
        </xdr:cNvPr>
        <xdr:cNvSpPr>
          <a:spLocks noChangeShapeType="1"/>
        </xdr:cNvSpPr>
      </xdr:nvSpPr>
      <xdr:spPr bwMode="auto">
        <a:xfrm>
          <a:off x="12973050" y="1518285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485</xdr:row>
      <xdr:rowOff>0</xdr:rowOff>
    </xdr:from>
    <xdr:to>
      <xdr:col>22</xdr:col>
      <xdr:colOff>1343025</xdr:colOff>
      <xdr:row>485</xdr:row>
      <xdr:rowOff>0</xdr:rowOff>
    </xdr:to>
    <xdr:sp macro="" textlink="">
      <xdr:nvSpPr>
        <xdr:cNvPr id="1953" name="Line 4">
          <a:extLst>
            <a:ext uri="{FF2B5EF4-FFF2-40B4-BE49-F238E27FC236}">
              <a16:creationId xmlns:a16="http://schemas.microsoft.com/office/drawing/2014/main" id="{00000000-0008-0000-0100-0000A1070000}"/>
            </a:ext>
          </a:extLst>
        </xdr:cNvPr>
        <xdr:cNvSpPr>
          <a:spLocks noChangeShapeType="1"/>
        </xdr:cNvSpPr>
      </xdr:nvSpPr>
      <xdr:spPr bwMode="auto">
        <a:xfrm>
          <a:off x="12973050" y="1518285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502</xdr:row>
      <xdr:rowOff>0</xdr:rowOff>
    </xdr:from>
    <xdr:to>
      <xdr:col>22</xdr:col>
      <xdr:colOff>1343025</xdr:colOff>
      <xdr:row>502</xdr:row>
      <xdr:rowOff>0</xdr:rowOff>
    </xdr:to>
    <xdr:sp macro="" textlink="">
      <xdr:nvSpPr>
        <xdr:cNvPr id="1954" name="Line 1">
          <a:extLst>
            <a:ext uri="{FF2B5EF4-FFF2-40B4-BE49-F238E27FC236}">
              <a16:creationId xmlns:a16="http://schemas.microsoft.com/office/drawing/2014/main" id="{00000000-0008-0000-0100-0000A2070000}"/>
            </a:ext>
          </a:extLst>
        </xdr:cNvPr>
        <xdr:cNvSpPr>
          <a:spLocks noChangeShapeType="1"/>
        </xdr:cNvSpPr>
      </xdr:nvSpPr>
      <xdr:spPr bwMode="auto">
        <a:xfrm>
          <a:off x="12963525" y="1571720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502</xdr:row>
      <xdr:rowOff>0</xdr:rowOff>
    </xdr:from>
    <xdr:to>
      <xdr:col>22</xdr:col>
      <xdr:colOff>1343025</xdr:colOff>
      <xdr:row>502</xdr:row>
      <xdr:rowOff>0</xdr:rowOff>
    </xdr:to>
    <xdr:sp macro="" textlink="">
      <xdr:nvSpPr>
        <xdr:cNvPr id="1955" name="Line 2">
          <a:extLst>
            <a:ext uri="{FF2B5EF4-FFF2-40B4-BE49-F238E27FC236}">
              <a16:creationId xmlns:a16="http://schemas.microsoft.com/office/drawing/2014/main" id="{00000000-0008-0000-0100-0000A3070000}"/>
            </a:ext>
          </a:extLst>
        </xdr:cNvPr>
        <xdr:cNvSpPr>
          <a:spLocks noChangeShapeType="1"/>
        </xdr:cNvSpPr>
      </xdr:nvSpPr>
      <xdr:spPr bwMode="auto">
        <a:xfrm>
          <a:off x="12973050" y="157172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502</xdr:row>
      <xdr:rowOff>0</xdr:rowOff>
    </xdr:from>
    <xdr:to>
      <xdr:col>22</xdr:col>
      <xdr:colOff>1343025</xdr:colOff>
      <xdr:row>502</xdr:row>
      <xdr:rowOff>0</xdr:rowOff>
    </xdr:to>
    <xdr:sp macro="" textlink="">
      <xdr:nvSpPr>
        <xdr:cNvPr id="1956" name="Line 3">
          <a:extLst>
            <a:ext uri="{FF2B5EF4-FFF2-40B4-BE49-F238E27FC236}">
              <a16:creationId xmlns:a16="http://schemas.microsoft.com/office/drawing/2014/main" id="{00000000-0008-0000-0100-0000A4070000}"/>
            </a:ext>
          </a:extLst>
        </xdr:cNvPr>
        <xdr:cNvSpPr>
          <a:spLocks noChangeShapeType="1"/>
        </xdr:cNvSpPr>
      </xdr:nvSpPr>
      <xdr:spPr bwMode="auto">
        <a:xfrm>
          <a:off x="12973050" y="157172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502</xdr:row>
      <xdr:rowOff>0</xdr:rowOff>
    </xdr:from>
    <xdr:to>
      <xdr:col>22</xdr:col>
      <xdr:colOff>1343025</xdr:colOff>
      <xdr:row>502</xdr:row>
      <xdr:rowOff>0</xdr:rowOff>
    </xdr:to>
    <xdr:sp macro="" textlink="">
      <xdr:nvSpPr>
        <xdr:cNvPr id="1957" name="Line 4">
          <a:extLst>
            <a:ext uri="{FF2B5EF4-FFF2-40B4-BE49-F238E27FC236}">
              <a16:creationId xmlns:a16="http://schemas.microsoft.com/office/drawing/2014/main" id="{00000000-0008-0000-0100-0000A5070000}"/>
            </a:ext>
          </a:extLst>
        </xdr:cNvPr>
        <xdr:cNvSpPr>
          <a:spLocks noChangeShapeType="1"/>
        </xdr:cNvSpPr>
      </xdr:nvSpPr>
      <xdr:spPr bwMode="auto">
        <a:xfrm>
          <a:off x="12973050" y="157172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519</xdr:row>
      <xdr:rowOff>0</xdr:rowOff>
    </xdr:from>
    <xdr:to>
      <xdr:col>22</xdr:col>
      <xdr:colOff>1343025</xdr:colOff>
      <xdr:row>519</xdr:row>
      <xdr:rowOff>0</xdr:rowOff>
    </xdr:to>
    <xdr:sp macro="" textlink="">
      <xdr:nvSpPr>
        <xdr:cNvPr id="1958" name="Line 1">
          <a:extLst>
            <a:ext uri="{FF2B5EF4-FFF2-40B4-BE49-F238E27FC236}">
              <a16:creationId xmlns:a16="http://schemas.microsoft.com/office/drawing/2014/main" id="{00000000-0008-0000-0100-0000A6070000}"/>
            </a:ext>
          </a:extLst>
        </xdr:cNvPr>
        <xdr:cNvSpPr>
          <a:spLocks noChangeShapeType="1"/>
        </xdr:cNvSpPr>
      </xdr:nvSpPr>
      <xdr:spPr bwMode="auto">
        <a:xfrm>
          <a:off x="12963525" y="1625155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519</xdr:row>
      <xdr:rowOff>0</xdr:rowOff>
    </xdr:from>
    <xdr:to>
      <xdr:col>22</xdr:col>
      <xdr:colOff>1343025</xdr:colOff>
      <xdr:row>519</xdr:row>
      <xdr:rowOff>0</xdr:rowOff>
    </xdr:to>
    <xdr:sp macro="" textlink="">
      <xdr:nvSpPr>
        <xdr:cNvPr id="1959" name="Line 2">
          <a:extLst>
            <a:ext uri="{FF2B5EF4-FFF2-40B4-BE49-F238E27FC236}">
              <a16:creationId xmlns:a16="http://schemas.microsoft.com/office/drawing/2014/main" id="{00000000-0008-0000-0100-0000A7070000}"/>
            </a:ext>
          </a:extLst>
        </xdr:cNvPr>
        <xdr:cNvSpPr>
          <a:spLocks noChangeShapeType="1"/>
        </xdr:cNvSpPr>
      </xdr:nvSpPr>
      <xdr:spPr bwMode="auto">
        <a:xfrm>
          <a:off x="12973050" y="162515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519</xdr:row>
      <xdr:rowOff>0</xdr:rowOff>
    </xdr:from>
    <xdr:to>
      <xdr:col>22</xdr:col>
      <xdr:colOff>1343025</xdr:colOff>
      <xdr:row>519</xdr:row>
      <xdr:rowOff>0</xdr:rowOff>
    </xdr:to>
    <xdr:sp macro="" textlink="">
      <xdr:nvSpPr>
        <xdr:cNvPr id="1960" name="Line 3">
          <a:extLst>
            <a:ext uri="{FF2B5EF4-FFF2-40B4-BE49-F238E27FC236}">
              <a16:creationId xmlns:a16="http://schemas.microsoft.com/office/drawing/2014/main" id="{00000000-0008-0000-0100-0000A8070000}"/>
            </a:ext>
          </a:extLst>
        </xdr:cNvPr>
        <xdr:cNvSpPr>
          <a:spLocks noChangeShapeType="1"/>
        </xdr:cNvSpPr>
      </xdr:nvSpPr>
      <xdr:spPr bwMode="auto">
        <a:xfrm>
          <a:off x="12973050" y="162515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519</xdr:row>
      <xdr:rowOff>0</xdr:rowOff>
    </xdr:from>
    <xdr:to>
      <xdr:col>22</xdr:col>
      <xdr:colOff>1343025</xdr:colOff>
      <xdr:row>519</xdr:row>
      <xdr:rowOff>0</xdr:rowOff>
    </xdr:to>
    <xdr:sp macro="" textlink="">
      <xdr:nvSpPr>
        <xdr:cNvPr id="1961" name="Line 4">
          <a:extLst>
            <a:ext uri="{FF2B5EF4-FFF2-40B4-BE49-F238E27FC236}">
              <a16:creationId xmlns:a16="http://schemas.microsoft.com/office/drawing/2014/main" id="{00000000-0008-0000-0100-0000A9070000}"/>
            </a:ext>
          </a:extLst>
        </xdr:cNvPr>
        <xdr:cNvSpPr>
          <a:spLocks noChangeShapeType="1"/>
        </xdr:cNvSpPr>
      </xdr:nvSpPr>
      <xdr:spPr bwMode="auto">
        <a:xfrm>
          <a:off x="12973050" y="162515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536</xdr:row>
      <xdr:rowOff>0</xdr:rowOff>
    </xdr:from>
    <xdr:to>
      <xdr:col>22</xdr:col>
      <xdr:colOff>1343025</xdr:colOff>
      <xdr:row>536</xdr:row>
      <xdr:rowOff>0</xdr:rowOff>
    </xdr:to>
    <xdr:sp macro="" textlink="">
      <xdr:nvSpPr>
        <xdr:cNvPr id="1962" name="Line 1">
          <a:extLst>
            <a:ext uri="{FF2B5EF4-FFF2-40B4-BE49-F238E27FC236}">
              <a16:creationId xmlns:a16="http://schemas.microsoft.com/office/drawing/2014/main" id="{00000000-0008-0000-0100-0000AA070000}"/>
            </a:ext>
          </a:extLst>
        </xdr:cNvPr>
        <xdr:cNvSpPr>
          <a:spLocks noChangeShapeType="1"/>
        </xdr:cNvSpPr>
      </xdr:nvSpPr>
      <xdr:spPr bwMode="auto">
        <a:xfrm>
          <a:off x="12963525" y="1678590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536</xdr:row>
      <xdr:rowOff>0</xdr:rowOff>
    </xdr:from>
    <xdr:to>
      <xdr:col>22</xdr:col>
      <xdr:colOff>1343025</xdr:colOff>
      <xdr:row>536</xdr:row>
      <xdr:rowOff>0</xdr:rowOff>
    </xdr:to>
    <xdr:sp macro="" textlink="">
      <xdr:nvSpPr>
        <xdr:cNvPr id="1963" name="Line 2">
          <a:extLst>
            <a:ext uri="{FF2B5EF4-FFF2-40B4-BE49-F238E27FC236}">
              <a16:creationId xmlns:a16="http://schemas.microsoft.com/office/drawing/2014/main" id="{00000000-0008-0000-0100-0000AB070000}"/>
            </a:ext>
          </a:extLst>
        </xdr:cNvPr>
        <xdr:cNvSpPr>
          <a:spLocks noChangeShapeType="1"/>
        </xdr:cNvSpPr>
      </xdr:nvSpPr>
      <xdr:spPr bwMode="auto">
        <a:xfrm>
          <a:off x="12973050" y="167859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536</xdr:row>
      <xdr:rowOff>0</xdr:rowOff>
    </xdr:from>
    <xdr:to>
      <xdr:col>22</xdr:col>
      <xdr:colOff>1343025</xdr:colOff>
      <xdr:row>536</xdr:row>
      <xdr:rowOff>0</xdr:rowOff>
    </xdr:to>
    <xdr:sp macro="" textlink="">
      <xdr:nvSpPr>
        <xdr:cNvPr id="1964" name="Line 3">
          <a:extLst>
            <a:ext uri="{FF2B5EF4-FFF2-40B4-BE49-F238E27FC236}">
              <a16:creationId xmlns:a16="http://schemas.microsoft.com/office/drawing/2014/main" id="{00000000-0008-0000-0100-0000AC070000}"/>
            </a:ext>
          </a:extLst>
        </xdr:cNvPr>
        <xdr:cNvSpPr>
          <a:spLocks noChangeShapeType="1"/>
        </xdr:cNvSpPr>
      </xdr:nvSpPr>
      <xdr:spPr bwMode="auto">
        <a:xfrm>
          <a:off x="12973050" y="167859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536</xdr:row>
      <xdr:rowOff>0</xdr:rowOff>
    </xdr:from>
    <xdr:to>
      <xdr:col>22</xdr:col>
      <xdr:colOff>1343025</xdr:colOff>
      <xdr:row>536</xdr:row>
      <xdr:rowOff>0</xdr:rowOff>
    </xdr:to>
    <xdr:sp macro="" textlink="">
      <xdr:nvSpPr>
        <xdr:cNvPr id="1965" name="Line 4">
          <a:extLst>
            <a:ext uri="{FF2B5EF4-FFF2-40B4-BE49-F238E27FC236}">
              <a16:creationId xmlns:a16="http://schemas.microsoft.com/office/drawing/2014/main" id="{00000000-0008-0000-0100-0000AD070000}"/>
            </a:ext>
          </a:extLst>
        </xdr:cNvPr>
        <xdr:cNvSpPr>
          <a:spLocks noChangeShapeType="1"/>
        </xdr:cNvSpPr>
      </xdr:nvSpPr>
      <xdr:spPr bwMode="auto">
        <a:xfrm>
          <a:off x="12973050" y="167859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553</xdr:row>
      <xdr:rowOff>0</xdr:rowOff>
    </xdr:from>
    <xdr:to>
      <xdr:col>22</xdr:col>
      <xdr:colOff>1343025</xdr:colOff>
      <xdr:row>553</xdr:row>
      <xdr:rowOff>0</xdr:rowOff>
    </xdr:to>
    <xdr:sp macro="" textlink="">
      <xdr:nvSpPr>
        <xdr:cNvPr id="1966" name="Line 1">
          <a:extLst>
            <a:ext uri="{FF2B5EF4-FFF2-40B4-BE49-F238E27FC236}">
              <a16:creationId xmlns:a16="http://schemas.microsoft.com/office/drawing/2014/main" id="{00000000-0008-0000-0100-0000AE070000}"/>
            </a:ext>
          </a:extLst>
        </xdr:cNvPr>
        <xdr:cNvSpPr>
          <a:spLocks noChangeShapeType="1"/>
        </xdr:cNvSpPr>
      </xdr:nvSpPr>
      <xdr:spPr bwMode="auto">
        <a:xfrm>
          <a:off x="12963525" y="1732026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553</xdr:row>
      <xdr:rowOff>0</xdr:rowOff>
    </xdr:from>
    <xdr:to>
      <xdr:col>22</xdr:col>
      <xdr:colOff>1343025</xdr:colOff>
      <xdr:row>553</xdr:row>
      <xdr:rowOff>0</xdr:rowOff>
    </xdr:to>
    <xdr:sp macro="" textlink="">
      <xdr:nvSpPr>
        <xdr:cNvPr id="1967" name="Line 2">
          <a:extLst>
            <a:ext uri="{FF2B5EF4-FFF2-40B4-BE49-F238E27FC236}">
              <a16:creationId xmlns:a16="http://schemas.microsoft.com/office/drawing/2014/main" id="{00000000-0008-0000-0100-0000AF070000}"/>
            </a:ext>
          </a:extLst>
        </xdr:cNvPr>
        <xdr:cNvSpPr>
          <a:spLocks noChangeShapeType="1"/>
        </xdr:cNvSpPr>
      </xdr:nvSpPr>
      <xdr:spPr bwMode="auto">
        <a:xfrm>
          <a:off x="12973050" y="1732026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553</xdr:row>
      <xdr:rowOff>0</xdr:rowOff>
    </xdr:from>
    <xdr:to>
      <xdr:col>22</xdr:col>
      <xdr:colOff>1343025</xdr:colOff>
      <xdr:row>553</xdr:row>
      <xdr:rowOff>0</xdr:rowOff>
    </xdr:to>
    <xdr:sp macro="" textlink="">
      <xdr:nvSpPr>
        <xdr:cNvPr id="1968" name="Line 3">
          <a:extLst>
            <a:ext uri="{FF2B5EF4-FFF2-40B4-BE49-F238E27FC236}">
              <a16:creationId xmlns:a16="http://schemas.microsoft.com/office/drawing/2014/main" id="{00000000-0008-0000-0100-0000B0070000}"/>
            </a:ext>
          </a:extLst>
        </xdr:cNvPr>
        <xdr:cNvSpPr>
          <a:spLocks noChangeShapeType="1"/>
        </xdr:cNvSpPr>
      </xdr:nvSpPr>
      <xdr:spPr bwMode="auto">
        <a:xfrm>
          <a:off x="12973050" y="1732026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553</xdr:row>
      <xdr:rowOff>0</xdr:rowOff>
    </xdr:from>
    <xdr:to>
      <xdr:col>22</xdr:col>
      <xdr:colOff>1343025</xdr:colOff>
      <xdr:row>553</xdr:row>
      <xdr:rowOff>0</xdr:rowOff>
    </xdr:to>
    <xdr:sp macro="" textlink="">
      <xdr:nvSpPr>
        <xdr:cNvPr id="1969" name="Line 4">
          <a:extLst>
            <a:ext uri="{FF2B5EF4-FFF2-40B4-BE49-F238E27FC236}">
              <a16:creationId xmlns:a16="http://schemas.microsoft.com/office/drawing/2014/main" id="{00000000-0008-0000-0100-0000B1070000}"/>
            </a:ext>
          </a:extLst>
        </xdr:cNvPr>
        <xdr:cNvSpPr>
          <a:spLocks noChangeShapeType="1"/>
        </xdr:cNvSpPr>
      </xdr:nvSpPr>
      <xdr:spPr bwMode="auto">
        <a:xfrm>
          <a:off x="12973050" y="1732026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570</xdr:row>
      <xdr:rowOff>0</xdr:rowOff>
    </xdr:from>
    <xdr:to>
      <xdr:col>22</xdr:col>
      <xdr:colOff>1343025</xdr:colOff>
      <xdr:row>570</xdr:row>
      <xdr:rowOff>0</xdr:rowOff>
    </xdr:to>
    <xdr:sp macro="" textlink="">
      <xdr:nvSpPr>
        <xdr:cNvPr id="1970" name="Line 1">
          <a:extLst>
            <a:ext uri="{FF2B5EF4-FFF2-40B4-BE49-F238E27FC236}">
              <a16:creationId xmlns:a16="http://schemas.microsoft.com/office/drawing/2014/main" id="{00000000-0008-0000-0100-0000B2070000}"/>
            </a:ext>
          </a:extLst>
        </xdr:cNvPr>
        <xdr:cNvSpPr>
          <a:spLocks noChangeShapeType="1"/>
        </xdr:cNvSpPr>
      </xdr:nvSpPr>
      <xdr:spPr bwMode="auto">
        <a:xfrm>
          <a:off x="12963525" y="1785461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570</xdr:row>
      <xdr:rowOff>0</xdr:rowOff>
    </xdr:from>
    <xdr:to>
      <xdr:col>22</xdr:col>
      <xdr:colOff>1343025</xdr:colOff>
      <xdr:row>570</xdr:row>
      <xdr:rowOff>0</xdr:rowOff>
    </xdr:to>
    <xdr:sp macro="" textlink="">
      <xdr:nvSpPr>
        <xdr:cNvPr id="1971" name="Line 2">
          <a:extLst>
            <a:ext uri="{FF2B5EF4-FFF2-40B4-BE49-F238E27FC236}">
              <a16:creationId xmlns:a16="http://schemas.microsoft.com/office/drawing/2014/main" id="{00000000-0008-0000-0100-0000B3070000}"/>
            </a:ext>
          </a:extLst>
        </xdr:cNvPr>
        <xdr:cNvSpPr>
          <a:spLocks noChangeShapeType="1"/>
        </xdr:cNvSpPr>
      </xdr:nvSpPr>
      <xdr:spPr bwMode="auto">
        <a:xfrm>
          <a:off x="12973050" y="178546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570</xdr:row>
      <xdr:rowOff>0</xdr:rowOff>
    </xdr:from>
    <xdr:to>
      <xdr:col>22</xdr:col>
      <xdr:colOff>1343025</xdr:colOff>
      <xdr:row>570</xdr:row>
      <xdr:rowOff>0</xdr:rowOff>
    </xdr:to>
    <xdr:sp macro="" textlink="">
      <xdr:nvSpPr>
        <xdr:cNvPr id="1972" name="Line 3">
          <a:extLst>
            <a:ext uri="{FF2B5EF4-FFF2-40B4-BE49-F238E27FC236}">
              <a16:creationId xmlns:a16="http://schemas.microsoft.com/office/drawing/2014/main" id="{00000000-0008-0000-0100-0000B4070000}"/>
            </a:ext>
          </a:extLst>
        </xdr:cNvPr>
        <xdr:cNvSpPr>
          <a:spLocks noChangeShapeType="1"/>
        </xdr:cNvSpPr>
      </xdr:nvSpPr>
      <xdr:spPr bwMode="auto">
        <a:xfrm>
          <a:off x="12973050" y="178546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570</xdr:row>
      <xdr:rowOff>0</xdr:rowOff>
    </xdr:from>
    <xdr:to>
      <xdr:col>22</xdr:col>
      <xdr:colOff>1343025</xdr:colOff>
      <xdr:row>570</xdr:row>
      <xdr:rowOff>0</xdr:rowOff>
    </xdr:to>
    <xdr:sp macro="" textlink="">
      <xdr:nvSpPr>
        <xdr:cNvPr id="1973" name="Line 4">
          <a:extLst>
            <a:ext uri="{FF2B5EF4-FFF2-40B4-BE49-F238E27FC236}">
              <a16:creationId xmlns:a16="http://schemas.microsoft.com/office/drawing/2014/main" id="{00000000-0008-0000-0100-0000B5070000}"/>
            </a:ext>
          </a:extLst>
        </xdr:cNvPr>
        <xdr:cNvSpPr>
          <a:spLocks noChangeShapeType="1"/>
        </xdr:cNvSpPr>
      </xdr:nvSpPr>
      <xdr:spPr bwMode="auto">
        <a:xfrm>
          <a:off x="12973050" y="178546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587</xdr:row>
      <xdr:rowOff>0</xdr:rowOff>
    </xdr:from>
    <xdr:to>
      <xdr:col>22</xdr:col>
      <xdr:colOff>1343025</xdr:colOff>
      <xdr:row>587</xdr:row>
      <xdr:rowOff>0</xdr:rowOff>
    </xdr:to>
    <xdr:sp macro="" textlink="">
      <xdr:nvSpPr>
        <xdr:cNvPr id="1974" name="Line 1">
          <a:extLst>
            <a:ext uri="{FF2B5EF4-FFF2-40B4-BE49-F238E27FC236}">
              <a16:creationId xmlns:a16="http://schemas.microsoft.com/office/drawing/2014/main" id="{00000000-0008-0000-0100-0000B6070000}"/>
            </a:ext>
          </a:extLst>
        </xdr:cNvPr>
        <xdr:cNvSpPr>
          <a:spLocks noChangeShapeType="1"/>
        </xdr:cNvSpPr>
      </xdr:nvSpPr>
      <xdr:spPr bwMode="auto">
        <a:xfrm>
          <a:off x="12963525" y="1838896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587</xdr:row>
      <xdr:rowOff>0</xdr:rowOff>
    </xdr:from>
    <xdr:to>
      <xdr:col>22</xdr:col>
      <xdr:colOff>1343025</xdr:colOff>
      <xdr:row>587</xdr:row>
      <xdr:rowOff>0</xdr:rowOff>
    </xdr:to>
    <xdr:sp macro="" textlink="">
      <xdr:nvSpPr>
        <xdr:cNvPr id="1975" name="Line 2">
          <a:extLst>
            <a:ext uri="{FF2B5EF4-FFF2-40B4-BE49-F238E27FC236}">
              <a16:creationId xmlns:a16="http://schemas.microsoft.com/office/drawing/2014/main" id="{00000000-0008-0000-0100-0000B7070000}"/>
            </a:ext>
          </a:extLst>
        </xdr:cNvPr>
        <xdr:cNvSpPr>
          <a:spLocks noChangeShapeType="1"/>
        </xdr:cNvSpPr>
      </xdr:nvSpPr>
      <xdr:spPr bwMode="auto">
        <a:xfrm>
          <a:off x="12973050" y="1838896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587</xdr:row>
      <xdr:rowOff>0</xdr:rowOff>
    </xdr:from>
    <xdr:to>
      <xdr:col>22</xdr:col>
      <xdr:colOff>1343025</xdr:colOff>
      <xdr:row>587</xdr:row>
      <xdr:rowOff>0</xdr:rowOff>
    </xdr:to>
    <xdr:sp macro="" textlink="">
      <xdr:nvSpPr>
        <xdr:cNvPr id="1976" name="Line 3">
          <a:extLst>
            <a:ext uri="{FF2B5EF4-FFF2-40B4-BE49-F238E27FC236}">
              <a16:creationId xmlns:a16="http://schemas.microsoft.com/office/drawing/2014/main" id="{00000000-0008-0000-0100-0000B8070000}"/>
            </a:ext>
          </a:extLst>
        </xdr:cNvPr>
        <xdr:cNvSpPr>
          <a:spLocks noChangeShapeType="1"/>
        </xdr:cNvSpPr>
      </xdr:nvSpPr>
      <xdr:spPr bwMode="auto">
        <a:xfrm>
          <a:off x="12973050" y="1838896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587</xdr:row>
      <xdr:rowOff>0</xdr:rowOff>
    </xdr:from>
    <xdr:to>
      <xdr:col>22</xdr:col>
      <xdr:colOff>1343025</xdr:colOff>
      <xdr:row>587</xdr:row>
      <xdr:rowOff>0</xdr:rowOff>
    </xdr:to>
    <xdr:sp macro="" textlink="">
      <xdr:nvSpPr>
        <xdr:cNvPr id="1977" name="Line 4">
          <a:extLst>
            <a:ext uri="{FF2B5EF4-FFF2-40B4-BE49-F238E27FC236}">
              <a16:creationId xmlns:a16="http://schemas.microsoft.com/office/drawing/2014/main" id="{00000000-0008-0000-0100-0000B9070000}"/>
            </a:ext>
          </a:extLst>
        </xdr:cNvPr>
        <xdr:cNvSpPr>
          <a:spLocks noChangeShapeType="1"/>
        </xdr:cNvSpPr>
      </xdr:nvSpPr>
      <xdr:spPr bwMode="auto">
        <a:xfrm>
          <a:off x="12973050" y="1838896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604</xdr:row>
      <xdr:rowOff>0</xdr:rowOff>
    </xdr:from>
    <xdr:to>
      <xdr:col>22</xdr:col>
      <xdr:colOff>1343025</xdr:colOff>
      <xdr:row>604</xdr:row>
      <xdr:rowOff>0</xdr:rowOff>
    </xdr:to>
    <xdr:sp macro="" textlink="">
      <xdr:nvSpPr>
        <xdr:cNvPr id="1978" name="Line 1">
          <a:extLst>
            <a:ext uri="{FF2B5EF4-FFF2-40B4-BE49-F238E27FC236}">
              <a16:creationId xmlns:a16="http://schemas.microsoft.com/office/drawing/2014/main" id="{00000000-0008-0000-0100-0000BA070000}"/>
            </a:ext>
          </a:extLst>
        </xdr:cNvPr>
        <xdr:cNvSpPr>
          <a:spLocks noChangeShapeType="1"/>
        </xdr:cNvSpPr>
      </xdr:nvSpPr>
      <xdr:spPr bwMode="auto">
        <a:xfrm>
          <a:off x="12963525" y="1892331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604</xdr:row>
      <xdr:rowOff>0</xdr:rowOff>
    </xdr:from>
    <xdr:to>
      <xdr:col>22</xdr:col>
      <xdr:colOff>1343025</xdr:colOff>
      <xdr:row>604</xdr:row>
      <xdr:rowOff>0</xdr:rowOff>
    </xdr:to>
    <xdr:sp macro="" textlink="">
      <xdr:nvSpPr>
        <xdr:cNvPr id="1979" name="Line 2">
          <a:extLst>
            <a:ext uri="{FF2B5EF4-FFF2-40B4-BE49-F238E27FC236}">
              <a16:creationId xmlns:a16="http://schemas.microsoft.com/office/drawing/2014/main" id="{00000000-0008-0000-0100-0000BB070000}"/>
            </a:ext>
          </a:extLst>
        </xdr:cNvPr>
        <xdr:cNvSpPr>
          <a:spLocks noChangeShapeType="1"/>
        </xdr:cNvSpPr>
      </xdr:nvSpPr>
      <xdr:spPr bwMode="auto">
        <a:xfrm>
          <a:off x="12973050" y="189233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604</xdr:row>
      <xdr:rowOff>0</xdr:rowOff>
    </xdr:from>
    <xdr:to>
      <xdr:col>22</xdr:col>
      <xdr:colOff>1343025</xdr:colOff>
      <xdr:row>604</xdr:row>
      <xdr:rowOff>0</xdr:rowOff>
    </xdr:to>
    <xdr:sp macro="" textlink="">
      <xdr:nvSpPr>
        <xdr:cNvPr id="1980" name="Line 3">
          <a:extLst>
            <a:ext uri="{FF2B5EF4-FFF2-40B4-BE49-F238E27FC236}">
              <a16:creationId xmlns:a16="http://schemas.microsoft.com/office/drawing/2014/main" id="{00000000-0008-0000-0100-0000BC070000}"/>
            </a:ext>
          </a:extLst>
        </xdr:cNvPr>
        <xdr:cNvSpPr>
          <a:spLocks noChangeShapeType="1"/>
        </xdr:cNvSpPr>
      </xdr:nvSpPr>
      <xdr:spPr bwMode="auto">
        <a:xfrm>
          <a:off x="12973050" y="189233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604</xdr:row>
      <xdr:rowOff>0</xdr:rowOff>
    </xdr:from>
    <xdr:to>
      <xdr:col>22</xdr:col>
      <xdr:colOff>1343025</xdr:colOff>
      <xdr:row>604</xdr:row>
      <xdr:rowOff>0</xdr:rowOff>
    </xdr:to>
    <xdr:sp macro="" textlink="">
      <xdr:nvSpPr>
        <xdr:cNvPr id="1981" name="Line 4">
          <a:extLst>
            <a:ext uri="{FF2B5EF4-FFF2-40B4-BE49-F238E27FC236}">
              <a16:creationId xmlns:a16="http://schemas.microsoft.com/office/drawing/2014/main" id="{00000000-0008-0000-0100-0000BD070000}"/>
            </a:ext>
          </a:extLst>
        </xdr:cNvPr>
        <xdr:cNvSpPr>
          <a:spLocks noChangeShapeType="1"/>
        </xdr:cNvSpPr>
      </xdr:nvSpPr>
      <xdr:spPr bwMode="auto">
        <a:xfrm>
          <a:off x="12973050" y="189233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570</xdr:row>
      <xdr:rowOff>0</xdr:rowOff>
    </xdr:from>
    <xdr:to>
      <xdr:col>22</xdr:col>
      <xdr:colOff>1343025</xdr:colOff>
      <xdr:row>570</xdr:row>
      <xdr:rowOff>0</xdr:rowOff>
    </xdr:to>
    <xdr:sp macro="" textlink="">
      <xdr:nvSpPr>
        <xdr:cNvPr id="1982" name="Line 1">
          <a:extLst>
            <a:ext uri="{FF2B5EF4-FFF2-40B4-BE49-F238E27FC236}">
              <a16:creationId xmlns:a16="http://schemas.microsoft.com/office/drawing/2014/main" id="{00000000-0008-0000-0100-0000BE070000}"/>
            </a:ext>
          </a:extLst>
        </xdr:cNvPr>
        <xdr:cNvSpPr>
          <a:spLocks noChangeShapeType="1"/>
        </xdr:cNvSpPr>
      </xdr:nvSpPr>
      <xdr:spPr bwMode="auto">
        <a:xfrm>
          <a:off x="12963525" y="1785461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570</xdr:row>
      <xdr:rowOff>0</xdr:rowOff>
    </xdr:from>
    <xdr:to>
      <xdr:col>22</xdr:col>
      <xdr:colOff>1343025</xdr:colOff>
      <xdr:row>570</xdr:row>
      <xdr:rowOff>0</xdr:rowOff>
    </xdr:to>
    <xdr:sp macro="" textlink="">
      <xdr:nvSpPr>
        <xdr:cNvPr id="1983" name="Line 2">
          <a:extLst>
            <a:ext uri="{FF2B5EF4-FFF2-40B4-BE49-F238E27FC236}">
              <a16:creationId xmlns:a16="http://schemas.microsoft.com/office/drawing/2014/main" id="{00000000-0008-0000-0100-0000BF070000}"/>
            </a:ext>
          </a:extLst>
        </xdr:cNvPr>
        <xdr:cNvSpPr>
          <a:spLocks noChangeShapeType="1"/>
        </xdr:cNvSpPr>
      </xdr:nvSpPr>
      <xdr:spPr bwMode="auto">
        <a:xfrm>
          <a:off x="12973050" y="178546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570</xdr:row>
      <xdr:rowOff>0</xdr:rowOff>
    </xdr:from>
    <xdr:to>
      <xdr:col>22</xdr:col>
      <xdr:colOff>1343025</xdr:colOff>
      <xdr:row>570</xdr:row>
      <xdr:rowOff>0</xdr:rowOff>
    </xdr:to>
    <xdr:sp macro="" textlink="">
      <xdr:nvSpPr>
        <xdr:cNvPr id="1984" name="Line 3">
          <a:extLst>
            <a:ext uri="{FF2B5EF4-FFF2-40B4-BE49-F238E27FC236}">
              <a16:creationId xmlns:a16="http://schemas.microsoft.com/office/drawing/2014/main" id="{00000000-0008-0000-0100-0000C0070000}"/>
            </a:ext>
          </a:extLst>
        </xdr:cNvPr>
        <xdr:cNvSpPr>
          <a:spLocks noChangeShapeType="1"/>
        </xdr:cNvSpPr>
      </xdr:nvSpPr>
      <xdr:spPr bwMode="auto">
        <a:xfrm>
          <a:off x="12973050" y="178546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570</xdr:row>
      <xdr:rowOff>0</xdr:rowOff>
    </xdr:from>
    <xdr:to>
      <xdr:col>22</xdr:col>
      <xdr:colOff>1343025</xdr:colOff>
      <xdr:row>570</xdr:row>
      <xdr:rowOff>0</xdr:rowOff>
    </xdr:to>
    <xdr:sp macro="" textlink="">
      <xdr:nvSpPr>
        <xdr:cNvPr id="1985" name="Line 4">
          <a:extLst>
            <a:ext uri="{FF2B5EF4-FFF2-40B4-BE49-F238E27FC236}">
              <a16:creationId xmlns:a16="http://schemas.microsoft.com/office/drawing/2014/main" id="{00000000-0008-0000-0100-0000C1070000}"/>
            </a:ext>
          </a:extLst>
        </xdr:cNvPr>
        <xdr:cNvSpPr>
          <a:spLocks noChangeShapeType="1"/>
        </xdr:cNvSpPr>
      </xdr:nvSpPr>
      <xdr:spPr bwMode="auto">
        <a:xfrm>
          <a:off x="12973050" y="178546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587</xdr:row>
      <xdr:rowOff>0</xdr:rowOff>
    </xdr:from>
    <xdr:to>
      <xdr:col>22</xdr:col>
      <xdr:colOff>1343025</xdr:colOff>
      <xdr:row>587</xdr:row>
      <xdr:rowOff>0</xdr:rowOff>
    </xdr:to>
    <xdr:sp macro="" textlink="">
      <xdr:nvSpPr>
        <xdr:cNvPr id="1986" name="Line 1">
          <a:extLst>
            <a:ext uri="{FF2B5EF4-FFF2-40B4-BE49-F238E27FC236}">
              <a16:creationId xmlns:a16="http://schemas.microsoft.com/office/drawing/2014/main" id="{00000000-0008-0000-0100-0000C2070000}"/>
            </a:ext>
          </a:extLst>
        </xdr:cNvPr>
        <xdr:cNvSpPr>
          <a:spLocks noChangeShapeType="1"/>
        </xdr:cNvSpPr>
      </xdr:nvSpPr>
      <xdr:spPr bwMode="auto">
        <a:xfrm>
          <a:off x="12963525" y="1838896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587</xdr:row>
      <xdr:rowOff>0</xdr:rowOff>
    </xdr:from>
    <xdr:to>
      <xdr:col>22</xdr:col>
      <xdr:colOff>1343025</xdr:colOff>
      <xdr:row>587</xdr:row>
      <xdr:rowOff>0</xdr:rowOff>
    </xdr:to>
    <xdr:sp macro="" textlink="">
      <xdr:nvSpPr>
        <xdr:cNvPr id="1987" name="Line 2">
          <a:extLst>
            <a:ext uri="{FF2B5EF4-FFF2-40B4-BE49-F238E27FC236}">
              <a16:creationId xmlns:a16="http://schemas.microsoft.com/office/drawing/2014/main" id="{00000000-0008-0000-0100-0000C3070000}"/>
            </a:ext>
          </a:extLst>
        </xdr:cNvPr>
        <xdr:cNvSpPr>
          <a:spLocks noChangeShapeType="1"/>
        </xdr:cNvSpPr>
      </xdr:nvSpPr>
      <xdr:spPr bwMode="auto">
        <a:xfrm>
          <a:off x="12973050" y="1838896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587</xdr:row>
      <xdr:rowOff>0</xdr:rowOff>
    </xdr:from>
    <xdr:to>
      <xdr:col>22</xdr:col>
      <xdr:colOff>1343025</xdr:colOff>
      <xdr:row>587</xdr:row>
      <xdr:rowOff>0</xdr:rowOff>
    </xdr:to>
    <xdr:sp macro="" textlink="">
      <xdr:nvSpPr>
        <xdr:cNvPr id="1988" name="Line 3">
          <a:extLst>
            <a:ext uri="{FF2B5EF4-FFF2-40B4-BE49-F238E27FC236}">
              <a16:creationId xmlns:a16="http://schemas.microsoft.com/office/drawing/2014/main" id="{00000000-0008-0000-0100-0000C4070000}"/>
            </a:ext>
          </a:extLst>
        </xdr:cNvPr>
        <xdr:cNvSpPr>
          <a:spLocks noChangeShapeType="1"/>
        </xdr:cNvSpPr>
      </xdr:nvSpPr>
      <xdr:spPr bwMode="auto">
        <a:xfrm>
          <a:off x="12973050" y="1838896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587</xdr:row>
      <xdr:rowOff>0</xdr:rowOff>
    </xdr:from>
    <xdr:to>
      <xdr:col>22</xdr:col>
      <xdr:colOff>1343025</xdr:colOff>
      <xdr:row>587</xdr:row>
      <xdr:rowOff>0</xdr:rowOff>
    </xdr:to>
    <xdr:sp macro="" textlink="">
      <xdr:nvSpPr>
        <xdr:cNvPr id="1989" name="Line 4">
          <a:extLst>
            <a:ext uri="{FF2B5EF4-FFF2-40B4-BE49-F238E27FC236}">
              <a16:creationId xmlns:a16="http://schemas.microsoft.com/office/drawing/2014/main" id="{00000000-0008-0000-0100-0000C5070000}"/>
            </a:ext>
          </a:extLst>
        </xdr:cNvPr>
        <xdr:cNvSpPr>
          <a:spLocks noChangeShapeType="1"/>
        </xdr:cNvSpPr>
      </xdr:nvSpPr>
      <xdr:spPr bwMode="auto">
        <a:xfrm>
          <a:off x="12973050" y="1838896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604</xdr:row>
      <xdr:rowOff>0</xdr:rowOff>
    </xdr:from>
    <xdr:to>
      <xdr:col>22</xdr:col>
      <xdr:colOff>1343025</xdr:colOff>
      <xdr:row>604</xdr:row>
      <xdr:rowOff>0</xdr:rowOff>
    </xdr:to>
    <xdr:sp macro="" textlink="">
      <xdr:nvSpPr>
        <xdr:cNvPr id="1990" name="Line 1">
          <a:extLst>
            <a:ext uri="{FF2B5EF4-FFF2-40B4-BE49-F238E27FC236}">
              <a16:creationId xmlns:a16="http://schemas.microsoft.com/office/drawing/2014/main" id="{00000000-0008-0000-0100-0000C6070000}"/>
            </a:ext>
          </a:extLst>
        </xdr:cNvPr>
        <xdr:cNvSpPr>
          <a:spLocks noChangeShapeType="1"/>
        </xdr:cNvSpPr>
      </xdr:nvSpPr>
      <xdr:spPr bwMode="auto">
        <a:xfrm>
          <a:off x="12963525" y="1892331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604</xdr:row>
      <xdr:rowOff>0</xdr:rowOff>
    </xdr:from>
    <xdr:to>
      <xdr:col>22</xdr:col>
      <xdr:colOff>1343025</xdr:colOff>
      <xdr:row>604</xdr:row>
      <xdr:rowOff>0</xdr:rowOff>
    </xdr:to>
    <xdr:sp macro="" textlink="">
      <xdr:nvSpPr>
        <xdr:cNvPr id="1991" name="Line 2">
          <a:extLst>
            <a:ext uri="{FF2B5EF4-FFF2-40B4-BE49-F238E27FC236}">
              <a16:creationId xmlns:a16="http://schemas.microsoft.com/office/drawing/2014/main" id="{00000000-0008-0000-0100-0000C7070000}"/>
            </a:ext>
          </a:extLst>
        </xdr:cNvPr>
        <xdr:cNvSpPr>
          <a:spLocks noChangeShapeType="1"/>
        </xdr:cNvSpPr>
      </xdr:nvSpPr>
      <xdr:spPr bwMode="auto">
        <a:xfrm>
          <a:off x="12973050" y="189233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604</xdr:row>
      <xdr:rowOff>0</xdr:rowOff>
    </xdr:from>
    <xdr:to>
      <xdr:col>22</xdr:col>
      <xdr:colOff>1343025</xdr:colOff>
      <xdr:row>604</xdr:row>
      <xdr:rowOff>0</xdr:rowOff>
    </xdr:to>
    <xdr:sp macro="" textlink="">
      <xdr:nvSpPr>
        <xdr:cNvPr id="1992" name="Line 3">
          <a:extLst>
            <a:ext uri="{FF2B5EF4-FFF2-40B4-BE49-F238E27FC236}">
              <a16:creationId xmlns:a16="http://schemas.microsoft.com/office/drawing/2014/main" id="{00000000-0008-0000-0100-0000C8070000}"/>
            </a:ext>
          </a:extLst>
        </xdr:cNvPr>
        <xdr:cNvSpPr>
          <a:spLocks noChangeShapeType="1"/>
        </xdr:cNvSpPr>
      </xdr:nvSpPr>
      <xdr:spPr bwMode="auto">
        <a:xfrm>
          <a:off x="12973050" y="189233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604</xdr:row>
      <xdr:rowOff>0</xdr:rowOff>
    </xdr:from>
    <xdr:to>
      <xdr:col>22</xdr:col>
      <xdr:colOff>1343025</xdr:colOff>
      <xdr:row>604</xdr:row>
      <xdr:rowOff>0</xdr:rowOff>
    </xdr:to>
    <xdr:sp macro="" textlink="">
      <xdr:nvSpPr>
        <xdr:cNvPr id="1993" name="Line 4">
          <a:extLst>
            <a:ext uri="{FF2B5EF4-FFF2-40B4-BE49-F238E27FC236}">
              <a16:creationId xmlns:a16="http://schemas.microsoft.com/office/drawing/2014/main" id="{00000000-0008-0000-0100-0000C9070000}"/>
            </a:ext>
          </a:extLst>
        </xdr:cNvPr>
        <xdr:cNvSpPr>
          <a:spLocks noChangeShapeType="1"/>
        </xdr:cNvSpPr>
      </xdr:nvSpPr>
      <xdr:spPr bwMode="auto">
        <a:xfrm>
          <a:off x="12973050" y="189233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570</xdr:row>
      <xdr:rowOff>0</xdr:rowOff>
    </xdr:from>
    <xdr:to>
      <xdr:col>22</xdr:col>
      <xdr:colOff>1343025</xdr:colOff>
      <xdr:row>570</xdr:row>
      <xdr:rowOff>0</xdr:rowOff>
    </xdr:to>
    <xdr:sp macro="" textlink="">
      <xdr:nvSpPr>
        <xdr:cNvPr id="1994" name="Line 1">
          <a:extLst>
            <a:ext uri="{FF2B5EF4-FFF2-40B4-BE49-F238E27FC236}">
              <a16:creationId xmlns:a16="http://schemas.microsoft.com/office/drawing/2014/main" id="{00000000-0008-0000-0100-0000CA070000}"/>
            </a:ext>
          </a:extLst>
        </xdr:cNvPr>
        <xdr:cNvSpPr>
          <a:spLocks noChangeShapeType="1"/>
        </xdr:cNvSpPr>
      </xdr:nvSpPr>
      <xdr:spPr bwMode="auto">
        <a:xfrm>
          <a:off x="12963525" y="1785461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570</xdr:row>
      <xdr:rowOff>0</xdr:rowOff>
    </xdr:from>
    <xdr:to>
      <xdr:col>22</xdr:col>
      <xdr:colOff>1343025</xdr:colOff>
      <xdr:row>570</xdr:row>
      <xdr:rowOff>0</xdr:rowOff>
    </xdr:to>
    <xdr:sp macro="" textlink="">
      <xdr:nvSpPr>
        <xdr:cNvPr id="1995" name="Line 2">
          <a:extLst>
            <a:ext uri="{FF2B5EF4-FFF2-40B4-BE49-F238E27FC236}">
              <a16:creationId xmlns:a16="http://schemas.microsoft.com/office/drawing/2014/main" id="{00000000-0008-0000-0100-0000CB070000}"/>
            </a:ext>
          </a:extLst>
        </xdr:cNvPr>
        <xdr:cNvSpPr>
          <a:spLocks noChangeShapeType="1"/>
        </xdr:cNvSpPr>
      </xdr:nvSpPr>
      <xdr:spPr bwMode="auto">
        <a:xfrm>
          <a:off x="12973050" y="178546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570</xdr:row>
      <xdr:rowOff>0</xdr:rowOff>
    </xdr:from>
    <xdr:to>
      <xdr:col>22</xdr:col>
      <xdr:colOff>1343025</xdr:colOff>
      <xdr:row>570</xdr:row>
      <xdr:rowOff>0</xdr:rowOff>
    </xdr:to>
    <xdr:sp macro="" textlink="">
      <xdr:nvSpPr>
        <xdr:cNvPr id="1996" name="Line 3">
          <a:extLst>
            <a:ext uri="{FF2B5EF4-FFF2-40B4-BE49-F238E27FC236}">
              <a16:creationId xmlns:a16="http://schemas.microsoft.com/office/drawing/2014/main" id="{00000000-0008-0000-0100-0000CC070000}"/>
            </a:ext>
          </a:extLst>
        </xdr:cNvPr>
        <xdr:cNvSpPr>
          <a:spLocks noChangeShapeType="1"/>
        </xdr:cNvSpPr>
      </xdr:nvSpPr>
      <xdr:spPr bwMode="auto">
        <a:xfrm>
          <a:off x="12973050" y="178546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570</xdr:row>
      <xdr:rowOff>0</xdr:rowOff>
    </xdr:from>
    <xdr:to>
      <xdr:col>22</xdr:col>
      <xdr:colOff>1343025</xdr:colOff>
      <xdr:row>570</xdr:row>
      <xdr:rowOff>0</xdr:rowOff>
    </xdr:to>
    <xdr:sp macro="" textlink="">
      <xdr:nvSpPr>
        <xdr:cNvPr id="1997" name="Line 4">
          <a:extLst>
            <a:ext uri="{FF2B5EF4-FFF2-40B4-BE49-F238E27FC236}">
              <a16:creationId xmlns:a16="http://schemas.microsoft.com/office/drawing/2014/main" id="{00000000-0008-0000-0100-0000CD070000}"/>
            </a:ext>
          </a:extLst>
        </xdr:cNvPr>
        <xdr:cNvSpPr>
          <a:spLocks noChangeShapeType="1"/>
        </xdr:cNvSpPr>
      </xdr:nvSpPr>
      <xdr:spPr bwMode="auto">
        <a:xfrm>
          <a:off x="12973050" y="178546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587</xdr:row>
      <xdr:rowOff>0</xdr:rowOff>
    </xdr:from>
    <xdr:to>
      <xdr:col>22</xdr:col>
      <xdr:colOff>1343025</xdr:colOff>
      <xdr:row>587</xdr:row>
      <xdr:rowOff>0</xdr:rowOff>
    </xdr:to>
    <xdr:sp macro="" textlink="">
      <xdr:nvSpPr>
        <xdr:cNvPr id="1998" name="Line 1">
          <a:extLst>
            <a:ext uri="{FF2B5EF4-FFF2-40B4-BE49-F238E27FC236}">
              <a16:creationId xmlns:a16="http://schemas.microsoft.com/office/drawing/2014/main" id="{00000000-0008-0000-0100-0000CE070000}"/>
            </a:ext>
          </a:extLst>
        </xdr:cNvPr>
        <xdr:cNvSpPr>
          <a:spLocks noChangeShapeType="1"/>
        </xdr:cNvSpPr>
      </xdr:nvSpPr>
      <xdr:spPr bwMode="auto">
        <a:xfrm>
          <a:off x="12963525" y="1838896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587</xdr:row>
      <xdr:rowOff>0</xdr:rowOff>
    </xdr:from>
    <xdr:to>
      <xdr:col>22</xdr:col>
      <xdr:colOff>1343025</xdr:colOff>
      <xdr:row>587</xdr:row>
      <xdr:rowOff>0</xdr:rowOff>
    </xdr:to>
    <xdr:sp macro="" textlink="">
      <xdr:nvSpPr>
        <xdr:cNvPr id="1999" name="Line 2">
          <a:extLst>
            <a:ext uri="{FF2B5EF4-FFF2-40B4-BE49-F238E27FC236}">
              <a16:creationId xmlns:a16="http://schemas.microsoft.com/office/drawing/2014/main" id="{00000000-0008-0000-0100-0000CF070000}"/>
            </a:ext>
          </a:extLst>
        </xdr:cNvPr>
        <xdr:cNvSpPr>
          <a:spLocks noChangeShapeType="1"/>
        </xdr:cNvSpPr>
      </xdr:nvSpPr>
      <xdr:spPr bwMode="auto">
        <a:xfrm>
          <a:off x="12973050" y="1838896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587</xdr:row>
      <xdr:rowOff>0</xdr:rowOff>
    </xdr:from>
    <xdr:to>
      <xdr:col>22</xdr:col>
      <xdr:colOff>1343025</xdr:colOff>
      <xdr:row>587</xdr:row>
      <xdr:rowOff>0</xdr:rowOff>
    </xdr:to>
    <xdr:sp macro="" textlink="">
      <xdr:nvSpPr>
        <xdr:cNvPr id="2000" name="Line 3">
          <a:extLst>
            <a:ext uri="{FF2B5EF4-FFF2-40B4-BE49-F238E27FC236}">
              <a16:creationId xmlns:a16="http://schemas.microsoft.com/office/drawing/2014/main" id="{00000000-0008-0000-0100-0000D0070000}"/>
            </a:ext>
          </a:extLst>
        </xdr:cNvPr>
        <xdr:cNvSpPr>
          <a:spLocks noChangeShapeType="1"/>
        </xdr:cNvSpPr>
      </xdr:nvSpPr>
      <xdr:spPr bwMode="auto">
        <a:xfrm>
          <a:off x="12973050" y="1838896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587</xdr:row>
      <xdr:rowOff>0</xdr:rowOff>
    </xdr:from>
    <xdr:to>
      <xdr:col>22</xdr:col>
      <xdr:colOff>1343025</xdr:colOff>
      <xdr:row>587</xdr:row>
      <xdr:rowOff>0</xdr:rowOff>
    </xdr:to>
    <xdr:sp macro="" textlink="">
      <xdr:nvSpPr>
        <xdr:cNvPr id="2001" name="Line 4">
          <a:extLst>
            <a:ext uri="{FF2B5EF4-FFF2-40B4-BE49-F238E27FC236}">
              <a16:creationId xmlns:a16="http://schemas.microsoft.com/office/drawing/2014/main" id="{00000000-0008-0000-0100-0000D1070000}"/>
            </a:ext>
          </a:extLst>
        </xdr:cNvPr>
        <xdr:cNvSpPr>
          <a:spLocks noChangeShapeType="1"/>
        </xdr:cNvSpPr>
      </xdr:nvSpPr>
      <xdr:spPr bwMode="auto">
        <a:xfrm>
          <a:off x="12973050" y="1838896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604</xdr:row>
      <xdr:rowOff>0</xdr:rowOff>
    </xdr:from>
    <xdr:to>
      <xdr:col>22</xdr:col>
      <xdr:colOff>1343025</xdr:colOff>
      <xdr:row>604</xdr:row>
      <xdr:rowOff>0</xdr:rowOff>
    </xdr:to>
    <xdr:sp macro="" textlink="">
      <xdr:nvSpPr>
        <xdr:cNvPr id="2002" name="Line 1">
          <a:extLst>
            <a:ext uri="{FF2B5EF4-FFF2-40B4-BE49-F238E27FC236}">
              <a16:creationId xmlns:a16="http://schemas.microsoft.com/office/drawing/2014/main" id="{00000000-0008-0000-0100-0000D2070000}"/>
            </a:ext>
          </a:extLst>
        </xdr:cNvPr>
        <xdr:cNvSpPr>
          <a:spLocks noChangeShapeType="1"/>
        </xdr:cNvSpPr>
      </xdr:nvSpPr>
      <xdr:spPr bwMode="auto">
        <a:xfrm>
          <a:off x="12963525" y="1892331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604</xdr:row>
      <xdr:rowOff>0</xdr:rowOff>
    </xdr:from>
    <xdr:to>
      <xdr:col>22</xdr:col>
      <xdr:colOff>1343025</xdr:colOff>
      <xdr:row>604</xdr:row>
      <xdr:rowOff>0</xdr:rowOff>
    </xdr:to>
    <xdr:sp macro="" textlink="">
      <xdr:nvSpPr>
        <xdr:cNvPr id="2003" name="Line 2">
          <a:extLst>
            <a:ext uri="{FF2B5EF4-FFF2-40B4-BE49-F238E27FC236}">
              <a16:creationId xmlns:a16="http://schemas.microsoft.com/office/drawing/2014/main" id="{00000000-0008-0000-0100-0000D3070000}"/>
            </a:ext>
          </a:extLst>
        </xdr:cNvPr>
        <xdr:cNvSpPr>
          <a:spLocks noChangeShapeType="1"/>
        </xdr:cNvSpPr>
      </xdr:nvSpPr>
      <xdr:spPr bwMode="auto">
        <a:xfrm>
          <a:off x="12973050" y="189233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604</xdr:row>
      <xdr:rowOff>0</xdr:rowOff>
    </xdr:from>
    <xdr:to>
      <xdr:col>22</xdr:col>
      <xdr:colOff>1343025</xdr:colOff>
      <xdr:row>604</xdr:row>
      <xdr:rowOff>0</xdr:rowOff>
    </xdr:to>
    <xdr:sp macro="" textlink="">
      <xdr:nvSpPr>
        <xdr:cNvPr id="2004" name="Line 3">
          <a:extLst>
            <a:ext uri="{FF2B5EF4-FFF2-40B4-BE49-F238E27FC236}">
              <a16:creationId xmlns:a16="http://schemas.microsoft.com/office/drawing/2014/main" id="{00000000-0008-0000-0100-0000D4070000}"/>
            </a:ext>
          </a:extLst>
        </xdr:cNvPr>
        <xdr:cNvSpPr>
          <a:spLocks noChangeShapeType="1"/>
        </xdr:cNvSpPr>
      </xdr:nvSpPr>
      <xdr:spPr bwMode="auto">
        <a:xfrm>
          <a:off x="12973050" y="189233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604</xdr:row>
      <xdr:rowOff>0</xdr:rowOff>
    </xdr:from>
    <xdr:to>
      <xdr:col>22</xdr:col>
      <xdr:colOff>1343025</xdr:colOff>
      <xdr:row>604</xdr:row>
      <xdr:rowOff>0</xdr:rowOff>
    </xdr:to>
    <xdr:sp macro="" textlink="">
      <xdr:nvSpPr>
        <xdr:cNvPr id="2005" name="Line 4">
          <a:extLst>
            <a:ext uri="{FF2B5EF4-FFF2-40B4-BE49-F238E27FC236}">
              <a16:creationId xmlns:a16="http://schemas.microsoft.com/office/drawing/2014/main" id="{00000000-0008-0000-0100-0000D5070000}"/>
            </a:ext>
          </a:extLst>
        </xdr:cNvPr>
        <xdr:cNvSpPr>
          <a:spLocks noChangeShapeType="1"/>
        </xdr:cNvSpPr>
      </xdr:nvSpPr>
      <xdr:spPr bwMode="auto">
        <a:xfrm>
          <a:off x="12973050" y="189233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570</xdr:row>
      <xdr:rowOff>0</xdr:rowOff>
    </xdr:from>
    <xdr:to>
      <xdr:col>22</xdr:col>
      <xdr:colOff>1343025</xdr:colOff>
      <xdr:row>570</xdr:row>
      <xdr:rowOff>0</xdr:rowOff>
    </xdr:to>
    <xdr:sp macro="" textlink="">
      <xdr:nvSpPr>
        <xdr:cNvPr id="2006" name="Line 1">
          <a:extLst>
            <a:ext uri="{FF2B5EF4-FFF2-40B4-BE49-F238E27FC236}">
              <a16:creationId xmlns:a16="http://schemas.microsoft.com/office/drawing/2014/main" id="{00000000-0008-0000-0100-0000D6070000}"/>
            </a:ext>
          </a:extLst>
        </xdr:cNvPr>
        <xdr:cNvSpPr>
          <a:spLocks noChangeShapeType="1"/>
        </xdr:cNvSpPr>
      </xdr:nvSpPr>
      <xdr:spPr bwMode="auto">
        <a:xfrm>
          <a:off x="12963525" y="1785461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570</xdr:row>
      <xdr:rowOff>0</xdr:rowOff>
    </xdr:from>
    <xdr:to>
      <xdr:col>22</xdr:col>
      <xdr:colOff>1343025</xdr:colOff>
      <xdr:row>570</xdr:row>
      <xdr:rowOff>0</xdr:rowOff>
    </xdr:to>
    <xdr:sp macro="" textlink="">
      <xdr:nvSpPr>
        <xdr:cNvPr id="2007" name="Line 2">
          <a:extLst>
            <a:ext uri="{FF2B5EF4-FFF2-40B4-BE49-F238E27FC236}">
              <a16:creationId xmlns:a16="http://schemas.microsoft.com/office/drawing/2014/main" id="{00000000-0008-0000-0100-0000D7070000}"/>
            </a:ext>
          </a:extLst>
        </xdr:cNvPr>
        <xdr:cNvSpPr>
          <a:spLocks noChangeShapeType="1"/>
        </xdr:cNvSpPr>
      </xdr:nvSpPr>
      <xdr:spPr bwMode="auto">
        <a:xfrm>
          <a:off x="12973050" y="178546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570</xdr:row>
      <xdr:rowOff>0</xdr:rowOff>
    </xdr:from>
    <xdr:to>
      <xdr:col>22</xdr:col>
      <xdr:colOff>1343025</xdr:colOff>
      <xdr:row>570</xdr:row>
      <xdr:rowOff>0</xdr:rowOff>
    </xdr:to>
    <xdr:sp macro="" textlink="">
      <xdr:nvSpPr>
        <xdr:cNvPr id="2008" name="Line 3">
          <a:extLst>
            <a:ext uri="{FF2B5EF4-FFF2-40B4-BE49-F238E27FC236}">
              <a16:creationId xmlns:a16="http://schemas.microsoft.com/office/drawing/2014/main" id="{00000000-0008-0000-0100-0000D8070000}"/>
            </a:ext>
          </a:extLst>
        </xdr:cNvPr>
        <xdr:cNvSpPr>
          <a:spLocks noChangeShapeType="1"/>
        </xdr:cNvSpPr>
      </xdr:nvSpPr>
      <xdr:spPr bwMode="auto">
        <a:xfrm>
          <a:off x="12973050" y="178546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570</xdr:row>
      <xdr:rowOff>0</xdr:rowOff>
    </xdr:from>
    <xdr:to>
      <xdr:col>22</xdr:col>
      <xdr:colOff>1343025</xdr:colOff>
      <xdr:row>570</xdr:row>
      <xdr:rowOff>0</xdr:rowOff>
    </xdr:to>
    <xdr:sp macro="" textlink="">
      <xdr:nvSpPr>
        <xdr:cNvPr id="2009" name="Line 4">
          <a:extLst>
            <a:ext uri="{FF2B5EF4-FFF2-40B4-BE49-F238E27FC236}">
              <a16:creationId xmlns:a16="http://schemas.microsoft.com/office/drawing/2014/main" id="{00000000-0008-0000-0100-0000D9070000}"/>
            </a:ext>
          </a:extLst>
        </xdr:cNvPr>
        <xdr:cNvSpPr>
          <a:spLocks noChangeShapeType="1"/>
        </xdr:cNvSpPr>
      </xdr:nvSpPr>
      <xdr:spPr bwMode="auto">
        <a:xfrm>
          <a:off x="12973050" y="178546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587</xdr:row>
      <xdr:rowOff>0</xdr:rowOff>
    </xdr:from>
    <xdr:to>
      <xdr:col>22</xdr:col>
      <xdr:colOff>1343025</xdr:colOff>
      <xdr:row>587</xdr:row>
      <xdr:rowOff>0</xdr:rowOff>
    </xdr:to>
    <xdr:sp macro="" textlink="">
      <xdr:nvSpPr>
        <xdr:cNvPr id="2010" name="Line 1">
          <a:extLst>
            <a:ext uri="{FF2B5EF4-FFF2-40B4-BE49-F238E27FC236}">
              <a16:creationId xmlns:a16="http://schemas.microsoft.com/office/drawing/2014/main" id="{00000000-0008-0000-0100-0000DA070000}"/>
            </a:ext>
          </a:extLst>
        </xdr:cNvPr>
        <xdr:cNvSpPr>
          <a:spLocks noChangeShapeType="1"/>
        </xdr:cNvSpPr>
      </xdr:nvSpPr>
      <xdr:spPr bwMode="auto">
        <a:xfrm>
          <a:off x="12963525" y="1838896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587</xdr:row>
      <xdr:rowOff>0</xdr:rowOff>
    </xdr:from>
    <xdr:to>
      <xdr:col>22</xdr:col>
      <xdr:colOff>1343025</xdr:colOff>
      <xdr:row>587</xdr:row>
      <xdr:rowOff>0</xdr:rowOff>
    </xdr:to>
    <xdr:sp macro="" textlink="">
      <xdr:nvSpPr>
        <xdr:cNvPr id="2011" name="Line 2">
          <a:extLst>
            <a:ext uri="{FF2B5EF4-FFF2-40B4-BE49-F238E27FC236}">
              <a16:creationId xmlns:a16="http://schemas.microsoft.com/office/drawing/2014/main" id="{00000000-0008-0000-0100-0000DB070000}"/>
            </a:ext>
          </a:extLst>
        </xdr:cNvPr>
        <xdr:cNvSpPr>
          <a:spLocks noChangeShapeType="1"/>
        </xdr:cNvSpPr>
      </xdr:nvSpPr>
      <xdr:spPr bwMode="auto">
        <a:xfrm>
          <a:off x="12973050" y="1838896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587</xdr:row>
      <xdr:rowOff>0</xdr:rowOff>
    </xdr:from>
    <xdr:to>
      <xdr:col>22</xdr:col>
      <xdr:colOff>1343025</xdr:colOff>
      <xdr:row>587</xdr:row>
      <xdr:rowOff>0</xdr:rowOff>
    </xdr:to>
    <xdr:sp macro="" textlink="">
      <xdr:nvSpPr>
        <xdr:cNvPr id="2012" name="Line 3">
          <a:extLst>
            <a:ext uri="{FF2B5EF4-FFF2-40B4-BE49-F238E27FC236}">
              <a16:creationId xmlns:a16="http://schemas.microsoft.com/office/drawing/2014/main" id="{00000000-0008-0000-0100-0000DC070000}"/>
            </a:ext>
          </a:extLst>
        </xdr:cNvPr>
        <xdr:cNvSpPr>
          <a:spLocks noChangeShapeType="1"/>
        </xdr:cNvSpPr>
      </xdr:nvSpPr>
      <xdr:spPr bwMode="auto">
        <a:xfrm>
          <a:off x="12973050" y="1838896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587</xdr:row>
      <xdr:rowOff>0</xdr:rowOff>
    </xdr:from>
    <xdr:to>
      <xdr:col>22</xdr:col>
      <xdr:colOff>1343025</xdr:colOff>
      <xdr:row>587</xdr:row>
      <xdr:rowOff>0</xdr:rowOff>
    </xdr:to>
    <xdr:sp macro="" textlink="">
      <xdr:nvSpPr>
        <xdr:cNvPr id="2013" name="Line 4">
          <a:extLst>
            <a:ext uri="{FF2B5EF4-FFF2-40B4-BE49-F238E27FC236}">
              <a16:creationId xmlns:a16="http://schemas.microsoft.com/office/drawing/2014/main" id="{00000000-0008-0000-0100-0000DD070000}"/>
            </a:ext>
          </a:extLst>
        </xdr:cNvPr>
        <xdr:cNvSpPr>
          <a:spLocks noChangeShapeType="1"/>
        </xdr:cNvSpPr>
      </xdr:nvSpPr>
      <xdr:spPr bwMode="auto">
        <a:xfrm>
          <a:off x="12973050" y="1838896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604</xdr:row>
      <xdr:rowOff>0</xdr:rowOff>
    </xdr:from>
    <xdr:to>
      <xdr:col>22</xdr:col>
      <xdr:colOff>1343025</xdr:colOff>
      <xdr:row>604</xdr:row>
      <xdr:rowOff>0</xdr:rowOff>
    </xdr:to>
    <xdr:sp macro="" textlink="">
      <xdr:nvSpPr>
        <xdr:cNvPr id="2014" name="Line 1">
          <a:extLst>
            <a:ext uri="{FF2B5EF4-FFF2-40B4-BE49-F238E27FC236}">
              <a16:creationId xmlns:a16="http://schemas.microsoft.com/office/drawing/2014/main" id="{00000000-0008-0000-0100-0000DE070000}"/>
            </a:ext>
          </a:extLst>
        </xdr:cNvPr>
        <xdr:cNvSpPr>
          <a:spLocks noChangeShapeType="1"/>
        </xdr:cNvSpPr>
      </xdr:nvSpPr>
      <xdr:spPr bwMode="auto">
        <a:xfrm>
          <a:off x="12963525" y="1892331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604</xdr:row>
      <xdr:rowOff>0</xdr:rowOff>
    </xdr:from>
    <xdr:to>
      <xdr:col>22</xdr:col>
      <xdr:colOff>1343025</xdr:colOff>
      <xdr:row>604</xdr:row>
      <xdr:rowOff>0</xdr:rowOff>
    </xdr:to>
    <xdr:sp macro="" textlink="">
      <xdr:nvSpPr>
        <xdr:cNvPr id="2015" name="Line 2">
          <a:extLst>
            <a:ext uri="{FF2B5EF4-FFF2-40B4-BE49-F238E27FC236}">
              <a16:creationId xmlns:a16="http://schemas.microsoft.com/office/drawing/2014/main" id="{00000000-0008-0000-0100-0000DF070000}"/>
            </a:ext>
          </a:extLst>
        </xdr:cNvPr>
        <xdr:cNvSpPr>
          <a:spLocks noChangeShapeType="1"/>
        </xdr:cNvSpPr>
      </xdr:nvSpPr>
      <xdr:spPr bwMode="auto">
        <a:xfrm>
          <a:off x="12973050" y="189233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604</xdr:row>
      <xdr:rowOff>0</xdr:rowOff>
    </xdr:from>
    <xdr:to>
      <xdr:col>22</xdr:col>
      <xdr:colOff>1343025</xdr:colOff>
      <xdr:row>604</xdr:row>
      <xdr:rowOff>0</xdr:rowOff>
    </xdr:to>
    <xdr:sp macro="" textlink="">
      <xdr:nvSpPr>
        <xdr:cNvPr id="2016" name="Line 3">
          <a:extLst>
            <a:ext uri="{FF2B5EF4-FFF2-40B4-BE49-F238E27FC236}">
              <a16:creationId xmlns:a16="http://schemas.microsoft.com/office/drawing/2014/main" id="{00000000-0008-0000-0100-0000E0070000}"/>
            </a:ext>
          </a:extLst>
        </xdr:cNvPr>
        <xdr:cNvSpPr>
          <a:spLocks noChangeShapeType="1"/>
        </xdr:cNvSpPr>
      </xdr:nvSpPr>
      <xdr:spPr bwMode="auto">
        <a:xfrm>
          <a:off x="12973050" y="189233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604</xdr:row>
      <xdr:rowOff>0</xdr:rowOff>
    </xdr:from>
    <xdr:to>
      <xdr:col>22</xdr:col>
      <xdr:colOff>1343025</xdr:colOff>
      <xdr:row>604</xdr:row>
      <xdr:rowOff>0</xdr:rowOff>
    </xdr:to>
    <xdr:sp macro="" textlink="">
      <xdr:nvSpPr>
        <xdr:cNvPr id="2017" name="Line 4">
          <a:extLst>
            <a:ext uri="{FF2B5EF4-FFF2-40B4-BE49-F238E27FC236}">
              <a16:creationId xmlns:a16="http://schemas.microsoft.com/office/drawing/2014/main" id="{00000000-0008-0000-0100-0000E1070000}"/>
            </a:ext>
          </a:extLst>
        </xdr:cNvPr>
        <xdr:cNvSpPr>
          <a:spLocks noChangeShapeType="1"/>
        </xdr:cNvSpPr>
      </xdr:nvSpPr>
      <xdr:spPr bwMode="auto">
        <a:xfrm>
          <a:off x="12973050" y="189233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570</xdr:row>
      <xdr:rowOff>0</xdr:rowOff>
    </xdr:from>
    <xdr:to>
      <xdr:col>22</xdr:col>
      <xdr:colOff>1343025</xdr:colOff>
      <xdr:row>570</xdr:row>
      <xdr:rowOff>0</xdr:rowOff>
    </xdr:to>
    <xdr:sp macro="" textlink="">
      <xdr:nvSpPr>
        <xdr:cNvPr id="2018" name="Line 1">
          <a:extLst>
            <a:ext uri="{FF2B5EF4-FFF2-40B4-BE49-F238E27FC236}">
              <a16:creationId xmlns:a16="http://schemas.microsoft.com/office/drawing/2014/main" id="{00000000-0008-0000-0100-0000E2070000}"/>
            </a:ext>
          </a:extLst>
        </xdr:cNvPr>
        <xdr:cNvSpPr>
          <a:spLocks noChangeShapeType="1"/>
        </xdr:cNvSpPr>
      </xdr:nvSpPr>
      <xdr:spPr bwMode="auto">
        <a:xfrm>
          <a:off x="12963525" y="1785461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570</xdr:row>
      <xdr:rowOff>0</xdr:rowOff>
    </xdr:from>
    <xdr:to>
      <xdr:col>22</xdr:col>
      <xdr:colOff>1343025</xdr:colOff>
      <xdr:row>570</xdr:row>
      <xdr:rowOff>0</xdr:rowOff>
    </xdr:to>
    <xdr:sp macro="" textlink="">
      <xdr:nvSpPr>
        <xdr:cNvPr id="2019" name="Line 2">
          <a:extLst>
            <a:ext uri="{FF2B5EF4-FFF2-40B4-BE49-F238E27FC236}">
              <a16:creationId xmlns:a16="http://schemas.microsoft.com/office/drawing/2014/main" id="{00000000-0008-0000-0100-0000E3070000}"/>
            </a:ext>
          </a:extLst>
        </xdr:cNvPr>
        <xdr:cNvSpPr>
          <a:spLocks noChangeShapeType="1"/>
        </xdr:cNvSpPr>
      </xdr:nvSpPr>
      <xdr:spPr bwMode="auto">
        <a:xfrm>
          <a:off x="12973050" y="178546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570</xdr:row>
      <xdr:rowOff>0</xdr:rowOff>
    </xdr:from>
    <xdr:to>
      <xdr:col>22</xdr:col>
      <xdr:colOff>1343025</xdr:colOff>
      <xdr:row>570</xdr:row>
      <xdr:rowOff>0</xdr:rowOff>
    </xdr:to>
    <xdr:sp macro="" textlink="">
      <xdr:nvSpPr>
        <xdr:cNvPr id="2020" name="Line 3">
          <a:extLst>
            <a:ext uri="{FF2B5EF4-FFF2-40B4-BE49-F238E27FC236}">
              <a16:creationId xmlns:a16="http://schemas.microsoft.com/office/drawing/2014/main" id="{00000000-0008-0000-0100-0000E4070000}"/>
            </a:ext>
          </a:extLst>
        </xdr:cNvPr>
        <xdr:cNvSpPr>
          <a:spLocks noChangeShapeType="1"/>
        </xdr:cNvSpPr>
      </xdr:nvSpPr>
      <xdr:spPr bwMode="auto">
        <a:xfrm>
          <a:off x="12973050" y="178546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570</xdr:row>
      <xdr:rowOff>0</xdr:rowOff>
    </xdr:from>
    <xdr:to>
      <xdr:col>22</xdr:col>
      <xdr:colOff>1343025</xdr:colOff>
      <xdr:row>570</xdr:row>
      <xdr:rowOff>0</xdr:rowOff>
    </xdr:to>
    <xdr:sp macro="" textlink="">
      <xdr:nvSpPr>
        <xdr:cNvPr id="2021" name="Line 4">
          <a:extLst>
            <a:ext uri="{FF2B5EF4-FFF2-40B4-BE49-F238E27FC236}">
              <a16:creationId xmlns:a16="http://schemas.microsoft.com/office/drawing/2014/main" id="{00000000-0008-0000-0100-0000E5070000}"/>
            </a:ext>
          </a:extLst>
        </xdr:cNvPr>
        <xdr:cNvSpPr>
          <a:spLocks noChangeShapeType="1"/>
        </xdr:cNvSpPr>
      </xdr:nvSpPr>
      <xdr:spPr bwMode="auto">
        <a:xfrm>
          <a:off x="12973050" y="178546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587</xdr:row>
      <xdr:rowOff>0</xdr:rowOff>
    </xdr:from>
    <xdr:to>
      <xdr:col>22</xdr:col>
      <xdr:colOff>1343025</xdr:colOff>
      <xdr:row>587</xdr:row>
      <xdr:rowOff>0</xdr:rowOff>
    </xdr:to>
    <xdr:sp macro="" textlink="">
      <xdr:nvSpPr>
        <xdr:cNvPr id="2022" name="Line 1">
          <a:extLst>
            <a:ext uri="{FF2B5EF4-FFF2-40B4-BE49-F238E27FC236}">
              <a16:creationId xmlns:a16="http://schemas.microsoft.com/office/drawing/2014/main" id="{00000000-0008-0000-0100-0000E6070000}"/>
            </a:ext>
          </a:extLst>
        </xdr:cNvPr>
        <xdr:cNvSpPr>
          <a:spLocks noChangeShapeType="1"/>
        </xdr:cNvSpPr>
      </xdr:nvSpPr>
      <xdr:spPr bwMode="auto">
        <a:xfrm>
          <a:off x="12963525" y="1838896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587</xdr:row>
      <xdr:rowOff>0</xdr:rowOff>
    </xdr:from>
    <xdr:to>
      <xdr:col>22</xdr:col>
      <xdr:colOff>1343025</xdr:colOff>
      <xdr:row>587</xdr:row>
      <xdr:rowOff>0</xdr:rowOff>
    </xdr:to>
    <xdr:sp macro="" textlink="">
      <xdr:nvSpPr>
        <xdr:cNvPr id="2023" name="Line 2">
          <a:extLst>
            <a:ext uri="{FF2B5EF4-FFF2-40B4-BE49-F238E27FC236}">
              <a16:creationId xmlns:a16="http://schemas.microsoft.com/office/drawing/2014/main" id="{00000000-0008-0000-0100-0000E7070000}"/>
            </a:ext>
          </a:extLst>
        </xdr:cNvPr>
        <xdr:cNvSpPr>
          <a:spLocks noChangeShapeType="1"/>
        </xdr:cNvSpPr>
      </xdr:nvSpPr>
      <xdr:spPr bwMode="auto">
        <a:xfrm>
          <a:off x="12973050" y="1838896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587</xdr:row>
      <xdr:rowOff>0</xdr:rowOff>
    </xdr:from>
    <xdr:to>
      <xdr:col>22</xdr:col>
      <xdr:colOff>1343025</xdr:colOff>
      <xdr:row>587</xdr:row>
      <xdr:rowOff>0</xdr:rowOff>
    </xdr:to>
    <xdr:sp macro="" textlink="">
      <xdr:nvSpPr>
        <xdr:cNvPr id="2024" name="Line 3">
          <a:extLst>
            <a:ext uri="{FF2B5EF4-FFF2-40B4-BE49-F238E27FC236}">
              <a16:creationId xmlns:a16="http://schemas.microsoft.com/office/drawing/2014/main" id="{00000000-0008-0000-0100-0000E8070000}"/>
            </a:ext>
          </a:extLst>
        </xdr:cNvPr>
        <xdr:cNvSpPr>
          <a:spLocks noChangeShapeType="1"/>
        </xdr:cNvSpPr>
      </xdr:nvSpPr>
      <xdr:spPr bwMode="auto">
        <a:xfrm>
          <a:off x="12973050" y="1838896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587</xdr:row>
      <xdr:rowOff>0</xdr:rowOff>
    </xdr:from>
    <xdr:to>
      <xdr:col>22</xdr:col>
      <xdr:colOff>1343025</xdr:colOff>
      <xdr:row>587</xdr:row>
      <xdr:rowOff>0</xdr:rowOff>
    </xdr:to>
    <xdr:sp macro="" textlink="">
      <xdr:nvSpPr>
        <xdr:cNvPr id="2025" name="Line 4">
          <a:extLst>
            <a:ext uri="{FF2B5EF4-FFF2-40B4-BE49-F238E27FC236}">
              <a16:creationId xmlns:a16="http://schemas.microsoft.com/office/drawing/2014/main" id="{00000000-0008-0000-0100-0000E9070000}"/>
            </a:ext>
          </a:extLst>
        </xdr:cNvPr>
        <xdr:cNvSpPr>
          <a:spLocks noChangeShapeType="1"/>
        </xdr:cNvSpPr>
      </xdr:nvSpPr>
      <xdr:spPr bwMode="auto">
        <a:xfrm>
          <a:off x="12973050" y="1838896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604</xdr:row>
      <xdr:rowOff>0</xdr:rowOff>
    </xdr:from>
    <xdr:to>
      <xdr:col>22</xdr:col>
      <xdr:colOff>1343025</xdr:colOff>
      <xdr:row>604</xdr:row>
      <xdr:rowOff>0</xdr:rowOff>
    </xdr:to>
    <xdr:sp macro="" textlink="">
      <xdr:nvSpPr>
        <xdr:cNvPr id="2026" name="Line 1">
          <a:extLst>
            <a:ext uri="{FF2B5EF4-FFF2-40B4-BE49-F238E27FC236}">
              <a16:creationId xmlns:a16="http://schemas.microsoft.com/office/drawing/2014/main" id="{00000000-0008-0000-0100-0000EA070000}"/>
            </a:ext>
          </a:extLst>
        </xdr:cNvPr>
        <xdr:cNvSpPr>
          <a:spLocks noChangeShapeType="1"/>
        </xdr:cNvSpPr>
      </xdr:nvSpPr>
      <xdr:spPr bwMode="auto">
        <a:xfrm>
          <a:off x="12963525" y="1892331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604</xdr:row>
      <xdr:rowOff>0</xdr:rowOff>
    </xdr:from>
    <xdr:to>
      <xdr:col>22</xdr:col>
      <xdr:colOff>1343025</xdr:colOff>
      <xdr:row>604</xdr:row>
      <xdr:rowOff>0</xdr:rowOff>
    </xdr:to>
    <xdr:sp macro="" textlink="">
      <xdr:nvSpPr>
        <xdr:cNvPr id="2027" name="Line 2">
          <a:extLst>
            <a:ext uri="{FF2B5EF4-FFF2-40B4-BE49-F238E27FC236}">
              <a16:creationId xmlns:a16="http://schemas.microsoft.com/office/drawing/2014/main" id="{00000000-0008-0000-0100-0000EB070000}"/>
            </a:ext>
          </a:extLst>
        </xdr:cNvPr>
        <xdr:cNvSpPr>
          <a:spLocks noChangeShapeType="1"/>
        </xdr:cNvSpPr>
      </xdr:nvSpPr>
      <xdr:spPr bwMode="auto">
        <a:xfrm>
          <a:off x="12973050" y="189233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604</xdr:row>
      <xdr:rowOff>0</xdr:rowOff>
    </xdr:from>
    <xdr:to>
      <xdr:col>22</xdr:col>
      <xdr:colOff>1343025</xdr:colOff>
      <xdr:row>604</xdr:row>
      <xdr:rowOff>0</xdr:rowOff>
    </xdr:to>
    <xdr:sp macro="" textlink="">
      <xdr:nvSpPr>
        <xdr:cNvPr id="2028" name="Line 3">
          <a:extLst>
            <a:ext uri="{FF2B5EF4-FFF2-40B4-BE49-F238E27FC236}">
              <a16:creationId xmlns:a16="http://schemas.microsoft.com/office/drawing/2014/main" id="{00000000-0008-0000-0100-0000EC070000}"/>
            </a:ext>
          </a:extLst>
        </xdr:cNvPr>
        <xdr:cNvSpPr>
          <a:spLocks noChangeShapeType="1"/>
        </xdr:cNvSpPr>
      </xdr:nvSpPr>
      <xdr:spPr bwMode="auto">
        <a:xfrm>
          <a:off x="12973050" y="189233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604</xdr:row>
      <xdr:rowOff>0</xdr:rowOff>
    </xdr:from>
    <xdr:to>
      <xdr:col>22</xdr:col>
      <xdr:colOff>1343025</xdr:colOff>
      <xdr:row>604</xdr:row>
      <xdr:rowOff>0</xdr:rowOff>
    </xdr:to>
    <xdr:sp macro="" textlink="">
      <xdr:nvSpPr>
        <xdr:cNvPr id="2029" name="Line 4">
          <a:extLst>
            <a:ext uri="{FF2B5EF4-FFF2-40B4-BE49-F238E27FC236}">
              <a16:creationId xmlns:a16="http://schemas.microsoft.com/office/drawing/2014/main" id="{00000000-0008-0000-0100-0000ED070000}"/>
            </a:ext>
          </a:extLst>
        </xdr:cNvPr>
        <xdr:cNvSpPr>
          <a:spLocks noChangeShapeType="1"/>
        </xdr:cNvSpPr>
      </xdr:nvSpPr>
      <xdr:spPr bwMode="auto">
        <a:xfrm>
          <a:off x="12973050" y="189233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614</xdr:row>
      <xdr:rowOff>0</xdr:rowOff>
    </xdr:from>
    <xdr:to>
      <xdr:col>22</xdr:col>
      <xdr:colOff>1343025</xdr:colOff>
      <xdr:row>614</xdr:row>
      <xdr:rowOff>0</xdr:rowOff>
    </xdr:to>
    <xdr:sp macro="" textlink="">
      <xdr:nvSpPr>
        <xdr:cNvPr id="2030" name="Line 1">
          <a:extLst>
            <a:ext uri="{FF2B5EF4-FFF2-40B4-BE49-F238E27FC236}">
              <a16:creationId xmlns:a16="http://schemas.microsoft.com/office/drawing/2014/main" id="{00000000-0008-0000-0100-0000EE070000}"/>
            </a:ext>
          </a:extLst>
        </xdr:cNvPr>
        <xdr:cNvSpPr>
          <a:spLocks noChangeShapeType="1"/>
        </xdr:cNvSpPr>
      </xdr:nvSpPr>
      <xdr:spPr bwMode="auto">
        <a:xfrm>
          <a:off x="12963525" y="1923764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614</xdr:row>
      <xdr:rowOff>0</xdr:rowOff>
    </xdr:from>
    <xdr:to>
      <xdr:col>22</xdr:col>
      <xdr:colOff>1343025</xdr:colOff>
      <xdr:row>614</xdr:row>
      <xdr:rowOff>0</xdr:rowOff>
    </xdr:to>
    <xdr:sp macro="" textlink="">
      <xdr:nvSpPr>
        <xdr:cNvPr id="2031" name="Line 2">
          <a:extLst>
            <a:ext uri="{FF2B5EF4-FFF2-40B4-BE49-F238E27FC236}">
              <a16:creationId xmlns:a16="http://schemas.microsoft.com/office/drawing/2014/main" id="{00000000-0008-0000-0100-0000EF070000}"/>
            </a:ext>
          </a:extLst>
        </xdr:cNvPr>
        <xdr:cNvSpPr>
          <a:spLocks noChangeShapeType="1"/>
        </xdr:cNvSpPr>
      </xdr:nvSpPr>
      <xdr:spPr bwMode="auto">
        <a:xfrm>
          <a:off x="12973050" y="192376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614</xdr:row>
      <xdr:rowOff>0</xdr:rowOff>
    </xdr:from>
    <xdr:to>
      <xdr:col>22</xdr:col>
      <xdr:colOff>1343025</xdr:colOff>
      <xdr:row>614</xdr:row>
      <xdr:rowOff>0</xdr:rowOff>
    </xdr:to>
    <xdr:sp macro="" textlink="">
      <xdr:nvSpPr>
        <xdr:cNvPr id="2032" name="Line 3">
          <a:extLst>
            <a:ext uri="{FF2B5EF4-FFF2-40B4-BE49-F238E27FC236}">
              <a16:creationId xmlns:a16="http://schemas.microsoft.com/office/drawing/2014/main" id="{00000000-0008-0000-0100-0000F0070000}"/>
            </a:ext>
          </a:extLst>
        </xdr:cNvPr>
        <xdr:cNvSpPr>
          <a:spLocks noChangeShapeType="1"/>
        </xdr:cNvSpPr>
      </xdr:nvSpPr>
      <xdr:spPr bwMode="auto">
        <a:xfrm>
          <a:off x="12973050" y="192376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614</xdr:row>
      <xdr:rowOff>0</xdr:rowOff>
    </xdr:from>
    <xdr:to>
      <xdr:col>22</xdr:col>
      <xdr:colOff>1343025</xdr:colOff>
      <xdr:row>614</xdr:row>
      <xdr:rowOff>0</xdr:rowOff>
    </xdr:to>
    <xdr:sp macro="" textlink="">
      <xdr:nvSpPr>
        <xdr:cNvPr id="2033" name="Line 4">
          <a:extLst>
            <a:ext uri="{FF2B5EF4-FFF2-40B4-BE49-F238E27FC236}">
              <a16:creationId xmlns:a16="http://schemas.microsoft.com/office/drawing/2014/main" id="{00000000-0008-0000-0100-0000F1070000}"/>
            </a:ext>
          </a:extLst>
        </xdr:cNvPr>
        <xdr:cNvSpPr>
          <a:spLocks noChangeShapeType="1"/>
        </xdr:cNvSpPr>
      </xdr:nvSpPr>
      <xdr:spPr bwMode="auto">
        <a:xfrm>
          <a:off x="12973050" y="1923764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631</xdr:row>
      <xdr:rowOff>0</xdr:rowOff>
    </xdr:from>
    <xdr:to>
      <xdr:col>22</xdr:col>
      <xdr:colOff>1343025</xdr:colOff>
      <xdr:row>631</xdr:row>
      <xdr:rowOff>0</xdr:rowOff>
    </xdr:to>
    <xdr:sp macro="" textlink="">
      <xdr:nvSpPr>
        <xdr:cNvPr id="2034" name="Line 1">
          <a:extLst>
            <a:ext uri="{FF2B5EF4-FFF2-40B4-BE49-F238E27FC236}">
              <a16:creationId xmlns:a16="http://schemas.microsoft.com/office/drawing/2014/main" id="{00000000-0008-0000-0100-0000F2070000}"/>
            </a:ext>
          </a:extLst>
        </xdr:cNvPr>
        <xdr:cNvSpPr>
          <a:spLocks noChangeShapeType="1"/>
        </xdr:cNvSpPr>
      </xdr:nvSpPr>
      <xdr:spPr bwMode="auto">
        <a:xfrm>
          <a:off x="12963525" y="1977199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631</xdr:row>
      <xdr:rowOff>0</xdr:rowOff>
    </xdr:from>
    <xdr:to>
      <xdr:col>22</xdr:col>
      <xdr:colOff>1343025</xdr:colOff>
      <xdr:row>631</xdr:row>
      <xdr:rowOff>0</xdr:rowOff>
    </xdr:to>
    <xdr:sp macro="" textlink="">
      <xdr:nvSpPr>
        <xdr:cNvPr id="2035" name="Line 2">
          <a:extLst>
            <a:ext uri="{FF2B5EF4-FFF2-40B4-BE49-F238E27FC236}">
              <a16:creationId xmlns:a16="http://schemas.microsoft.com/office/drawing/2014/main" id="{00000000-0008-0000-0100-0000F3070000}"/>
            </a:ext>
          </a:extLst>
        </xdr:cNvPr>
        <xdr:cNvSpPr>
          <a:spLocks noChangeShapeType="1"/>
        </xdr:cNvSpPr>
      </xdr:nvSpPr>
      <xdr:spPr bwMode="auto">
        <a:xfrm>
          <a:off x="12973050" y="197719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631</xdr:row>
      <xdr:rowOff>0</xdr:rowOff>
    </xdr:from>
    <xdr:to>
      <xdr:col>22</xdr:col>
      <xdr:colOff>1343025</xdr:colOff>
      <xdr:row>631</xdr:row>
      <xdr:rowOff>0</xdr:rowOff>
    </xdr:to>
    <xdr:sp macro="" textlink="">
      <xdr:nvSpPr>
        <xdr:cNvPr id="2036" name="Line 3">
          <a:extLst>
            <a:ext uri="{FF2B5EF4-FFF2-40B4-BE49-F238E27FC236}">
              <a16:creationId xmlns:a16="http://schemas.microsoft.com/office/drawing/2014/main" id="{00000000-0008-0000-0100-0000F4070000}"/>
            </a:ext>
          </a:extLst>
        </xdr:cNvPr>
        <xdr:cNvSpPr>
          <a:spLocks noChangeShapeType="1"/>
        </xdr:cNvSpPr>
      </xdr:nvSpPr>
      <xdr:spPr bwMode="auto">
        <a:xfrm>
          <a:off x="12973050" y="197719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631</xdr:row>
      <xdr:rowOff>0</xdr:rowOff>
    </xdr:from>
    <xdr:to>
      <xdr:col>22</xdr:col>
      <xdr:colOff>1343025</xdr:colOff>
      <xdr:row>631</xdr:row>
      <xdr:rowOff>0</xdr:rowOff>
    </xdr:to>
    <xdr:sp macro="" textlink="">
      <xdr:nvSpPr>
        <xdr:cNvPr id="2037" name="Line 4">
          <a:extLst>
            <a:ext uri="{FF2B5EF4-FFF2-40B4-BE49-F238E27FC236}">
              <a16:creationId xmlns:a16="http://schemas.microsoft.com/office/drawing/2014/main" id="{00000000-0008-0000-0100-0000F5070000}"/>
            </a:ext>
          </a:extLst>
        </xdr:cNvPr>
        <xdr:cNvSpPr>
          <a:spLocks noChangeShapeType="1"/>
        </xdr:cNvSpPr>
      </xdr:nvSpPr>
      <xdr:spPr bwMode="auto">
        <a:xfrm>
          <a:off x="12973050" y="1977199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648</xdr:row>
      <xdr:rowOff>0</xdr:rowOff>
    </xdr:from>
    <xdr:to>
      <xdr:col>22</xdr:col>
      <xdr:colOff>1343025</xdr:colOff>
      <xdr:row>648</xdr:row>
      <xdr:rowOff>0</xdr:rowOff>
    </xdr:to>
    <xdr:sp macro="" textlink="">
      <xdr:nvSpPr>
        <xdr:cNvPr id="2038" name="Line 1">
          <a:extLst>
            <a:ext uri="{FF2B5EF4-FFF2-40B4-BE49-F238E27FC236}">
              <a16:creationId xmlns:a16="http://schemas.microsoft.com/office/drawing/2014/main" id="{00000000-0008-0000-0100-0000F6070000}"/>
            </a:ext>
          </a:extLst>
        </xdr:cNvPr>
        <xdr:cNvSpPr>
          <a:spLocks noChangeShapeType="1"/>
        </xdr:cNvSpPr>
      </xdr:nvSpPr>
      <xdr:spPr bwMode="auto">
        <a:xfrm>
          <a:off x="12963525" y="2030634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648</xdr:row>
      <xdr:rowOff>0</xdr:rowOff>
    </xdr:from>
    <xdr:to>
      <xdr:col>22</xdr:col>
      <xdr:colOff>1343025</xdr:colOff>
      <xdr:row>648</xdr:row>
      <xdr:rowOff>0</xdr:rowOff>
    </xdr:to>
    <xdr:sp macro="" textlink="">
      <xdr:nvSpPr>
        <xdr:cNvPr id="2039" name="Line 2">
          <a:extLst>
            <a:ext uri="{FF2B5EF4-FFF2-40B4-BE49-F238E27FC236}">
              <a16:creationId xmlns:a16="http://schemas.microsoft.com/office/drawing/2014/main" id="{00000000-0008-0000-0100-0000F7070000}"/>
            </a:ext>
          </a:extLst>
        </xdr:cNvPr>
        <xdr:cNvSpPr>
          <a:spLocks noChangeShapeType="1"/>
        </xdr:cNvSpPr>
      </xdr:nvSpPr>
      <xdr:spPr bwMode="auto">
        <a:xfrm>
          <a:off x="12973050" y="2030634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648</xdr:row>
      <xdr:rowOff>0</xdr:rowOff>
    </xdr:from>
    <xdr:to>
      <xdr:col>22</xdr:col>
      <xdr:colOff>1343025</xdr:colOff>
      <xdr:row>648</xdr:row>
      <xdr:rowOff>0</xdr:rowOff>
    </xdr:to>
    <xdr:sp macro="" textlink="">
      <xdr:nvSpPr>
        <xdr:cNvPr id="2040" name="Line 3">
          <a:extLst>
            <a:ext uri="{FF2B5EF4-FFF2-40B4-BE49-F238E27FC236}">
              <a16:creationId xmlns:a16="http://schemas.microsoft.com/office/drawing/2014/main" id="{00000000-0008-0000-0100-0000F8070000}"/>
            </a:ext>
          </a:extLst>
        </xdr:cNvPr>
        <xdr:cNvSpPr>
          <a:spLocks noChangeShapeType="1"/>
        </xdr:cNvSpPr>
      </xdr:nvSpPr>
      <xdr:spPr bwMode="auto">
        <a:xfrm>
          <a:off x="12973050" y="2030634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648</xdr:row>
      <xdr:rowOff>0</xdr:rowOff>
    </xdr:from>
    <xdr:to>
      <xdr:col>22</xdr:col>
      <xdr:colOff>1343025</xdr:colOff>
      <xdr:row>648</xdr:row>
      <xdr:rowOff>0</xdr:rowOff>
    </xdr:to>
    <xdr:sp macro="" textlink="">
      <xdr:nvSpPr>
        <xdr:cNvPr id="2041" name="Line 4">
          <a:extLst>
            <a:ext uri="{FF2B5EF4-FFF2-40B4-BE49-F238E27FC236}">
              <a16:creationId xmlns:a16="http://schemas.microsoft.com/office/drawing/2014/main" id="{00000000-0008-0000-0100-0000F9070000}"/>
            </a:ext>
          </a:extLst>
        </xdr:cNvPr>
        <xdr:cNvSpPr>
          <a:spLocks noChangeShapeType="1"/>
        </xdr:cNvSpPr>
      </xdr:nvSpPr>
      <xdr:spPr bwMode="auto">
        <a:xfrm>
          <a:off x="12973050" y="2030634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665</xdr:row>
      <xdr:rowOff>0</xdr:rowOff>
    </xdr:from>
    <xdr:to>
      <xdr:col>22</xdr:col>
      <xdr:colOff>1343025</xdr:colOff>
      <xdr:row>665</xdr:row>
      <xdr:rowOff>0</xdr:rowOff>
    </xdr:to>
    <xdr:sp macro="" textlink="">
      <xdr:nvSpPr>
        <xdr:cNvPr id="2042" name="Line 1">
          <a:extLst>
            <a:ext uri="{FF2B5EF4-FFF2-40B4-BE49-F238E27FC236}">
              <a16:creationId xmlns:a16="http://schemas.microsoft.com/office/drawing/2014/main" id="{00000000-0008-0000-0100-0000FA070000}"/>
            </a:ext>
          </a:extLst>
        </xdr:cNvPr>
        <xdr:cNvSpPr>
          <a:spLocks noChangeShapeType="1"/>
        </xdr:cNvSpPr>
      </xdr:nvSpPr>
      <xdr:spPr bwMode="auto">
        <a:xfrm>
          <a:off x="12963525" y="2084070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665</xdr:row>
      <xdr:rowOff>0</xdr:rowOff>
    </xdr:from>
    <xdr:to>
      <xdr:col>22</xdr:col>
      <xdr:colOff>1343025</xdr:colOff>
      <xdr:row>665</xdr:row>
      <xdr:rowOff>0</xdr:rowOff>
    </xdr:to>
    <xdr:sp macro="" textlink="">
      <xdr:nvSpPr>
        <xdr:cNvPr id="2043" name="Line 2">
          <a:extLst>
            <a:ext uri="{FF2B5EF4-FFF2-40B4-BE49-F238E27FC236}">
              <a16:creationId xmlns:a16="http://schemas.microsoft.com/office/drawing/2014/main" id="{00000000-0008-0000-0100-0000FB070000}"/>
            </a:ext>
          </a:extLst>
        </xdr:cNvPr>
        <xdr:cNvSpPr>
          <a:spLocks noChangeShapeType="1"/>
        </xdr:cNvSpPr>
      </xdr:nvSpPr>
      <xdr:spPr bwMode="auto">
        <a:xfrm>
          <a:off x="12973050" y="208407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665</xdr:row>
      <xdr:rowOff>0</xdr:rowOff>
    </xdr:from>
    <xdr:to>
      <xdr:col>22</xdr:col>
      <xdr:colOff>1343025</xdr:colOff>
      <xdr:row>665</xdr:row>
      <xdr:rowOff>0</xdr:rowOff>
    </xdr:to>
    <xdr:sp macro="" textlink="">
      <xdr:nvSpPr>
        <xdr:cNvPr id="2044" name="Line 3">
          <a:extLst>
            <a:ext uri="{FF2B5EF4-FFF2-40B4-BE49-F238E27FC236}">
              <a16:creationId xmlns:a16="http://schemas.microsoft.com/office/drawing/2014/main" id="{00000000-0008-0000-0100-0000FC070000}"/>
            </a:ext>
          </a:extLst>
        </xdr:cNvPr>
        <xdr:cNvSpPr>
          <a:spLocks noChangeShapeType="1"/>
        </xdr:cNvSpPr>
      </xdr:nvSpPr>
      <xdr:spPr bwMode="auto">
        <a:xfrm>
          <a:off x="12973050" y="208407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665</xdr:row>
      <xdr:rowOff>0</xdr:rowOff>
    </xdr:from>
    <xdr:to>
      <xdr:col>22</xdr:col>
      <xdr:colOff>1343025</xdr:colOff>
      <xdr:row>665</xdr:row>
      <xdr:rowOff>0</xdr:rowOff>
    </xdr:to>
    <xdr:sp macro="" textlink="">
      <xdr:nvSpPr>
        <xdr:cNvPr id="2045" name="Line 4">
          <a:extLst>
            <a:ext uri="{FF2B5EF4-FFF2-40B4-BE49-F238E27FC236}">
              <a16:creationId xmlns:a16="http://schemas.microsoft.com/office/drawing/2014/main" id="{00000000-0008-0000-0100-0000FD070000}"/>
            </a:ext>
          </a:extLst>
        </xdr:cNvPr>
        <xdr:cNvSpPr>
          <a:spLocks noChangeShapeType="1"/>
        </xdr:cNvSpPr>
      </xdr:nvSpPr>
      <xdr:spPr bwMode="auto">
        <a:xfrm>
          <a:off x="12973050" y="208407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682</xdr:row>
      <xdr:rowOff>0</xdr:rowOff>
    </xdr:from>
    <xdr:to>
      <xdr:col>22</xdr:col>
      <xdr:colOff>1343025</xdr:colOff>
      <xdr:row>682</xdr:row>
      <xdr:rowOff>0</xdr:rowOff>
    </xdr:to>
    <xdr:sp macro="" textlink="">
      <xdr:nvSpPr>
        <xdr:cNvPr id="2046" name="Line 1">
          <a:extLst>
            <a:ext uri="{FF2B5EF4-FFF2-40B4-BE49-F238E27FC236}">
              <a16:creationId xmlns:a16="http://schemas.microsoft.com/office/drawing/2014/main" id="{00000000-0008-0000-0100-0000FE070000}"/>
            </a:ext>
          </a:extLst>
        </xdr:cNvPr>
        <xdr:cNvSpPr>
          <a:spLocks noChangeShapeType="1"/>
        </xdr:cNvSpPr>
      </xdr:nvSpPr>
      <xdr:spPr bwMode="auto">
        <a:xfrm>
          <a:off x="12963525" y="2137505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682</xdr:row>
      <xdr:rowOff>0</xdr:rowOff>
    </xdr:from>
    <xdr:to>
      <xdr:col>22</xdr:col>
      <xdr:colOff>1343025</xdr:colOff>
      <xdr:row>682</xdr:row>
      <xdr:rowOff>0</xdr:rowOff>
    </xdr:to>
    <xdr:sp macro="" textlink="">
      <xdr:nvSpPr>
        <xdr:cNvPr id="2047" name="Line 2">
          <a:extLst>
            <a:ext uri="{FF2B5EF4-FFF2-40B4-BE49-F238E27FC236}">
              <a16:creationId xmlns:a16="http://schemas.microsoft.com/office/drawing/2014/main" id="{00000000-0008-0000-0100-0000FF070000}"/>
            </a:ext>
          </a:extLst>
        </xdr:cNvPr>
        <xdr:cNvSpPr>
          <a:spLocks noChangeShapeType="1"/>
        </xdr:cNvSpPr>
      </xdr:nvSpPr>
      <xdr:spPr bwMode="auto">
        <a:xfrm>
          <a:off x="12973050" y="213750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682</xdr:row>
      <xdr:rowOff>0</xdr:rowOff>
    </xdr:from>
    <xdr:to>
      <xdr:col>22</xdr:col>
      <xdr:colOff>1343025</xdr:colOff>
      <xdr:row>682</xdr:row>
      <xdr:rowOff>0</xdr:rowOff>
    </xdr:to>
    <xdr:sp macro="" textlink="">
      <xdr:nvSpPr>
        <xdr:cNvPr id="2048" name="Line 3">
          <a:extLst>
            <a:ext uri="{FF2B5EF4-FFF2-40B4-BE49-F238E27FC236}">
              <a16:creationId xmlns:a16="http://schemas.microsoft.com/office/drawing/2014/main" id="{00000000-0008-0000-0100-000000080000}"/>
            </a:ext>
          </a:extLst>
        </xdr:cNvPr>
        <xdr:cNvSpPr>
          <a:spLocks noChangeShapeType="1"/>
        </xdr:cNvSpPr>
      </xdr:nvSpPr>
      <xdr:spPr bwMode="auto">
        <a:xfrm>
          <a:off x="12973050" y="213750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682</xdr:row>
      <xdr:rowOff>0</xdr:rowOff>
    </xdr:from>
    <xdr:to>
      <xdr:col>22</xdr:col>
      <xdr:colOff>1343025</xdr:colOff>
      <xdr:row>682</xdr:row>
      <xdr:rowOff>0</xdr:rowOff>
    </xdr:to>
    <xdr:sp macro="" textlink="">
      <xdr:nvSpPr>
        <xdr:cNvPr id="2055" name="Line 4">
          <a:extLst>
            <a:ext uri="{FF2B5EF4-FFF2-40B4-BE49-F238E27FC236}">
              <a16:creationId xmlns:a16="http://schemas.microsoft.com/office/drawing/2014/main" id="{00000000-0008-0000-0100-000007080000}"/>
            </a:ext>
          </a:extLst>
        </xdr:cNvPr>
        <xdr:cNvSpPr>
          <a:spLocks noChangeShapeType="1"/>
        </xdr:cNvSpPr>
      </xdr:nvSpPr>
      <xdr:spPr bwMode="auto">
        <a:xfrm>
          <a:off x="12973050" y="213750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699</xdr:row>
      <xdr:rowOff>0</xdr:rowOff>
    </xdr:from>
    <xdr:to>
      <xdr:col>22</xdr:col>
      <xdr:colOff>1343025</xdr:colOff>
      <xdr:row>699</xdr:row>
      <xdr:rowOff>0</xdr:rowOff>
    </xdr:to>
    <xdr:sp macro="" textlink="">
      <xdr:nvSpPr>
        <xdr:cNvPr id="2056" name="Line 1">
          <a:extLst>
            <a:ext uri="{FF2B5EF4-FFF2-40B4-BE49-F238E27FC236}">
              <a16:creationId xmlns:a16="http://schemas.microsoft.com/office/drawing/2014/main" id="{00000000-0008-0000-0100-000008080000}"/>
            </a:ext>
          </a:extLst>
        </xdr:cNvPr>
        <xdr:cNvSpPr>
          <a:spLocks noChangeShapeType="1"/>
        </xdr:cNvSpPr>
      </xdr:nvSpPr>
      <xdr:spPr bwMode="auto">
        <a:xfrm>
          <a:off x="12963525" y="2190940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699</xdr:row>
      <xdr:rowOff>0</xdr:rowOff>
    </xdr:from>
    <xdr:to>
      <xdr:col>22</xdr:col>
      <xdr:colOff>1343025</xdr:colOff>
      <xdr:row>699</xdr:row>
      <xdr:rowOff>0</xdr:rowOff>
    </xdr:to>
    <xdr:sp macro="" textlink="">
      <xdr:nvSpPr>
        <xdr:cNvPr id="2057" name="Line 2">
          <a:extLst>
            <a:ext uri="{FF2B5EF4-FFF2-40B4-BE49-F238E27FC236}">
              <a16:creationId xmlns:a16="http://schemas.microsoft.com/office/drawing/2014/main" id="{00000000-0008-0000-0100-000009080000}"/>
            </a:ext>
          </a:extLst>
        </xdr:cNvPr>
        <xdr:cNvSpPr>
          <a:spLocks noChangeShapeType="1"/>
        </xdr:cNvSpPr>
      </xdr:nvSpPr>
      <xdr:spPr bwMode="auto">
        <a:xfrm>
          <a:off x="12973050" y="219094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699</xdr:row>
      <xdr:rowOff>0</xdr:rowOff>
    </xdr:from>
    <xdr:to>
      <xdr:col>22</xdr:col>
      <xdr:colOff>1343025</xdr:colOff>
      <xdr:row>699</xdr:row>
      <xdr:rowOff>0</xdr:rowOff>
    </xdr:to>
    <xdr:sp macro="" textlink="">
      <xdr:nvSpPr>
        <xdr:cNvPr id="2058" name="Line 3">
          <a:extLst>
            <a:ext uri="{FF2B5EF4-FFF2-40B4-BE49-F238E27FC236}">
              <a16:creationId xmlns:a16="http://schemas.microsoft.com/office/drawing/2014/main" id="{00000000-0008-0000-0100-00000A080000}"/>
            </a:ext>
          </a:extLst>
        </xdr:cNvPr>
        <xdr:cNvSpPr>
          <a:spLocks noChangeShapeType="1"/>
        </xdr:cNvSpPr>
      </xdr:nvSpPr>
      <xdr:spPr bwMode="auto">
        <a:xfrm>
          <a:off x="12973050" y="219094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699</xdr:row>
      <xdr:rowOff>0</xdr:rowOff>
    </xdr:from>
    <xdr:to>
      <xdr:col>22</xdr:col>
      <xdr:colOff>1343025</xdr:colOff>
      <xdr:row>699</xdr:row>
      <xdr:rowOff>0</xdr:rowOff>
    </xdr:to>
    <xdr:sp macro="" textlink="">
      <xdr:nvSpPr>
        <xdr:cNvPr id="2059" name="Line 4">
          <a:extLst>
            <a:ext uri="{FF2B5EF4-FFF2-40B4-BE49-F238E27FC236}">
              <a16:creationId xmlns:a16="http://schemas.microsoft.com/office/drawing/2014/main" id="{00000000-0008-0000-0100-00000B080000}"/>
            </a:ext>
          </a:extLst>
        </xdr:cNvPr>
        <xdr:cNvSpPr>
          <a:spLocks noChangeShapeType="1"/>
        </xdr:cNvSpPr>
      </xdr:nvSpPr>
      <xdr:spPr bwMode="auto">
        <a:xfrm>
          <a:off x="12973050" y="219094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665</xdr:row>
      <xdr:rowOff>0</xdr:rowOff>
    </xdr:from>
    <xdr:to>
      <xdr:col>22</xdr:col>
      <xdr:colOff>1343025</xdr:colOff>
      <xdr:row>665</xdr:row>
      <xdr:rowOff>0</xdr:rowOff>
    </xdr:to>
    <xdr:sp macro="" textlink="">
      <xdr:nvSpPr>
        <xdr:cNvPr id="2060" name="Line 1">
          <a:extLst>
            <a:ext uri="{FF2B5EF4-FFF2-40B4-BE49-F238E27FC236}">
              <a16:creationId xmlns:a16="http://schemas.microsoft.com/office/drawing/2014/main" id="{00000000-0008-0000-0100-00000C080000}"/>
            </a:ext>
          </a:extLst>
        </xdr:cNvPr>
        <xdr:cNvSpPr>
          <a:spLocks noChangeShapeType="1"/>
        </xdr:cNvSpPr>
      </xdr:nvSpPr>
      <xdr:spPr bwMode="auto">
        <a:xfrm>
          <a:off x="12963525" y="2084070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665</xdr:row>
      <xdr:rowOff>0</xdr:rowOff>
    </xdr:from>
    <xdr:to>
      <xdr:col>22</xdr:col>
      <xdr:colOff>1343025</xdr:colOff>
      <xdr:row>665</xdr:row>
      <xdr:rowOff>0</xdr:rowOff>
    </xdr:to>
    <xdr:sp macro="" textlink="">
      <xdr:nvSpPr>
        <xdr:cNvPr id="2061" name="Line 2">
          <a:extLst>
            <a:ext uri="{FF2B5EF4-FFF2-40B4-BE49-F238E27FC236}">
              <a16:creationId xmlns:a16="http://schemas.microsoft.com/office/drawing/2014/main" id="{00000000-0008-0000-0100-00000D080000}"/>
            </a:ext>
          </a:extLst>
        </xdr:cNvPr>
        <xdr:cNvSpPr>
          <a:spLocks noChangeShapeType="1"/>
        </xdr:cNvSpPr>
      </xdr:nvSpPr>
      <xdr:spPr bwMode="auto">
        <a:xfrm>
          <a:off x="12973050" y="208407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665</xdr:row>
      <xdr:rowOff>0</xdr:rowOff>
    </xdr:from>
    <xdr:to>
      <xdr:col>22</xdr:col>
      <xdr:colOff>1343025</xdr:colOff>
      <xdr:row>665</xdr:row>
      <xdr:rowOff>0</xdr:rowOff>
    </xdr:to>
    <xdr:sp macro="" textlink="">
      <xdr:nvSpPr>
        <xdr:cNvPr id="2062" name="Line 3">
          <a:extLst>
            <a:ext uri="{FF2B5EF4-FFF2-40B4-BE49-F238E27FC236}">
              <a16:creationId xmlns:a16="http://schemas.microsoft.com/office/drawing/2014/main" id="{00000000-0008-0000-0100-00000E080000}"/>
            </a:ext>
          </a:extLst>
        </xdr:cNvPr>
        <xdr:cNvSpPr>
          <a:spLocks noChangeShapeType="1"/>
        </xdr:cNvSpPr>
      </xdr:nvSpPr>
      <xdr:spPr bwMode="auto">
        <a:xfrm>
          <a:off x="12973050" y="208407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665</xdr:row>
      <xdr:rowOff>0</xdr:rowOff>
    </xdr:from>
    <xdr:to>
      <xdr:col>22</xdr:col>
      <xdr:colOff>1343025</xdr:colOff>
      <xdr:row>665</xdr:row>
      <xdr:rowOff>0</xdr:rowOff>
    </xdr:to>
    <xdr:sp macro="" textlink="">
      <xdr:nvSpPr>
        <xdr:cNvPr id="2063" name="Line 4">
          <a:extLst>
            <a:ext uri="{FF2B5EF4-FFF2-40B4-BE49-F238E27FC236}">
              <a16:creationId xmlns:a16="http://schemas.microsoft.com/office/drawing/2014/main" id="{00000000-0008-0000-0100-00000F080000}"/>
            </a:ext>
          </a:extLst>
        </xdr:cNvPr>
        <xdr:cNvSpPr>
          <a:spLocks noChangeShapeType="1"/>
        </xdr:cNvSpPr>
      </xdr:nvSpPr>
      <xdr:spPr bwMode="auto">
        <a:xfrm>
          <a:off x="12973050" y="208407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682</xdr:row>
      <xdr:rowOff>0</xdr:rowOff>
    </xdr:from>
    <xdr:to>
      <xdr:col>22</xdr:col>
      <xdr:colOff>1343025</xdr:colOff>
      <xdr:row>682</xdr:row>
      <xdr:rowOff>0</xdr:rowOff>
    </xdr:to>
    <xdr:sp macro="" textlink="">
      <xdr:nvSpPr>
        <xdr:cNvPr id="2064" name="Line 1">
          <a:extLst>
            <a:ext uri="{FF2B5EF4-FFF2-40B4-BE49-F238E27FC236}">
              <a16:creationId xmlns:a16="http://schemas.microsoft.com/office/drawing/2014/main" id="{00000000-0008-0000-0100-000010080000}"/>
            </a:ext>
          </a:extLst>
        </xdr:cNvPr>
        <xdr:cNvSpPr>
          <a:spLocks noChangeShapeType="1"/>
        </xdr:cNvSpPr>
      </xdr:nvSpPr>
      <xdr:spPr bwMode="auto">
        <a:xfrm>
          <a:off x="12963525" y="2137505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682</xdr:row>
      <xdr:rowOff>0</xdr:rowOff>
    </xdr:from>
    <xdr:to>
      <xdr:col>22</xdr:col>
      <xdr:colOff>1343025</xdr:colOff>
      <xdr:row>682</xdr:row>
      <xdr:rowOff>0</xdr:rowOff>
    </xdr:to>
    <xdr:sp macro="" textlink="">
      <xdr:nvSpPr>
        <xdr:cNvPr id="2065" name="Line 2">
          <a:extLst>
            <a:ext uri="{FF2B5EF4-FFF2-40B4-BE49-F238E27FC236}">
              <a16:creationId xmlns:a16="http://schemas.microsoft.com/office/drawing/2014/main" id="{00000000-0008-0000-0100-000011080000}"/>
            </a:ext>
          </a:extLst>
        </xdr:cNvPr>
        <xdr:cNvSpPr>
          <a:spLocks noChangeShapeType="1"/>
        </xdr:cNvSpPr>
      </xdr:nvSpPr>
      <xdr:spPr bwMode="auto">
        <a:xfrm>
          <a:off x="12973050" y="213750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682</xdr:row>
      <xdr:rowOff>0</xdr:rowOff>
    </xdr:from>
    <xdr:to>
      <xdr:col>22</xdr:col>
      <xdr:colOff>1343025</xdr:colOff>
      <xdr:row>682</xdr:row>
      <xdr:rowOff>0</xdr:rowOff>
    </xdr:to>
    <xdr:sp macro="" textlink="">
      <xdr:nvSpPr>
        <xdr:cNvPr id="2066" name="Line 3">
          <a:extLst>
            <a:ext uri="{FF2B5EF4-FFF2-40B4-BE49-F238E27FC236}">
              <a16:creationId xmlns:a16="http://schemas.microsoft.com/office/drawing/2014/main" id="{00000000-0008-0000-0100-000012080000}"/>
            </a:ext>
          </a:extLst>
        </xdr:cNvPr>
        <xdr:cNvSpPr>
          <a:spLocks noChangeShapeType="1"/>
        </xdr:cNvSpPr>
      </xdr:nvSpPr>
      <xdr:spPr bwMode="auto">
        <a:xfrm>
          <a:off x="12973050" y="213750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682</xdr:row>
      <xdr:rowOff>0</xdr:rowOff>
    </xdr:from>
    <xdr:to>
      <xdr:col>22</xdr:col>
      <xdr:colOff>1343025</xdr:colOff>
      <xdr:row>682</xdr:row>
      <xdr:rowOff>0</xdr:rowOff>
    </xdr:to>
    <xdr:sp macro="" textlink="">
      <xdr:nvSpPr>
        <xdr:cNvPr id="2067" name="Line 4">
          <a:extLst>
            <a:ext uri="{FF2B5EF4-FFF2-40B4-BE49-F238E27FC236}">
              <a16:creationId xmlns:a16="http://schemas.microsoft.com/office/drawing/2014/main" id="{00000000-0008-0000-0100-000013080000}"/>
            </a:ext>
          </a:extLst>
        </xdr:cNvPr>
        <xdr:cNvSpPr>
          <a:spLocks noChangeShapeType="1"/>
        </xdr:cNvSpPr>
      </xdr:nvSpPr>
      <xdr:spPr bwMode="auto">
        <a:xfrm>
          <a:off x="12973050" y="213750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699</xdr:row>
      <xdr:rowOff>0</xdr:rowOff>
    </xdr:from>
    <xdr:to>
      <xdr:col>22</xdr:col>
      <xdr:colOff>1343025</xdr:colOff>
      <xdr:row>699</xdr:row>
      <xdr:rowOff>0</xdr:rowOff>
    </xdr:to>
    <xdr:sp macro="" textlink="">
      <xdr:nvSpPr>
        <xdr:cNvPr id="2068" name="Line 1">
          <a:extLst>
            <a:ext uri="{FF2B5EF4-FFF2-40B4-BE49-F238E27FC236}">
              <a16:creationId xmlns:a16="http://schemas.microsoft.com/office/drawing/2014/main" id="{00000000-0008-0000-0100-000014080000}"/>
            </a:ext>
          </a:extLst>
        </xdr:cNvPr>
        <xdr:cNvSpPr>
          <a:spLocks noChangeShapeType="1"/>
        </xdr:cNvSpPr>
      </xdr:nvSpPr>
      <xdr:spPr bwMode="auto">
        <a:xfrm>
          <a:off x="12963525" y="2190940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699</xdr:row>
      <xdr:rowOff>0</xdr:rowOff>
    </xdr:from>
    <xdr:to>
      <xdr:col>22</xdr:col>
      <xdr:colOff>1343025</xdr:colOff>
      <xdr:row>699</xdr:row>
      <xdr:rowOff>0</xdr:rowOff>
    </xdr:to>
    <xdr:sp macro="" textlink="">
      <xdr:nvSpPr>
        <xdr:cNvPr id="2069" name="Line 2">
          <a:extLst>
            <a:ext uri="{FF2B5EF4-FFF2-40B4-BE49-F238E27FC236}">
              <a16:creationId xmlns:a16="http://schemas.microsoft.com/office/drawing/2014/main" id="{00000000-0008-0000-0100-000015080000}"/>
            </a:ext>
          </a:extLst>
        </xdr:cNvPr>
        <xdr:cNvSpPr>
          <a:spLocks noChangeShapeType="1"/>
        </xdr:cNvSpPr>
      </xdr:nvSpPr>
      <xdr:spPr bwMode="auto">
        <a:xfrm>
          <a:off x="12973050" y="219094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699</xdr:row>
      <xdr:rowOff>0</xdr:rowOff>
    </xdr:from>
    <xdr:to>
      <xdr:col>22</xdr:col>
      <xdr:colOff>1343025</xdr:colOff>
      <xdr:row>699</xdr:row>
      <xdr:rowOff>0</xdr:rowOff>
    </xdr:to>
    <xdr:sp macro="" textlink="">
      <xdr:nvSpPr>
        <xdr:cNvPr id="2070" name="Line 3">
          <a:extLst>
            <a:ext uri="{FF2B5EF4-FFF2-40B4-BE49-F238E27FC236}">
              <a16:creationId xmlns:a16="http://schemas.microsoft.com/office/drawing/2014/main" id="{00000000-0008-0000-0100-000016080000}"/>
            </a:ext>
          </a:extLst>
        </xdr:cNvPr>
        <xdr:cNvSpPr>
          <a:spLocks noChangeShapeType="1"/>
        </xdr:cNvSpPr>
      </xdr:nvSpPr>
      <xdr:spPr bwMode="auto">
        <a:xfrm>
          <a:off x="12973050" y="219094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699</xdr:row>
      <xdr:rowOff>0</xdr:rowOff>
    </xdr:from>
    <xdr:to>
      <xdr:col>22</xdr:col>
      <xdr:colOff>1343025</xdr:colOff>
      <xdr:row>699</xdr:row>
      <xdr:rowOff>0</xdr:rowOff>
    </xdr:to>
    <xdr:sp macro="" textlink="">
      <xdr:nvSpPr>
        <xdr:cNvPr id="2071" name="Line 4">
          <a:extLst>
            <a:ext uri="{FF2B5EF4-FFF2-40B4-BE49-F238E27FC236}">
              <a16:creationId xmlns:a16="http://schemas.microsoft.com/office/drawing/2014/main" id="{00000000-0008-0000-0100-000017080000}"/>
            </a:ext>
          </a:extLst>
        </xdr:cNvPr>
        <xdr:cNvSpPr>
          <a:spLocks noChangeShapeType="1"/>
        </xdr:cNvSpPr>
      </xdr:nvSpPr>
      <xdr:spPr bwMode="auto">
        <a:xfrm>
          <a:off x="12973050" y="219094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665</xdr:row>
      <xdr:rowOff>0</xdr:rowOff>
    </xdr:from>
    <xdr:to>
      <xdr:col>22</xdr:col>
      <xdr:colOff>1343025</xdr:colOff>
      <xdr:row>665</xdr:row>
      <xdr:rowOff>0</xdr:rowOff>
    </xdr:to>
    <xdr:sp macro="" textlink="">
      <xdr:nvSpPr>
        <xdr:cNvPr id="2072" name="Line 1">
          <a:extLst>
            <a:ext uri="{FF2B5EF4-FFF2-40B4-BE49-F238E27FC236}">
              <a16:creationId xmlns:a16="http://schemas.microsoft.com/office/drawing/2014/main" id="{00000000-0008-0000-0100-000018080000}"/>
            </a:ext>
          </a:extLst>
        </xdr:cNvPr>
        <xdr:cNvSpPr>
          <a:spLocks noChangeShapeType="1"/>
        </xdr:cNvSpPr>
      </xdr:nvSpPr>
      <xdr:spPr bwMode="auto">
        <a:xfrm>
          <a:off x="12963525" y="2084070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665</xdr:row>
      <xdr:rowOff>0</xdr:rowOff>
    </xdr:from>
    <xdr:to>
      <xdr:col>22</xdr:col>
      <xdr:colOff>1343025</xdr:colOff>
      <xdr:row>665</xdr:row>
      <xdr:rowOff>0</xdr:rowOff>
    </xdr:to>
    <xdr:sp macro="" textlink="">
      <xdr:nvSpPr>
        <xdr:cNvPr id="2073" name="Line 2">
          <a:extLst>
            <a:ext uri="{FF2B5EF4-FFF2-40B4-BE49-F238E27FC236}">
              <a16:creationId xmlns:a16="http://schemas.microsoft.com/office/drawing/2014/main" id="{00000000-0008-0000-0100-000019080000}"/>
            </a:ext>
          </a:extLst>
        </xdr:cNvPr>
        <xdr:cNvSpPr>
          <a:spLocks noChangeShapeType="1"/>
        </xdr:cNvSpPr>
      </xdr:nvSpPr>
      <xdr:spPr bwMode="auto">
        <a:xfrm>
          <a:off x="12973050" y="208407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665</xdr:row>
      <xdr:rowOff>0</xdr:rowOff>
    </xdr:from>
    <xdr:to>
      <xdr:col>22</xdr:col>
      <xdr:colOff>1343025</xdr:colOff>
      <xdr:row>665</xdr:row>
      <xdr:rowOff>0</xdr:rowOff>
    </xdr:to>
    <xdr:sp macro="" textlink="">
      <xdr:nvSpPr>
        <xdr:cNvPr id="2074" name="Line 3">
          <a:extLst>
            <a:ext uri="{FF2B5EF4-FFF2-40B4-BE49-F238E27FC236}">
              <a16:creationId xmlns:a16="http://schemas.microsoft.com/office/drawing/2014/main" id="{00000000-0008-0000-0100-00001A080000}"/>
            </a:ext>
          </a:extLst>
        </xdr:cNvPr>
        <xdr:cNvSpPr>
          <a:spLocks noChangeShapeType="1"/>
        </xdr:cNvSpPr>
      </xdr:nvSpPr>
      <xdr:spPr bwMode="auto">
        <a:xfrm>
          <a:off x="12973050" y="208407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665</xdr:row>
      <xdr:rowOff>0</xdr:rowOff>
    </xdr:from>
    <xdr:to>
      <xdr:col>22</xdr:col>
      <xdr:colOff>1343025</xdr:colOff>
      <xdr:row>665</xdr:row>
      <xdr:rowOff>0</xdr:rowOff>
    </xdr:to>
    <xdr:sp macro="" textlink="">
      <xdr:nvSpPr>
        <xdr:cNvPr id="2075" name="Line 4">
          <a:extLst>
            <a:ext uri="{FF2B5EF4-FFF2-40B4-BE49-F238E27FC236}">
              <a16:creationId xmlns:a16="http://schemas.microsoft.com/office/drawing/2014/main" id="{00000000-0008-0000-0100-00001B080000}"/>
            </a:ext>
          </a:extLst>
        </xdr:cNvPr>
        <xdr:cNvSpPr>
          <a:spLocks noChangeShapeType="1"/>
        </xdr:cNvSpPr>
      </xdr:nvSpPr>
      <xdr:spPr bwMode="auto">
        <a:xfrm>
          <a:off x="12973050" y="208407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682</xdr:row>
      <xdr:rowOff>0</xdr:rowOff>
    </xdr:from>
    <xdr:to>
      <xdr:col>22</xdr:col>
      <xdr:colOff>1343025</xdr:colOff>
      <xdr:row>682</xdr:row>
      <xdr:rowOff>0</xdr:rowOff>
    </xdr:to>
    <xdr:sp macro="" textlink="">
      <xdr:nvSpPr>
        <xdr:cNvPr id="2076" name="Line 1">
          <a:extLst>
            <a:ext uri="{FF2B5EF4-FFF2-40B4-BE49-F238E27FC236}">
              <a16:creationId xmlns:a16="http://schemas.microsoft.com/office/drawing/2014/main" id="{00000000-0008-0000-0100-00001C080000}"/>
            </a:ext>
          </a:extLst>
        </xdr:cNvPr>
        <xdr:cNvSpPr>
          <a:spLocks noChangeShapeType="1"/>
        </xdr:cNvSpPr>
      </xdr:nvSpPr>
      <xdr:spPr bwMode="auto">
        <a:xfrm>
          <a:off x="12963525" y="2137505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682</xdr:row>
      <xdr:rowOff>0</xdr:rowOff>
    </xdr:from>
    <xdr:to>
      <xdr:col>22</xdr:col>
      <xdr:colOff>1343025</xdr:colOff>
      <xdr:row>682</xdr:row>
      <xdr:rowOff>0</xdr:rowOff>
    </xdr:to>
    <xdr:sp macro="" textlink="">
      <xdr:nvSpPr>
        <xdr:cNvPr id="2077" name="Line 2">
          <a:extLst>
            <a:ext uri="{FF2B5EF4-FFF2-40B4-BE49-F238E27FC236}">
              <a16:creationId xmlns:a16="http://schemas.microsoft.com/office/drawing/2014/main" id="{00000000-0008-0000-0100-00001D080000}"/>
            </a:ext>
          </a:extLst>
        </xdr:cNvPr>
        <xdr:cNvSpPr>
          <a:spLocks noChangeShapeType="1"/>
        </xdr:cNvSpPr>
      </xdr:nvSpPr>
      <xdr:spPr bwMode="auto">
        <a:xfrm>
          <a:off x="12973050" y="213750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682</xdr:row>
      <xdr:rowOff>0</xdr:rowOff>
    </xdr:from>
    <xdr:to>
      <xdr:col>22</xdr:col>
      <xdr:colOff>1343025</xdr:colOff>
      <xdr:row>682</xdr:row>
      <xdr:rowOff>0</xdr:rowOff>
    </xdr:to>
    <xdr:sp macro="" textlink="">
      <xdr:nvSpPr>
        <xdr:cNvPr id="2078" name="Line 3">
          <a:extLst>
            <a:ext uri="{FF2B5EF4-FFF2-40B4-BE49-F238E27FC236}">
              <a16:creationId xmlns:a16="http://schemas.microsoft.com/office/drawing/2014/main" id="{00000000-0008-0000-0100-00001E080000}"/>
            </a:ext>
          </a:extLst>
        </xdr:cNvPr>
        <xdr:cNvSpPr>
          <a:spLocks noChangeShapeType="1"/>
        </xdr:cNvSpPr>
      </xdr:nvSpPr>
      <xdr:spPr bwMode="auto">
        <a:xfrm>
          <a:off x="12973050" y="213750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682</xdr:row>
      <xdr:rowOff>0</xdr:rowOff>
    </xdr:from>
    <xdr:to>
      <xdr:col>22</xdr:col>
      <xdr:colOff>1343025</xdr:colOff>
      <xdr:row>682</xdr:row>
      <xdr:rowOff>0</xdr:rowOff>
    </xdr:to>
    <xdr:sp macro="" textlink="">
      <xdr:nvSpPr>
        <xdr:cNvPr id="2079" name="Line 4">
          <a:extLst>
            <a:ext uri="{FF2B5EF4-FFF2-40B4-BE49-F238E27FC236}">
              <a16:creationId xmlns:a16="http://schemas.microsoft.com/office/drawing/2014/main" id="{00000000-0008-0000-0100-00001F080000}"/>
            </a:ext>
          </a:extLst>
        </xdr:cNvPr>
        <xdr:cNvSpPr>
          <a:spLocks noChangeShapeType="1"/>
        </xdr:cNvSpPr>
      </xdr:nvSpPr>
      <xdr:spPr bwMode="auto">
        <a:xfrm>
          <a:off x="12973050" y="213750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699</xdr:row>
      <xdr:rowOff>0</xdr:rowOff>
    </xdr:from>
    <xdr:to>
      <xdr:col>22</xdr:col>
      <xdr:colOff>1343025</xdr:colOff>
      <xdr:row>699</xdr:row>
      <xdr:rowOff>0</xdr:rowOff>
    </xdr:to>
    <xdr:sp macro="" textlink="">
      <xdr:nvSpPr>
        <xdr:cNvPr id="2080" name="Line 1">
          <a:extLst>
            <a:ext uri="{FF2B5EF4-FFF2-40B4-BE49-F238E27FC236}">
              <a16:creationId xmlns:a16="http://schemas.microsoft.com/office/drawing/2014/main" id="{00000000-0008-0000-0100-000020080000}"/>
            </a:ext>
          </a:extLst>
        </xdr:cNvPr>
        <xdr:cNvSpPr>
          <a:spLocks noChangeShapeType="1"/>
        </xdr:cNvSpPr>
      </xdr:nvSpPr>
      <xdr:spPr bwMode="auto">
        <a:xfrm>
          <a:off x="12963525" y="2190940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699</xdr:row>
      <xdr:rowOff>0</xdr:rowOff>
    </xdr:from>
    <xdr:to>
      <xdr:col>22</xdr:col>
      <xdr:colOff>1343025</xdr:colOff>
      <xdr:row>699</xdr:row>
      <xdr:rowOff>0</xdr:rowOff>
    </xdr:to>
    <xdr:sp macro="" textlink="">
      <xdr:nvSpPr>
        <xdr:cNvPr id="2081" name="Line 2">
          <a:extLst>
            <a:ext uri="{FF2B5EF4-FFF2-40B4-BE49-F238E27FC236}">
              <a16:creationId xmlns:a16="http://schemas.microsoft.com/office/drawing/2014/main" id="{00000000-0008-0000-0100-000021080000}"/>
            </a:ext>
          </a:extLst>
        </xdr:cNvPr>
        <xdr:cNvSpPr>
          <a:spLocks noChangeShapeType="1"/>
        </xdr:cNvSpPr>
      </xdr:nvSpPr>
      <xdr:spPr bwMode="auto">
        <a:xfrm>
          <a:off x="12973050" y="219094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699</xdr:row>
      <xdr:rowOff>0</xdr:rowOff>
    </xdr:from>
    <xdr:to>
      <xdr:col>22</xdr:col>
      <xdr:colOff>1343025</xdr:colOff>
      <xdr:row>699</xdr:row>
      <xdr:rowOff>0</xdr:rowOff>
    </xdr:to>
    <xdr:sp macro="" textlink="">
      <xdr:nvSpPr>
        <xdr:cNvPr id="2082" name="Line 3">
          <a:extLst>
            <a:ext uri="{FF2B5EF4-FFF2-40B4-BE49-F238E27FC236}">
              <a16:creationId xmlns:a16="http://schemas.microsoft.com/office/drawing/2014/main" id="{00000000-0008-0000-0100-000022080000}"/>
            </a:ext>
          </a:extLst>
        </xdr:cNvPr>
        <xdr:cNvSpPr>
          <a:spLocks noChangeShapeType="1"/>
        </xdr:cNvSpPr>
      </xdr:nvSpPr>
      <xdr:spPr bwMode="auto">
        <a:xfrm>
          <a:off x="12973050" y="219094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699</xdr:row>
      <xdr:rowOff>0</xdr:rowOff>
    </xdr:from>
    <xdr:to>
      <xdr:col>22</xdr:col>
      <xdr:colOff>1343025</xdr:colOff>
      <xdr:row>699</xdr:row>
      <xdr:rowOff>0</xdr:rowOff>
    </xdr:to>
    <xdr:sp macro="" textlink="">
      <xdr:nvSpPr>
        <xdr:cNvPr id="2083" name="Line 4">
          <a:extLst>
            <a:ext uri="{FF2B5EF4-FFF2-40B4-BE49-F238E27FC236}">
              <a16:creationId xmlns:a16="http://schemas.microsoft.com/office/drawing/2014/main" id="{00000000-0008-0000-0100-000023080000}"/>
            </a:ext>
          </a:extLst>
        </xdr:cNvPr>
        <xdr:cNvSpPr>
          <a:spLocks noChangeShapeType="1"/>
        </xdr:cNvSpPr>
      </xdr:nvSpPr>
      <xdr:spPr bwMode="auto">
        <a:xfrm>
          <a:off x="12973050" y="219094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665</xdr:row>
      <xdr:rowOff>0</xdr:rowOff>
    </xdr:from>
    <xdr:to>
      <xdr:col>22</xdr:col>
      <xdr:colOff>1343025</xdr:colOff>
      <xdr:row>665</xdr:row>
      <xdr:rowOff>0</xdr:rowOff>
    </xdr:to>
    <xdr:sp macro="" textlink="">
      <xdr:nvSpPr>
        <xdr:cNvPr id="2084" name="Line 1">
          <a:extLst>
            <a:ext uri="{FF2B5EF4-FFF2-40B4-BE49-F238E27FC236}">
              <a16:creationId xmlns:a16="http://schemas.microsoft.com/office/drawing/2014/main" id="{00000000-0008-0000-0100-000024080000}"/>
            </a:ext>
          </a:extLst>
        </xdr:cNvPr>
        <xdr:cNvSpPr>
          <a:spLocks noChangeShapeType="1"/>
        </xdr:cNvSpPr>
      </xdr:nvSpPr>
      <xdr:spPr bwMode="auto">
        <a:xfrm>
          <a:off x="12963525" y="2084070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665</xdr:row>
      <xdr:rowOff>0</xdr:rowOff>
    </xdr:from>
    <xdr:to>
      <xdr:col>22</xdr:col>
      <xdr:colOff>1343025</xdr:colOff>
      <xdr:row>665</xdr:row>
      <xdr:rowOff>0</xdr:rowOff>
    </xdr:to>
    <xdr:sp macro="" textlink="">
      <xdr:nvSpPr>
        <xdr:cNvPr id="2085" name="Line 2">
          <a:extLst>
            <a:ext uri="{FF2B5EF4-FFF2-40B4-BE49-F238E27FC236}">
              <a16:creationId xmlns:a16="http://schemas.microsoft.com/office/drawing/2014/main" id="{00000000-0008-0000-0100-000025080000}"/>
            </a:ext>
          </a:extLst>
        </xdr:cNvPr>
        <xdr:cNvSpPr>
          <a:spLocks noChangeShapeType="1"/>
        </xdr:cNvSpPr>
      </xdr:nvSpPr>
      <xdr:spPr bwMode="auto">
        <a:xfrm>
          <a:off x="12973050" y="208407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665</xdr:row>
      <xdr:rowOff>0</xdr:rowOff>
    </xdr:from>
    <xdr:to>
      <xdr:col>22</xdr:col>
      <xdr:colOff>1343025</xdr:colOff>
      <xdr:row>665</xdr:row>
      <xdr:rowOff>0</xdr:rowOff>
    </xdr:to>
    <xdr:sp macro="" textlink="">
      <xdr:nvSpPr>
        <xdr:cNvPr id="2086" name="Line 3">
          <a:extLst>
            <a:ext uri="{FF2B5EF4-FFF2-40B4-BE49-F238E27FC236}">
              <a16:creationId xmlns:a16="http://schemas.microsoft.com/office/drawing/2014/main" id="{00000000-0008-0000-0100-000026080000}"/>
            </a:ext>
          </a:extLst>
        </xdr:cNvPr>
        <xdr:cNvSpPr>
          <a:spLocks noChangeShapeType="1"/>
        </xdr:cNvSpPr>
      </xdr:nvSpPr>
      <xdr:spPr bwMode="auto">
        <a:xfrm>
          <a:off x="12973050" y="208407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665</xdr:row>
      <xdr:rowOff>0</xdr:rowOff>
    </xdr:from>
    <xdr:to>
      <xdr:col>22</xdr:col>
      <xdr:colOff>1343025</xdr:colOff>
      <xdr:row>665</xdr:row>
      <xdr:rowOff>0</xdr:rowOff>
    </xdr:to>
    <xdr:sp macro="" textlink="">
      <xdr:nvSpPr>
        <xdr:cNvPr id="2087" name="Line 4">
          <a:extLst>
            <a:ext uri="{FF2B5EF4-FFF2-40B4-BE49-F238E27FC236}">
              <a16:creationId xmlns:a16="http://schemas.microsoft.com/office/drawing/2014/main" id="{00000000-0008-0000-0100-000027080000}"/>
            </a:ext>
          </a:extLst>
        </xdr:cNvPr>
        <xdr:cNvSpPr>
          <a:spLocks noChangeShapeType="1"/>
        </xdr:cNvSpPr>
      </xdr:nvSpPr>
      <xdr:spPr bwMode="auto">
        <a:xfrm>
          <a:off x="12973050" y="208407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682</xdr:row>
      <xdr:rowOff>0</xdr:rowOff>
    </xdr:from>
    <xdr:to>
      <xdr:col>22</xdr:col>
      <xdr:colOff>1343025</xdr:colOff>
      <xdr:row>682</xdr:row>
      <xdr:rowOff>0</xdr:rowOff>
    </xdr:to>
    <xdr:sp macro="" textlink="">
      <xdr:nvSpPr>
        <xdr:cNvPr id="2088" name="Line 1">
          <a:extLst>
            <a:ext uri="{FF2B5EF4-FFF2-40B4-BE49-F238E27FC236}">
              <a16:creationId xmlns:a16="http://schemas.microsoft.com/office/drawing/2014/main" id="{00000000-0008-0000-0100-000028080000}"/>
            </a:ext>
          </a:extLst>
        </xdr:cNvPr>
        <xdr:cNvSpPr>
          <a:spLocks noChangeShapeType="1"/>
        </xdr:cNvSpPr>
      </xdr:nvSpPr>
      <xdr:spPr bwMode="auto">
        <a:xfrm>
          <a:off x="12963525" y="2137505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682</xdr:row>
      <xdr:rowOff>0</xdr:rowOff>
    </xdr:from>
    <xdr:to>
      <xdr:col>22</xdr:col>
      <xdr:colOff>1343025</xdr:colOff>
      <xdr:row>682</xdr:row>
      <xdr:rowOff>0</xdr:rowOff>
    </xdr:to>
    <xdr:sp macro="" textlink="">
      <xdr:nvSpPr>
        <xdr:cNvPr id="2089" name="Line 2">
          <a:extLst>
            <a:ext uri="{FF2B5EF4-FFF2-40B4-BE49-F238E27FC236}">
              <a16:creationId xmlns:a16="http://schemas.microsoft.com/office/drawing/2014/main" id="{00000000-0008-0000-0100-000029080000}"/>
            </a:ext>
          </a:extLst>
        </xdr:cNvPr>
        <xdr:cNvSpPr>
          <a:spLocks noChangeShapeType="1"/>
        </xdr:cNvSpPr>
      </xdr:nvSpPr>
      <xdr:spPr bwMode="auto">
        <a:xfrm>
          <a:off x="12973050" y="213750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682</xdr:row>
      <xdr:rowOff>0</xdr:rowOff>
    </xdr:from>
    <xdr:to>
      <xdr:col>22</xdr:col>
      <xdr:colOff>1343025</xdr:colOff>
      <xdr:row>682</xdr:row>
      <xdr:rowOff>0</xdr:rowOff>
    </xdr:to>
    <xdr:sp macro="" textlink="">
      <xdr:nvSpPr>
        <xdr:cNvPr id="2090" name="Line 3">
          <a:extLst>
            <a:ext uri="{FF2B5EF4-FFF2-40B4-BE49-F238E27FC236}">
              <a16:creationId xmlns:a16="http://schemas.microsoft.com/office/drawing/2014/main" id="{00000000-0008-0000-0100-00002A080000}"/>
            </a:ext>
          </a:extLst>
        </xdr:cNvPr>
        <xdr:cNvSpPr>
          <a:spLocks noChangeShapeType="1"/>
        </xdr:cNvSpPr>
      </xdr:nvSpPr>
      <xdr:spPr bwMode="auto">
        <a:xfrm>
          <a:off x="12973050" y="213750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682</xdr:row>
      <xdr:rowOff>0</xdr:rowOff>
    </xdr:from>
    <xdr:to>
      <xdr:col>22</xdr:col>
      <xdr:colOff>1343025</xdr:colOff>
      <xdr:row>682</xdr:row>
      <xdr:rowOff>0</xdr:rowOff>
    </xdr:to>
    <xdr:sp macro="" textlink="">
      <xdr:nvSpPr>
        <xdr:cNvPr id="2091" name="Line 4">
          <a:extLst>
            <a:ext uri="{FF2B5EF4-FFF2-40B4-BE49-F238E27FC236}">
              <a16:creationId xmlns:a16="http://schemas.microsoft.com/office/drawing/2014/main" id="{00000000-0008-0000-0100-00002B080000}"/>
            </a:ext>
          </a:extLst>
        </xdr:cNvPr>
        <xdr:cNvSpPr>
          <a:spLocks noChangeShapeType="1"/>
        </xdr:cNvSpPr>
      </xdr:nvSpPr>
      <xdr:spPr bwMode="auto">
        <a:xfrm>
          <a:off x="12973050" y="213750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699</xdr:row>
      <xdr:rowOff>0</xdr:rowOff>
    </xdr:from>
    <xdr:to>
      <xdr:col>22</xdr:col>
      <xdr:colOff>1343025</xdr:colOff>
      <xdr:row>699</xdr:row>
      <xdr:rowOff>0</xdr:rowOff>
    </xdr:to>
    <xdr:sp macro="" textlink="">
      <xdr:nvSpPr>
        <xdr:cNvPr id="2092" name="Line 1">
          <a:extLst>
            <a:ext uri="{FF2B5EF4-FFF2-40B4-BE49-F238E27FC236}">
              <a16:creationId xmlns:a16="http://schemas.microsoft.com/office/drawing/2014/main" id="{00000000-0008-0000-0100-00002C080000}"/>
            </a:ext>
          </a:extLst>
        </xdr:cNvPr>
        <xdr:cNvSpPr>
          <a:spLocks noChangeShapeType="1"/>
        </xdr:cNvSpPr>
      </xdr:nvSpPr>
      <xdr:spPr bwMode="auto">
        <a:xfrm>
          <a:off x="12963525" y="2190940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699</xdr:row>
      <xdr:rowOff>0</xdr:rowOff>
    </xdr:from>
    <xdr:to>
      <xdr:col>22</xdr:col>
      <xdr:colOff>1343025</xdr:colOff>
      <xdr:row>699</xdr:row>
      <xdr:rowOff>0</xdr:rowOff>
    </xdr:to>
    <xdr:sp macro="" textlink="">
      <xdr:nvSpPr>
        <xdr:cNvPr id="2093" name="Line 2">
          <a:extLst>
            <a:ext uri="{FF2B5EF4-FFF2-40B4-BE49-F238E27FC236}">
              <a16:creationId xmlns:a16="http://schemas.microsoft.com/office/drawing/2014/main" id="{00000000-0008-0000-0100-00002D080000}"/>
            </a:ext>
          </a:extLst>
        </xdr:cNvPr>
        <xdr:cNvSpPr>
          <a:spLocks noChangeShapeType="1"/>
        </xdr:cNvSpPr>
      </xdr:nvSpPr>
      <xdr:spPr bwMode="auto">
        <a:xfrm>
          <a:off x="12973050" y="219094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699</xdr:row>
      <xdr:rowOff>0</xdr:rowOff>
    </xdr:from>
    <xdr:to>
      <xdr:col>22</xdr:col>
      <xdr:colOff>1343025</xdr:colOff>
      <xdr:row>699</xdr:row>
      <xdr:rowOff>0</xdr:rowOff>
    </xdr:to>
    <xdr:sp macro="" textlink="">
      <xdr:nvSpPr>
        <xdr:cNvPr id="2094" name="Line 3">
          <a:extLst>
            <a:ext uri="{FF2B5EF4-FFF2-40B4-BE49-F238E27FC236}">
              <a16:creationId xmlns:a16="http://schemas.microsoft.com/office/drawing/2014/main" id="{00000000-0008-0000-0100-00002E080000}"/>
            </a:ext>
          </a:extLst>
        </xdr:cNvPr>
        <xdr:cNvSpPr>
          <a:spLocks noChangeShapeType="1"/>
        </xdr:cNvSpPr>
      </xdr:nvSpPr>
      <xdr:spPr bwMode="auto">
        <a:xfrm>
          <a:off x="12973050" y="219094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699</xdr:row>
      <xdr:rowOff>0</xdr:rowOff>
    </xdr:from>
    <xdr:to>
      <xdr:col>22</xdr:col>
      <xdr:colOff>1343025</xdr:colOff>
      <xdr:row>699</xdr:row>
      <xdr:rowOff>0</xdr:rowOff>
    </xdr:to>
    <xdr:sp macro="" textlink="">
      <xdr:nvSpPr>
        <xdr:cNvPr id="2095" name="Line 4">
          <a:extLst>
            <a:ext uri="{FF2B5EF4-FFF2-40B4-BE49-F238E27FC236}">
              <a16:creationId xmlns:a16="http://schemas.microsoft.com/office/drawing/2014/main" id="{00000000-0008-0000-0100-00002F080000}"/>
            </a:ext>
          </a:extLst>
        </xdr:cNvPr>
        <xdr:cNvSpPr>
          <a:spLocks noChangeShapeType="1"/>
        </xdr:cNvSpPr>
      </xdr:nvSpPr>
      <xdr:spPr bwMode="auto">
        <a:xfrm>
          <a:off x="12973050" y="219094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665</xdr:row>
      <xdr:rowOff>0</xdr:rowOff>
    </xdr:from>
    <xdr:to>
      <xdr:col>22</xdr:col>
      <xdr:colOff>1343025</xdr:colOff>
      <xdr:row>665</xdr:row>
      <xdr:rowOff>0</xdr:rowOff>
    </xdr:to>
    <xdr:sp macro="" textlink="">
      <xdr:nvSpPr>
        <xdr:cNvPr id="2096" name="Line 1">
          <a:extLst>
            <a:ext uri="{FF2B5EF4-FFF2-40B4-BE49-F238E27FC236}">
              <a16:creationId xmlns:a16="http://schemas.microsoft.com/office/drawing/2014/main" id="{00000000-0008-0000-0100-000030080000}"/>
            </a:ext>
          </a:extLst>
        </xdr:cNvPr>
        <xdr:cNvSpPr>
          <a:spLocks noChangeShapeType="1"/>
        </xdr:cNvSpPr>
      </xdr:nvSpPr>
      <xdr:spPr bwMode="auto">
        <a:xfrm>
          <a:off x="12963525" y="2084070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665</xdr:row>
      <xdr:rowOff>0</xdr:rowOff>
    </xdr:from>
    <xdr:to>
      <xdr:col>22</xdr:col>
      <xdr:colOff>1343025</xdr:colOff>
      <xdr:row>665</xdr:row>
      <xdr:rowOff>0</xdr:rowOff>
    </xdr:to>
    <xdr:sp macro="" textlink="">
      <xdr:nvSpPr>
        <xdr:cNvPr id="2097" name="Line 2">
          <a:extLst>
            <a:ext uri="{FF2B5EF4-FFF2-40B4-BE49-F238E27FC236}">
              <a16:creationId xmlns:a16="http://schemas.microsoft.com/office/drawing/2014/main" id="{00000000-0008-0000-0100-000031080000}"/>
            </a:ext>
          </a:extLst>
        </xdr:cNvPr>
        <xdr:cNvSpPr>
          <a:spLocks noChangeShapeType="1"/>
        </xdr:cNvSpPr>
      </xdr:nvSpPr>
      <xdr:spPr bwMode="auto">
        <a:xfrm>
          <a:off x="12973050" y="208407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665</xdr:row>
      <xdr:rowOff>0</xdr:rowOff>
    </xdr:from>
    <xdr:to>
      <xdr:col>22</xdr:col>
      <xdr:colOff>1343025</xdr:colOff>
      <xdr:row>665</xdr:row>
      <xdr:rowOff>0</xdr:rowOff>
    </xdr:to>
    <xdr:sp macro="" textlink="">
      <xdr:nvSpPr>
        <xdr:cNvPr id="2098" name="Line 3">
          <a:extLst>
            <a:ext uri="{FF2B5EF4-FFF2-40B4-BE49-F238E27FC236}">
              <a16:creationId xmlns:a16="http://schemas.microsoft.com/office/drawing/2014/main" id="{00000000-0008-0000-0100-000032080000}"/>
            </a:ext>
          </a:extLst>
        </xdr:cNvPr>
        <xdr:cNvSpPr>
          <a:spLocks noChangeShapeType="1"/>
        </xdr:cNvSpPr>
      </xdr:nvSpPr>
      <xdr:spPr bwMode="auto">
        <a:xfrm>
          <a:off x="12973050" y="208407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665</xdr:row>
      <xdr:rowOff>0</xdr:rowOff>
    </xdr:from>
    <xdr:to>
      <xdr:col>22</xdr:col>
      <xdr:colOff>1343025</xdr:colOff>
      <xdr:row>665</xdr:row>
      <xdr:rowOff>0</xdr:rowOff>
    </xdr:to>
    <xdr:sp macro="" textlink="">
      <xdr:nvSpPr>
        <xdr:cNvPr id="2099" name="Line 4">
          <a:extLst>
            <a:ext uri="{FF2B5EF4-FFF2-40B4-BE49-F238E27FC236}">
              <a16:creationId xmlns:a16="http://schemas.microsoft.com/office/drawing/2014/main" id="{00000000-0008-0000-0100-000033080000}"/>
            </a:ext>
          </a:extLst>
        </xdr:cNvPr>
        <xdr:cNvSpPr>
          <a:spLocks noChangeShapeType="1"/>
        </xdr:cNvSpPr>
      </xdr:nvSpPr>
      <xdr:spPr bwMode="auto">
        <a:xfrm>
          <a:off x="12973050" y="2084070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682</xdr:row>
      <xdr:rowOff>0</xdr:rowOff>
    </xdr:from>
    <xdr:to>
      <xdr:col>22</xdr:col>
      <xdr:colOff>1343025</xdr:colOff>
      <xdr:row>682</xdr:row>
      <xdr:rowOff>0</xdr:rowOff>
    </xdr:to>
    <xdr:sp macro="" textlink="">
      <xdr:nvSpPr>
        <xdr:cNvPr id="2100" name="Line 1">
          <a:extLst>
            <a:ext uri="{FF2B5EF4-FFF2-40B4-BE49-F238E27FC236}">
              <a16:creationId xmlns:a16="http://schemas.microsoft.com/office/drawing/2014/main" id="{00000000-0008-0000-0100-000034080000}"/>
            </a:ext>
          </a:extLst>
        </xdr:cNvPr>
        <xdr:cNvSpPr>
          <a:spLocks noChangeShapeType="1"/>
        </xdr:cNvSpPr>
      </xdr:nvSpPr>
      <xdr:spPr bwMode="auto">
        <a:xfrm>
          <a:off x="12963525" y="2137505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682</xdr:row>
      <xdr:rowOff>0</xdr:rowOff>
    </xdr:from>
    <xdr:to>
      <xdr:col>22</xdr:col>
      <xdr:colOff>1343025</xdr:colOff>
      <xdr:row>682</xdr:row>
      <xdr:rowOff>0</xdr:rowOff>
    </xdr:to>
    <xdr:sp macro="" textlink="">
      <xdr:nvSpPr>
        <xdr:cNvPr id="2101" name="Line 2">
          <a:extLst>
            <a:ext uri="{FF2B5EF4-FFF2-40B4-BE49-F238E27FC236}">
              <a16:creationId xmlns:a16="http://schemas.microsoft.com/office/drawing/2014/main" id="{00000000-0008-0000-0100-000035080000}"/>
            </a:ext>
          </a:extLst>
        </xdr:cNvPr>
        <xdr:cNvSpPr>
          <a:spLocks noChangeShapeType="1"/>
        </xdr:cNvSpPr>
      </xdr:nvSpPr>
      <xdr:spPr bwMode="auto">
        <a:xfrm>
          <a:off x="12973050" y="213750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682</xdr:row>
      <xdr:rowOff>0</xdr:rowOff>
    </xdr:from>
    <xdr:to>
      <xdr:col>22</xdr:col>
      <xdr:colOff>1343025</xdr:colOff>
      <xdr:row>682</xdr:row>
      <xdr:rowOff>0</xdr:rowOff>
    </xdr:to>
    <xdr:sp macro="" textlink="">
      <xdr:nvSpPr>
        <xdr:cNvPr id="2102" name="Line 3">
          <a:extLst>
            <a:ext uri="{FF2B5EF4-FFF2-40B4-BE49-F238E27FC236}">
              <a16:creationId xmlns:a16="http://schemas.microsoft.com/office/drawing/2014/main" id="{00000000-0008-0000-0100-000036080000}"/>
            </a:ext>
          </a:extLst>
        </xdr:cNvPr>
        <xdr:cNvSpPr>
          <a:spLocks noChangeShapeType="1"/>
        </xdr:cNvSpPr>
      </xdr:nvSpPr>
      <xdr:spPr bwMode="auto">
        <a:xfrm>
          <a:off x="12973050" y="213750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682</xdr:row>
      <xdr:rowOff>0</xdr:rowOff>
    </xdr:from>
    <xdr:to>
      <xdr:col>22</xdr:col>
      <xdr:colOff>1343025</xdr:colOff>
      <xdr:row>682</xdr:row>
      <xdr:rowOff>0</xdr:rowOff>
    </xdr:to>
    <xdr:sp macro="" textlink="">
      <xdr:nvSpPr>
        <xdr:cNvPr id="2103" name="Line 4">
          <a:extLst>
            <a:ext uri="{FF2B5EF4-FFF2-40B4-BE49-F238E27FC236}">
              <a16:creationId xmlns:a16="http://schemas.microsoft.com/office/drawing/2014/main" id="{00000000-0008-0000-0100-000037080000}"/>
            </a:ext>
          </a:extLst>
        </xdr:cNvPr>
        <xdr:cNvSpPr>
          <a:spLocks noChangeShapeType="1"/>
        </xdr:cNvSpPr>
      </xdr:nvSpPr>
      <xdr:spPr bwMode="auto">
        <a:xfrm>
          <a:off x="12973050" y="2137505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699</xdr:row>
      <xdr:rowOff>0</xdr:rowOff>
    </xdr:from>
    <xdr:to>
      <xdr:col>22</xdr:col>
      <xdr:colOff>1343025</xdr:colOff>
      <xdr:row>699</xdr:row>
      <xdr:rowOff>0</xdr:rowOff>
    </xdr:to>
    <xdr:sp macro="" textlink="">
      <xdr:nvSpPr>
        <xdr:cNvPr id="2104" name="Line 1">
          <a:extLst>
            <a:ext uri="{FF2B5EF4-FFF2-40B4-BE49-F238E27FC236}">
              <a16:creationId xmlns:a16="http://schemas.microsoft.com/office/drawing/2014/main" id="{00000000-0008-0000-0100-000038080000}"/>
            </a:ext>
          </a:extLst>
        </xdr:cNvPr>
        <xdr:cNvSpPr>
          <a:spLocks noChangeShapeType="1"/>
        </xdr:cNvSpPr>
      </xdr:nvSpPr>
      <xdr:spPr bwMode="auto">
        <a:xfrm>
          <a:off x="12963525" y="2190940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699</xdr:row>
      <xdr:rowOff>0</xdr:rowOff>
    </xdr:from>
    <xdr:to>
      <xdr:col>22</xdr:col>
      <xdr:colOff>1343025</xdr:colOff>
      <xdr:row>699</xdr:row>
      <xdr:rowOff>0</xdr:rowOff>
    </xdr:to>
    <xdr:sp macro="" textlink="">
      <xdr:nvSpPr>
        <xdr:cNvPr id="2105" name="Line 2">
          <a:extLst>
            <a:ext uri="{FF2B5EF4-FFF2-40B4-BE49-F238E27FC236}">
              <a16:creationId xmlns:a16="http://schemas.microsoft.com/office/drawing/2014/main" id="{00000000-0008-0000-0100-000039080000}"/>
            </a:ext>
          </a:extLst>
        </xdr:cNvPr>
        <xdr:cNvSpPr>
          <a:spLocks noChangeShapeType="1"/>
        </xdr:cNvSpPr>
      </xdr:nvSpPr>
      <xdr:spPr bwMode="auto">
        <a:xfrm>
          <a:off x="12973050" y="219094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699</xdr:row>
      <xdr:rowOff>0</xdr:rowOff>
    </xdr:from>
    <xdr:to>
      <xdr:col>22</xdr:col>
      <xdr:colOff>1343025</xdr:colOff>
      <xdr:row>699</xdr:row>
      <xdr:rowOff>0</xdr:rowOff>
    </xdr:to>
    <xdr:sp macro="" textlink="">
      <xdr:nvSpPr>
        <xdr:cNvPr id="2106" name="Line 3">
          <a:extLst>
            <a:ext uri="{FF2B5EF4-FFF2-40B4-BE49-F238E27FC236}">
              <a16:creationId xmlns:a16="http://schemas.microsoft.com/office/drawing/2014/main" id="{00000000-0008-0000-0100-00003A080000}"/>
            </a:ext>
          </a:extLst>
        </xdr:cNvPr>
        <xdr:cNvSpPr>
          <a:spLocks noChangeShapeType="1"/>
        </xdr:cNvSpPr>
      </xdr:nvSpPr>
      <xdr:spPr bwMode="auto">
        <a:xfrm>
          <a:off x="12973050" y="219094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699</xdr:row>
      <xdr:rowOff>0</xdr:rowOff>
    </xdr:from>
    <xdr:to>
      <xdr:col>22</xdr:col>
      <xdr:colOff>1343025</xdr:colOff>
      <xdr:row>699</xdr:row>
      <xdr:rowOff>0</xdr:rowOff>
    </xdr:to>
    <xdr:sp macro="" textlink="">
      <xdr:nvSpPr>
        <xdr:cNvPr id="2107" name="Line 4">
          <a:extLst>
            <a:ext uri="{FF2B5EF4-FFF2-40B4-BE49-F238E27FC236}">
              <a16:creationId xmlns:a16="http://schemas.microsoft.com/office/drawing/2014/main" id="{00000000-0008-0000-0100-00003B080000}"/>
            </a:ext>
          </a:extLst>
        </xdr:cNvPr>
        <xdr:cNvSpPr>
          <a:spLocks noChangeShapeType="1"/>
        </xdr:cNvSpPr>
      </xdr:nvSpPr>
      <xdr:spPr bwMode="auto">
        <a:xfrm>
          <a:off x="12973050" y="2190940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716</xdr:row>
      <xdr:rowOff>0</xdr:rowOff>
    </xdr:from>
    <xdr:to>
      <xdr:col>22</xdr:col>
      <xdr:colOff>1343025</xdr:colOff>
      <xdr:row>716</xdr:row>
      <xdr:rowOff>0</xdr:rowOff>
    </xdr:to>
    <xdr:sp macro="" textlink="">
      <xdr:nvSpPr>
        <xdr:cNvPr id="2108" name="Line 1">
          <a:extLst>
            <a:ext uri="{FF2B5EF4-FFF2-40B4-BE49-F238E27FC236}">
              <a16:creationId xmlns:a16="http://schemas.microsoft.com/office/drawing/2014/main" id="{00000000-0008-0000-0100-00003C080000}"/>
            </a:ext>
          </a:extLst>
        </xdr:cNvPr>
        <xdr:cNvSpPr>
          <a:spLocks noChangeShapeType="1"/>
        </xdr:cNvSpPr>
      </xdr:nvSpPr>
      <xdr:spPr bwMode="auto">
        <a:xfrm>
          <a:off x="12963525" y="2244375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716</xdr:row>
      <xdr:rowOff>0</xdr:rowOff>
    </xdr:from>
    <xdr:to>
      <xdr:col>22</xdr:col>
      <xdr:colOff>1343025</xdr:colOff>
      <xdr:row>716</xdr:row>
      <xdr:rowOff>0</xdr:rowOff>
    </xdr:to>
    <xdr:sp macro="" textlink="">
      <xdr:nvSpPr>
        <xdr:cNvPr id="2109" name="Line 2">
          <a:extLst>
            <a:ext uri="{FF2B5EF4-FFF2-40B4-BE49-F238E27FC236}">
              <a16:creationId xmlns:a16="http://schemas.microsoft.com/office/drawing/2014/main" id="{00000000-0008-0000-0100-00003D080000}"/>
            </a:ext>
          </a:extLst>
        </xdr:cNvPr>
        <xdr:cNvSpPr>
          <a:spLocks noChangeShapeType="1"/>
        </xdr:cNvSpPr>
      </xdr:nvSpPr>
      <xdr:spPr bwMode="auto">
        <a:xfrm>
          <a:off x="12973050" y="2244375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716</xdr:row>
      <xdr:rowOff>0</xdr:rowOff>
    </xdr:from>
    <xdr:to>
      <xdr:col>22</xdr:col>
      <xdr:colOff>1343025</xdr:colOff>
      <xdr:row>716</xdr:row>
      <xdr:rowOff>0</xdr:rowOff>
    </xdr:to>
    <xdr:sp macro="" textlink="">
      <xdr:nvSpPr>
        <xdr:cNvPr id="2110" name="Line 3">
          <a:extLst>
            <a:ext uri="{FF2B5EF4-FFF2-40B4-BE49-F238E27FC236}">
              <a16:creationId xmlns:a16="http://schemas.microsoft.com/office/drawing/2014/main" id="{00000000-0008-0000-0100-00003E080000}"/>
            </a:ext>
          </a:extLst>
        </xdr:cNvPr>
        <xdr:cNvSpPr>
          <a:spLocks noChangeShapeType="1"/>
        </xdr:cNvSpPr>
      </xdr:nvSpPr>
      <xdr:spPr bwMode="auto">
        <a:xfrm>
          <a:off x="12973050" y="2244375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716</xdr:row>
      <xdr:rowOff>0</xdr:rowOff>
    </xdr:from>
    <xdr:to>
      <xdr:col>22</xdr:col>
      <xdr:colOff>1343025</xdr:colOff>
      <xdr:row>716</xdr:row>
      <xdr:rowOff>0</xdr:rowOff>
    </xdr:to>
    <xdr:sp macro="" textlink="">
      <xdr:nvSpPr>
        <xdr:cNvPr id="2111" name="Line 4">
          <a:extLst>
            <a:ext uri="{FF2B5EF4-FFF2-40B4-BE49-F238E27FC236}">
              <a16:creationId xmlns:a16="http://schemas.microsoft.com/office/drawing/2014/main" id="{00000000-0008-0000-0100-00003F080000}"/>
            </a:ext>
          </a:extLst>
        </xdr:cNvPr>
        <xdr:cNvSpPr>
          <a:spLocks noChangeShapeType="1"/>
        </xdr:cNvSpPr>
      </xdr:nvSpPr>
      <xdr:spPr bwMode="auto">
        <a:xfrm>
          <a:off x="12973050" y="2244375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733</xdr:row>
      <xdr:rowOff>0</xdr:rowOff>
    </xdr:from>
    <xdr:to>
      <xdr:col>22</xdr:col>
      <xdr:colOff>1343025</xdr:colOff>
      <xdr:row>733</xdr:row>
      <xdr:rowOff>0</xdr:rowOff>
    </xdr:to>
    <xdr:sp macro="" textlink="">
      <xdr:nvSpPr>
        <xdr:cNvPr id="2112" name="Line 1">
          <a:extLst>
            <a:ext uri="{FF2B5EF4-FFF2-40B4-BE49-F238E27FC236}">
              <a16:creationId xmlns:a16="http://schemas.microsoft.com/office/drawing/2014/main" id="{00000000-0008-0000-0100-000040080000}"/>
            </a:ext>
          </a:extLst>
        </xdr:cNvPr>
        <xdr:cNvSpPr>
          <a:spLocks noChangeShapeType="1"/>
        </xdr:cNvSpPr>
      </xdr:nvSpPr>
      <xdr:spPr bwMode="auto">
        <a:xfrm>
          <a:off x="12963525" y="2297811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733</xdr:row>
      <xdr:rowOff>0</xdr:rowOff>
    </xdr:from>
    <xdr:to>
      <xdr:col>22</xdr:col>
      <xdr:colOff>1343025</xdr:colOff>
      <xdr:row>733</xdr:row>
      <xdr:rowOff>0</xdr:rowOff>
    </xdr:to>
    <xdr:sp macro="" textlink="">
      <xdr:nvSpPr>
        <xdr:cNvPr id="2113" name="Line 2">
          <a:extLst>
            <a:ext uri="{FF2B5EF4-FFF2-40B4-BE49-F238E27FC236}">
              <a16:creationId xmlns:a16="http://schemas.microsoft.com/office/drawing/2014/main" id="{00000000-0008-0000-0100-000041080000}"/>
            </a:ext>
          </a:extLst>
        </xdr:cNvPr>
        <xdr:cNvSpPr>
          <a:spLocks noChangeShapeType="1"/>
        </xdr:cNvSpPr>
      </xdr:nvSpPr>
      <xdr:spPr bwMode="auto">
        <a:xfrm>
          <a:off x="12973050" y="2297811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733</xdr:row>
      <xdr:rowOff>0</xdr:rowOff>
    </xdr:from>
    <xdr:to>
      <xdr:col>22</xdr:col>
      <xdr:colOff>1343025</xdr:colOff>
      <xdr:row>733</xdr:row>
      <xdr:rowOff>0</xdr:rowOff>
    </xdr:to>
    <xdr:sp macro="" textlink="">
      <xdr:nvSpPr>
        <xdr:cNvPr id="2114" name="Line 3">
          <a:extLst>
            <a:ext uri="{FF2B5EF4-FFF2-40B4-BE49-F238E27FC236}">
              <a16:creationId xmlns:a16="http://schemas.microsoft.com/office/drawing/2014/main" id="{00000000-0008-0000-0100-000042080000}"/>
            </a:ext>
          </a:extLst>
        </xdr:cNvPr>
        <xdr:cNvSpPr>
          <a:spLocks noChangeShapeType="1"/>
        </xdr:cNvSpPr>
      </xdr:nvSpPr>
      <xdr:spPr bwMode="auto">
        <a:xfrm>
          <a:off x="12973050" y="2297811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733</xdr:row>
      <xdr:rowOff>0</xdr:rowOff>
    </xdr:from>
    <xdr:to>
      <xdr:col>22</xdr:col>
      <xdr:colOff>1343025</xdr:colOff>
      <xdr:row>733</xdr:row>
      <xdr:rowOff>0</xdr:rowOff>
    </xdr:to>
    <xdr:sp macro="" textlink="">
      <xdr:nvSpPr>
        <xdr:cNvPr id="2115" name="Line 4">
          <a:extLst>
            <a:ext uri="{FF2B5EF4-FFF2-40B4-BE49-F238E27FC236}">
              <a16:creationId xmlns:a16="http://schemas.microsoft.com/office/drawing/2014/main" id="{00000000-0008-0000-0100-000043080000}"/>
            </a:ext>
          </a:extLst>
        </xdr:cNvPr>
        <xdr:cNvSpPr>
          <a:spLocks noChangeShapeType="1"/>
        </xdr:cNvSpPr>
      </xdr:nvSpPr>
      <xdr:spPr bwMode="auto">
        <a:xfrm>
          <a:off x="12973050" y="2297811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750</xdr:row>
      <xdr:rowOff>0</xdr:rowOff>
    </xdr:from>
    <xdr:to>
      <xdr:col>22</xdr:col>
      <xdr:colOff>1343025</xdr:colOff>
      <xdr:row>750</xdr:row>
      <xdr:rowOff>0</xdr:rowOff>
    </xdr:to>
    <xdr:sp macro="" textlink="">
      <xdr:nvSpPr>
        <xdr:cNvPr id="2116" name="Line 1">
          <a:extLst>
            <a:ext uri="{FF2B5EF4-FFF2-40B4-BE49-F238E27FC236}">
              <a16:creationId xmlns:a16="http://schemas.microsoft.com/office/drawing/2014/main" id="{00000000-0008-0000-0100-000044080000}"/>
            </a:ext>
          </a:extLst>
        </xdr:cNvPr>
        <xdr:cNvSpPr>
          <a:spLocks noChangeShapeType="1"/>
        </xdr:cNvSpPr>
      </xdr:nvSpPr>
      <xdr:spPr bwMode="auto">
        <a:xfrm>
          <a:off x="12963525" y="2351246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750</xdr:row>
      <xdr:rowOff>0</xdr:rowOff>
    </xdr:from>
    <xdr:to>
      <xdr:col>22</xdr:col>
      <xdr:colOff>1343025</xdr:colOff>
      <xdr:row>750</xdr:row>
      <xdr:rowOff>0</xdr:rowOff>
    </xdr:to>
    <xdr:sp macro="" textlink="">
      <xdr:nvSpPr>
        <xdr:cNvPr id="2117" name="Line 2">
          <a:extLst>
            <a:ext uri="{FF2B5EF4-FFF2-40B4-BE49-F238E27FC236}">
              <a16:creationId xmlns:a16="http://schemas.microsoft.com/office/drawing/2014/main" id="{00000000-0008-0000-0100-000045080000}"/>
            </a:ext>
          </a:extLst>
        </xdr:cNvPr>
        <xdr:cNvSpPr>
          <a:spLocks noChangeShapeType="1"/>
        </xdr:cNvSpPr>
      </xdr:nvSpPr>
      <xdr:spPr bwMode="auto">
        <a:xfrm>
          <a:off x="12973050" y="2351246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750</xdr:row>
      <xdr:rowOff>0</xdr:rowOff>
    </xdr:from>
    <xdr:to>
      <xdr:col>22</xdr:col>
      <xdr:colOff>1343025</xdr:colOff>
      <xdr:row>750</xdr:row>
      <xdr:rowOff>0</xdr:rowOff>
    </xdr:to>
    <xdr:sp macro="" textlink="">
      <xdr:nvSpPr>
        <xdr:cNvPr id="2118" name="Line 3">
          <a:extLst>
            <a:ext uri="{FF2B5EF4-FFF2-40B4-BE49-F238E27FC236}">
              <a16:creationId xmlns:a16="http://schemas.microsoft.com/office/drawing/2014/main" id="{00000000-0008-0000-0100-000046080000}"/>
            </a:ext>
          </a:extLst>
        </xdr:cNvPr>
        <xdr:cNvSpPr>
          <a:spLocks noChangeShapeType="1"/>
        </xdr:cNvSpPr>
      </xdr:nvSpPr>
      <xdr:spPr bwMode="auto">
        <a:xfrm>
          <a:off x="12973050" y="2351246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750</xdr:row>
      <xdr:rowOff>0</xdr:rowOff>
    </xdr:from>
    <xdr:to>
      <xdr:col>22</xdr:col>
      <xdr:colOff>1343025</xdr:colOff>
      <xdr:row>750</xdr:row>
      <xdr:rowOff>0</xdr:rowOff>
    </xdr:to>
    <xdr:sp macro="" textlink="">
      <xdr:nvSpPr>
        <xdr:cNvPr id="2119" name="Line 4">
          <a:extLst>
            <a:ext uri="{FF2B5EF4-FFF2-40B4-BE49-F238E27FC236}">
              <a16:creationId xmlns:a16="http://schemas.microsoft.com/office/drawing/2014/main" id="{00000000-0008-0000-0100-000047080000}"/>
            </a:ext>
          </a:extLst>
        </xdr:cNvPr>
        <xdr:cNvSpPr>
          <a:spLocks noChangeShapeType="1"/>
        </xdr:cNvSpPr>
      </xdr:nvSpPr>
      <xdr:spPr bwMode="auto">
        <a:xfrm>
          <a:off x="12973050" y="2351246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767</xdr:row>
      <xdr:rowOff>0</xdr:rowOff>
    </xdr:from>
    <xdr:to>
      <xdr:col>22</xdr:col>
      <xdr:colOff>1343025</xdr:colOff>
      <xdr:row>767</xdr:row>
      <xdr:rowOff>0</xdr:rowOff>
    </xdr:to>
    <xdr:sp macro="" textlink="">
      <xdr:nvSpPr>
        <xdr:cNvPr id="2120" name="Line 1">
          <a:extLst>
            <a:ext uri="{FF2B5EF4-FFF2-40B4-BE49-F238E27FC236}">
              <a16:creationId xmlns:a16="http://schemas.microsoft.com/office/drawing/2014/main" id="{00000000-0008-0000-0100-000048080000}"/>
            </a:ext>
          </a:extLst>
        </xdr:cNvPr>
        <xdr:cNvSpPr>
          <a:spLocks noChangeShapeType="1"/>
        </xdr:cNvSpPr>
      </xdr:nvSpPr>
      <xdr:spPr bwMode="auto">
        <a:xfrm>
          <a:off x="12963525" y="2404681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767</xdr:row>
      <xdr:rowOff>0</xdr:rowOff>
    </xdr:from>
    <xdr:to>
      <xdr:col>22</xdr:col>
      <xdr:colOff>1343025</xdr:colOff>
      <xdr:row>767</xdr:row>
      <xdr:rowOff>0</xdr:rowOff>
    </xdr:to>
    <xdr:sp macro="" textlink="">
      <xdr:nvSpPr>
        <xdr:cNvPr id="2121" name="Line 2">
          <a:extLst>
            <a:ext uri="{FF2B5EF4-FFF2-40B4-BE49-F238E27FC236}">
              <a16:creationId xmlns:a16="http://schemas.microsoft.com/office/drawing/2014/main" id="{00000000-0008-0000-0100-000049080000}"/>
            </a:ext>
          </a:extLst>
        </xdr:cNvPr>
        <xdr:cNvSpPr>
          <a:spLocks noChangeShapeType="1"/>
        </xdr:cNvSpPr>
      </xdr:nvSpPr>
      <xdr:spPr bwMode="auto">
        <a:xfrm>
          <a:off x="12973050" y="240468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767</xdr:row>
      <xdr:rowOff>0</xdr:rowOff>
    </xdr:from>
    <xdr:to>
      <xdr:col>22</xdr:col>
      <xdr:colOff>1343025</xdr:colOff>
      <xdr:row>767</xdr:row>
      <xdr:rowOff>0</xdr:rowOff>
    </xdr:to>
    <xdr:sp macro="" textlink="">
      <xdr:nvSpPr>
        <xdr:cNvPr id="2122" name="Line 3">
          <a:extLst>
            <a:ext uri="{FF2B5EF4-FFF2-40B4-BE49-F238E27FC236}">
              <a16:creationId xmlns:a16="http://schemas.microsoft.com/office/drawing/2014/main" id="{00000000-0008-0000-0100-00004A080000}"/>
            </a:ext>
          </a:extLst>
        </xdr:cNvPr>
        <xdr:cNvSpPr>
          <a:spLocks noChangeShapeType="1"/>
        </xdr:cNvSpPr>
      </xdr:nvSpPr>
      <xdr:spPr bwMode="auto">
        <a:xfrm>
          <a:off x="12973050" y="240468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767</xdr:row>
      <xdr:rowOff>0</xdr:rowOff>
    </xdr:from>
    <xdr:to>
      <xdr:col>22</xdr:col>
      <xdr:colOff>1343025</xdr:colOff>
      <xdr:row>767</xdr:row>
      <xdr:rowOff>0</xdr:rowOff>
    </xdr:to>
    <xdr:sp macro="" textlink="">
      <xdr:nvSpPr>
        <xdr:cNvPr id="2123" name="Line 4">
          <a:extLst>
            <a:ext uri="{FF2B5EF4-FFF2-40B4-BE49-F238E27FC236}">
              <a16:creationId xmlns:a16="http://schemas.microsoft.com/office/drawing/2014/main" id="{00000000-0008-0000-0100-00004B080000}"/>
            </a:ext>
          </a:extLst>
        </xdr:cNvPr>
        <xdr:cNvSpPr>
          <a:spLocks noChangeShapeType="1"/>
        </xdr:cNvSpPr>
      </xdr:nvSpPr>
      <xdr:spPr bwMode="auto">
        <a:xfrm>
          <a:off x="12973050" y="240468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784</xdr:row>
      <xdr:rowOff>0</xdr:rowOff>
    </xdr:from>
    <xdr:to>
      <xdr:col>22</xdr:col>
      <xdr:colOff>1343025</xdr:colOff>
      <xdr:row>784</xdr:row>
      <xdr:rowOff>0</xdr:rowOff>
    </xdr:to>
    <xdr:sp macro="" textlink="">
      <xdr:nvSpPr>
        <xdr:cNvPr id="2124" name="Line 1">
          <a:extLst>
            <a:ext uri="{FF2B5EF4-FFF2-40B4-BE49-F238E27FC236}">
              <a16:creationId xmlns:a16="http://schemas.microsoft.com/office/drawing/2014/main" id="{00000000-0008-0000-0100-00004C080000}"/>
            </a:ext>
          </a:extLst>
        </xdr:cNvPr>
        <xdr:cNvSpPr>
          <a:spLocks noChangeShapeType="1"/>
        </xdr:cNvSpPr>
      </xdr:nvSpPr>
      <xdr:spPr bwMode="auto">
        <a:xfrm>
          <a:off x="12963525" y="2458116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784</xdr:row>
      <xdr:rowOff>0</xdr:rowOff>
    </xdr:from>
    <xdr:to>
      <xdr:col>22</xdr:col>
      <xdr:colOff>1343025</xdr:colOff>
      <xdr:row>784</xdr:row>
      <xdr:rowOff>0</xdr:rowOff>
    </xdr:to>
    <xdr:sp macro="" textlink="">
      <xdr:nvSpPr>
        <xdr:cNvPr id="2125" name="Line 2">
          <a:extLst>
            <a:ext uri="{FF2B5EF4-FFF2-40B4-BE49-F238E27FC236}">
              <a16:creationId xmlns:a16="http://schemas.microsoft.com/office/drawing/2014/main" id="{00000000-0008-0000-0100-00004D080000}"/>
            </a:ext>
          </a:extLst>
        </xdr:cNvPr>
        <xdr:cNvSpPr>
          <a:spLocks noChangeShapeType="1"/>
        </xdr:cNvSpPr>
      </xdr:nvSpPr>
      <xdr:spPr bwMode="auto">
        <a:xfrm>
          <a:off x="12973050" y="245811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784</xdr:row>
      <xdr:rowOff>0</xdr:rowOff>
    </xdr:from>
    <xdr:to>
      <xdr:col>22</xdr:col>
      <xdr:colOff>1343025</xdr:colOff>
      <xdr:row>784</xdr:row>
      <xdr:rowOff>0</xdr:rowOff>
    </xdr:to>
    <xdr:sp macro="" textlink="">
      <xdr:nvSpPr>
        <xdr:cNvPr id="2126" name="Line 3">
          <a:extLst>
            <a:ext uri="{FF2B5EF4-FFF2-40B4-BE49-F238E27FC236}">
              <a16:creationId xmlns:a16="http://schemas.microsoft.com/office/drawing/2014/main" id="{00000000-0008-0000-0100-00004E080000}"/>
            </a:ext>
          </a:extLst>
        </xdr:cNvPr>
        <xdr:cNvSpPr>
          <a:spLocks noChangeShapeType="1"/>
        </xdr:cNvSpPr>
      </xdr:nvSpPr>
      <xdr:spPr bwMode="auto">
        <a:xfrm>
          <a:off x="12973050" y="245811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784</xdr:row>
      <xdr:rowOff>0</xdr:rowOff>
    </xdr:from>
    <xdr:to>
      <xdr:col>22</xdr:col>
      <xdr:colOff>1343025</xdr:colOff>
      <xdr:row>784</xdr:row>
      <xdr:rowOff>0</xdr:rowOff>
    </xdr:to>
    <xdr:sp macro="" textlink="">
      <xdr:nvSpPr>
        <xdr:cNvPr id="2127" name="Line 4">
          <a:extLst>
            <a:ext uri="{FF2B5EF4-FFF2-40B4-BE49-F238E27FC236}">
              <a16:creationId xmlns:a16="http://schemas.microsoft.com/office/drawing/2014/main" id="{00000000-0008-0000-0100-00004F080000}"/>
            </a:ext>
          </a:extLst>
        </xdr:cNvPr>
        <xdr:cNvSpPr>
          <a:spLocks noChangeShapeType="1"/>
        </xdr:cNvSpPr>
      </xdr:nvSpPr>
      <xdr:spPr bwMode="auto">
        <a:xfrm>
          <a:off x="12973050" y="245811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801</xdr:row>
      <xdr:rowOff>0</xdr:rowOff>
    </xdr:from>
    <xdr:to>
      <xdr:col>22</xdr:col>
      <xdr:colOff>1343025</xdr:colOff>
      <xdr:row>801</xdr:row>
      <xdr:rowOff>0</xdr:rowOff>
    </xdr:to>
    <xdr:sp macro="" textlink="">
      <xdr:nvSpPr>
        <xdr:cNvPr id="2128" name="Line 1">
          <a:extLst>
            <a:ext uri="{FF2B5EF4-FFF2-40B4-BE49-F238E27FC236}">
              <a16:creationId xmlns:a16="http://schemas.microsoft.com/office/drawing/2014/main" id="{00000000-0008-0000-0100-000050080000}"/>
            </a:ext>
          </a:extLst>
        </xdr:cNvPr>
        <xdr:cNvSpPr>
          <a:spLocks noChangeShapeType="1"/>
        </xdr:cNvSpPr>
      </xdr:nvSpPr>
      <xdr:spPr bwMode="auto">
        <a:xfrm>
          <a:off x="12963525" y="2511552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801</xdr:row>
      <xdr:rowOff>0</xdr:rowOff>
    </xdr:from>
    <xdr:to>
      <xdr:col>22</xdr:col>
      <xdr:colOff>1343025</xdr:colOff>
      <xdr:row>801</xdr:row>
      <xdr:rowOff>0</xdr:rowOff>
    </xdr:to>
    <xdr:sp macro="" textlink="">
      <xdr:nvSpPr>
        <xdr:cNvPr id="2129" name="Line 2">
          <a:extLst>
            <a:ext uri="{FF2B5EF4-FFF2-40B4-BE49-F238E27FC236}">
              <a16:creationId xmlns:a16="http://schemas.microsoft.com/office/drawing/2014/main" id="{00000000-0008-0000-0100-000051080000}"/>
            </a:ext>
          </a:extLst>
        </xdr:cNvPr>
        <xdr:cNvSpPr>
          <a:spLocks noChangeShapeType="1"/>
        </xdr:cNvSpPr>
      </xdr:nvSpPr>
      <xdr:spPr bwMode="auto">
        <a:xfrm>
          <a:off x="12973050" y="251155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801</xdr:row>
      <xdr:rowOff>0</xdr:rowOff>
    </xdr:from>
    <xdr:to>
      <xdr:col>22</xdr:col>
      <xdr:colOff>1343025</xdr:colOff>
      <xdr:row>801</xdr:row>
      <xdr:rowOff>0</xdr:rowOff>
    </xdr:to>
    <xdr:sp macro="" textlink="">
      <xdr:nvSpPr>
        <xdr:cNvPr id="2130" name="Line 3">
          <a:extLst>
            <a:ext uri="{FF2B5EF4-FFF2-40B4-BE49-F238E27FC236}">
              <a16:creationId xmlns:a16="http://schemas.microsoft.com/office/drawing/2014/main" id="{00000000-0008-0000-0100-000052080000}"/>
            </a:ext>
          </a:extLst>
        </xdr:cNvPr>
        <xdr:cNvSpPr>
          <a:spLocks noChangeShapeType="1"/>
        </xdr:cNvSpPr>
      </xdr:nvSpPr>
      <xdr:spPr bwMode="auto">
        <a:xfrm>
          <a:off x="12973050" y="251155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801</xdr:row>
      <xdr:rowOff>0</xdr:rowOff>
    </xdr:from>
    <xdr:to>
      <xdr:col>22</xdr:col>
      <xdr:colOff>1343025</xdr:colOff>
      <xdr:row>801</xdr:row>
      <xdr:rowOff>0</xdr:rowOff>
    </xdr:to>
    <xdr:sp macro="" textlink="">
      <xdr:nvSpPr>
        <xdr:cNvPr id="2131" name="Line 4">
          <a:extLst>
            <a:ext uri="{FF2B5EF4-FFF2-40B4-BE49-F238E27FC236}">
              <a16:creationId xmlns:a16="http://schemas.microsoft.com/office/drawing/2014/main" id="{00000000-0008-0000-0100-000053080000}"/>
            </a:ext>
          </a:extLst>
        </xdr:cNvPr>
        <xdr:cNvSpPr>
          <a:spLocks noChangeShapeType="1"/>
        </xdr:cNvSpPr>
      </xdr:nvSpPr>
      <xdr:spPr bwMode="auto">
        <a:xfrm>
          <a:off x="12973050" y="251155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767</xdr:row>
      <xdr:rowOff>0</xdr:rowOff>
    </xdr:from>
    <xdr:to>
      <xdr:col>22</xdr:col>
      <xdr:colOff>1343025</xdr:colOff>
      <xdr:row>767</xdr:row>
      <xdr:rowOff>0</xdr:rowOff>
    </xdr:to>
    <xdr:sp macro="" textlink="">
      <xdr:nvSpPr>
        <xdr:cNvPr id="2132" name="Line 1">
          <a:extLst>
            <a:ext uri="{FF2B5EF4-FFF2-40B4-BE49-F238E27FC236}">
              <a16:creationId xmlns:a16="http://schemas.microsoft.com/office/drawing/2014/main" id="{00000000-0008-0000-0100-000054080000}"/>
            </a:ext>
          </a:extLst>
        </xdr:cNvPr>
        <xdr:cNvSpPr>
          <a:spLocks noChangeShapeType="1"/>
        </xdr:cNvSpPr>
      </xdr:nvSpPr>
      <xdr:spPr bwMode="auto">
        <a:xfrm>
          <a:off x="12963525" y="2404681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767</xdr:row>
      <xdr:rowOff>0</xdr:rowOff>
    </xdr:from>
    <xdr:to>
      <xdr:col>22</xdr:col>
      <xdr:colOff>1343025</xdr:colOff>
      <xdr:row>767</xdr:row>
      <xdr:rowOff>0</xdr:rowOff>
    </xdr:to>
    <xdr:sp macro="" textlink="">
      <xdr:nvSpPr>
        <xdr:cNvPr id="2133" name="Line 2">
          <a:extLst>
            <a:ext uri="{FF2B5EF4-FFF2-40B4-BE49-F238E27FC236}">
              <a16:creationId xmlns:a16="http://schemas.microsoft.com/office/drawing/2014/main" id="{00000000-0008-0000-0100-000055080000}"/>
            </a:ext>
          </a:extLst>
        </xdr:cNvPr>
        <xdr:cNvSpPr>
          <a:spLocks noChangeShapeType="1"/>
        </xdr:cNvSpPr>
      </xdr:nvSpPr>
      <xdr:spPr bwMode="auto">
        <a:xfrm>
          <a:off x="12973050" y="240468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767</xdr:row>
      <xdr:rowOff>0</xdr:rowOff>
    </xdr:from>
    <xdr:to>
      <xdr:col>22</xdr:col>
      <xdr:colOff>1343025</xdr:colOff>
      <xdr:row>767</xdr:row>
      <xdr:rowOff>0</xdr:rowOff>
    </xdr:to>
    <xdr:sp macro="" textlink="">
      <xdr:nvSpPr>
        <xdr:cNvPr id="2134" name="Line 3">
          <a:extLst>
            <a:ext uri="{FF2B5EF4-FFF2-40B4-BE49-F238E27FC236}">
              <a16:creationId xmlns:a16="http://schemas.microsoft.com/office/drawing/2014/main" id="{00000000-0008-0000-0100-000056080000}"/>
            </a:ext>
          </a:extLst>
        </xdr:cNvPr>
        <xdr:cNvSpPr>
          <a:spLocks noChangeShapeType="1"/>
        </xdr:cNvSpPr>
      </xdr:nvSpPr>
      <xdr:spPr bwMode="auto">
        <a:xfrm>
          <a:off x="12973050" y="240468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767</xdr:row>
      <xdr:rowOff>0</xdr:rowOff>
    </xdr:from>
    <xdr:to>
      <xdr:col>22</xdr:col>
      <xdr:colOff>1343025</xdr:colOff>
      <xdr:row>767</xdr:row>
      <xdr:rowOff>0</xdr:rowOff>
    </xdr:to>
    <xdr:sp macro="" textlink="">
      <xdr:nvSpPr>
        <xdr:cNvPr id="2135" name="Line 4">
          <a:extLst>
            <a:ext uri="{FF2B5EF4-FFF2-40B4-BE49-F238E27FC236}">
              <a16:creationId xmlns:a16="http://schemas.microsoft.com/office/drawing/2014/main" id="{00000000-0008-0000-0100-000057080000}"/>
            </a:ext>
          </a:extLst>
        </xdr:cNvPr>
        <xdr:cNvSpPr>
          <a:spLocks noChangeShapeType="1"/>
        </xdr:cNvSpPr>
      </xdr:nvSpPr>
      <xdr:spPr bwMode="auto">
        <a:xfrm>
          <a:off x="12973050" y="240468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784</xdr:row>
      <xdr:rowOff>0</xdr:rowOff>
    </xdr:from>
    <xdr:to>
      <xdr:col>22</xdr:col>
      <xdr:colOff>1343025</xdr:colOff>
      <xdr:row>784</xdr:row>
      <xdr:rowOff>0</xdr:rowOff>
    </xdr:to>
    <xdr:sp macro="" textlink="">
      <xdr:nvSpPr>
        <xdr:cNvPr id="2136" name="Line 1">
          <a:extLst>
            <a:ext uri="{FF2B5EF4-FFF2-40B4-BE49-F238E27FC236}">
              <a16:creationId xmlns:a16="http://schemas.microsoft.com/office/drawing/2014/main" id="{00000000-0008-0000-0100-000058080000}"/>
            </a:ext>
          </a:extLst>
        </xdr:cNvPr>
        <xdr:cNvSpPr>
          <a:spLocks noChangeShapeType="1"/>
        </xdr:cNvSpPr>
      </xdr:nvSpPr>
      <xdr:spPr bwMode="auto">
        <a:xfrm>
          <a:off x="12963525" y="2458116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784</xdr:row>
      <xdr:rowOff>0</xdr:rowOff>
    </xdr:from>
    <xdr:to>
      <xdr:col>22</xdr:col>
      <xdr:colOff>1343025</xdr:colOff>
      <xdr:row>784</xdr:row>
      <xdr:rowOff>0</xdr:rowOff>
    </xdr:to>
    <xdr:sp macro="" textlink="">
      <xdr:nvSpPr>
        <xdr:cNvPr id="2137" name="Line 2">
          <a:extLst>
            <a:ext uri="{FF2B5EF4-FFF2-40B4-BE49-F238E27FC236}">
              <a16:creationId xmlns:a16="http://schemas.microsoft.com/office/drawing/2014/main" id="{00000000-0008-0000-0100-000059080000}"/>
            </a:ext>
          </a:extLst>
        </xdr:cNvPr>
        <xdr:cNvSpPr>
          <a:spLocks noChangeShapeType="1"/>
        </xdr:cNvSpPr>
      </xdr:nvSpPr>
      <xdr:spPr bwMode="auto">
        <a:xfrm>
          <a:off x="12973050" y="245811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784</xdr:row>
      <xdr:rowOff>0</xdr:rowOff>
    </xdr:from>
    <xdr:to>
      <xdr:col>22</xdr:col>
      <xdr:colOff>1343025</xdr:colOff>
      <xdr:row>784</xdr:row>
      <xdr:rowOff>0</xdr:rowOff>
    </xdr:to>
    <xdr:sp macro="" textlink="">
      <xdr:nvSpPr>
        <xdr:cNvPr id="2138" name="Line 3">
          <a:extLst>
            <a:ext uri="{FF2B5EF4-FFF2-40B4-BE49-F238E27FC236}">
              <a16:creationId xmlns:a16="http://schemas.microsoft.com/office/drawing/2014/main" id="{00000000-0008-0000-0100-00005A080000}"/>
            </a:ext>
          </a:extLst>
        </xdr:cNvPr>
        <xdr:cNvSpPr>
          <a:spLocks noChangeShapeType="1"/>
        </xdr:cNvSpPr>
      </xdr:nvSpPr>
      <xdr:spPr bwMode="auto">
        <a:xfrm>
          <a:off x="12973050" y="245811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784</xdr:row>
      <xdr:rowOff>0</xdr:rowOff>
    </xdr:from>
    <xdr:to>
      <xdr:col>22</xdr:col>
      <xdr:colOff>1343025</xdr:colOff>
      <xdr:row>784</xdr:row>
      <xdr:rowOff>0</xdr:rowOff>
    </xdr:to>
    <xdr:sp macro="" textlink="">
      <xdr:nvSpPr>
        <xdr:cNvPr id="2139" name="Line 4">
          <a:extLst>
            <a:ext uri="{FF2B5EF4-FFF2-40B4-BE49-F238E27FC236}">
              <a16:creationId xmlns:a16="http://schemas.microsoft.com/office/drawing/2014/main" id="{00000000-0008-0000-0100-00005B080000}"/>
            </a:ext>
          </a:extLst>
        </xdr:cNvPr>
        <xdr:cNvSpPr>
          <a:spLocks noChangeShapeType="1"/>
        </xdr:cNvSpPr>
      </xdr:nvSpPr>
      <xdr:spPr bwMode="auto">
        <a:xfrm>
          <a:off x="12973050" y="245811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801</xdr:row>
      <xdr:rowOff>0</xdr:rowOff>
    </xdr:from>
    <xdr:to>
      <xdr:col>22</xdr:col>
      <xdr:colOff>1343025</xdr:colOff>
      <xdr:row>801</xdr:row>
      <xdr:rowOff>0</xdr:rowOff>
    </xdr:to>
    <xdr:sp macro="" textlink="">
      <xdr:nvSpPr>
        <xdr:cNvPr id="2140" name="Line 1">
          <a:extLst>
            <a:ext uri="{FF2B5EF4-FFF2-40B4-BE49-F238E27FC236}">
              <a16:creationId xmlns:a16="http://schemas.microsoft.com/office/drawing/2014/main" id="{00000000-0008-0000-0100-00005C080000}"/>
            </a:ext>
          </a:extLst>
        </xdr:cNvPr>
        <xdr:cNvSpPr>
          <a:spLocks noChangeShapeType="1"/>
        </xdr:cNvSpPr>
      </xdr:nvSpPr>
      <xdr:spPr bwMode="auto">
        <a:xfrm>
          <a:off x="12963525" y="2511552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801</xdr:row>
      <xdr:rowOff>0</xdr:rowOff>
    </xdr:from>
    <xdr:to>
      <xdr:col>22</xdr:col>
      <xdr:colOff>1343025</xdr:colOff>
      <xdr:row>801</xdr:row>
      <xdr:rowOff>0</xdr:rowOff>
    </xdr:to>
    <xdr:sp macro="" textlink="">
      <xdr:nvSpPr>
        <xdr:cNvPr id="2141" name="Line 2">
          <a:extLst>
            <a:ext uri="{FF2B5EF4-FFF2-40B4-BE49-F238E27FC236}">
              <a16:creationId xmlns:a16="http://schemas.microsoft.com/office/drawing/2014/main" id="{00000000-0008-0000-0100-00005D080000}"/>
            </a:ext>
          </a:extLst>
        </xdr:cNvPr>
        <xdr:cNvSpPr>
          <a:spLocks noChangeShapeType="1"/>
        </xdr:cNvSpPr>
      </xdr:nvSpPr>
      <xdr:spPr bwMode="auto">
        <a:xfrm>
          <a:off x="12973050" y="251155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801</xdr:row>
      <xdr:rowOff>0</xdr:rowOff>
    </xdr:from>
    <xdr:to>
      <xdr:col>22</xdr:col>
      <xdr:colOff>1343025</xdr:colOff>
      <xdr:row>801</xdr:row>
      <xdr:rowOff>0</xdr:rowOff>
    </xdr:to>
    <xdr:sp macro="" textlink="">
      <xdr:nvSpPr>
        <xdr:cNvPr id="2142" name="Line 3">
          <a:extLst>
            <a:ext uri="{FF2B5EF4-FFF2-40B4-BE49-F238E27FC236}">
              <a16:creationId xmlns:a16="http://schemas.microsoft.com/office/drawing/2014/main" id="{00000000-0008-0000-0100-00005E080000}"/>
            </a:ext>
          </a:extLst>
        </xdr:cNvPr>
        <xdr:cNvSpPr>
          <a:spLocks noChangeShapeType="1"/>
        </xdr:cNvSpPr>
      </xdr:nvSpPr>
      <xdr:spPr bwMode="auto">
        <a:xfrm>
          <a:off x="12973050" y="251155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801</xdr:row>
      <xdr:rowOff>0</xdr:rowOff>
    </xdr:from>
    <xdr:to>
      <xdr:col>22</xdr:col>
      <xdr:colOff>1343025</xdr:colOff>
      <xdr:row>801</xdr:row>
      <xdr:rowOff>0</xdr:rowOff>
    </xdr:to>
    <xdr:sp macro="" textlink="">
      <xdr:nvSpPr>
        <xdr:cNvPr id="2143" name="Line 4">
          <a:extLst>
            <a:ext uri="{FF2B5EF4-FFF2-40B4-BE49-F238E27FC236}">
              <a16:creationId xmlns:a16="http://schemas.microsoft.com/office/drawing/2014/main" id="{00000000-0008-0000-0100-00005F080000}"/>
            </a:ext>
          </a:extLst>
        </xdr:cNvPr>
        <xdr:cNvSpPr>
          <a:spLocks noChangeShapeType="1"/>
        </xdr:cNvSpPr>
      </xdr:nvSpPr>
      <xdr:spPr bwMode="auto">
        <a:xfrm>
          <a:off x="12973050" y="251155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767</xdr:row>
      <xdr:rowOff>0</xdr:rowOff>
    </xdr:from>
    <xdr:to>
      <xdr:col>22</xdr:col>
      <xdr:colOff>1343025</xdr:colOff>
      <xdr:row>767</xdr:row>
      <xdr:rowOff>0</xdr:rowOff>
    </xdr:to>
    <xdr:sp macro="" textlink="">
      <xdr:nvSpPr>
        <xdr:cNvPr id="2144" name="Line 1">
          <a:extLst>
            <a:ext uri="{FF2B5EF4-FFF2-40B4-BE49-F238E27FC236}">
              <a16:creationId xmlns:a16="http://schemas.microsoft.com/office/drawing/2014/main" id="{00000000-0008-0000-0100-000060080000}"/>
            </a:ext>
          </a:extLst>
        </xdr:cNvPr>
        <xdr:cNvSpPr>
          <a:spLocks noChangeShapeType="1"/>
        </xdr:cNvSpPr>
      </xdr:nvSpPr>
      <xdr:spPr bwMode="auto">
        <a:xfrm>
          <a:off x="12963525" y="2404681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767</xdr:row>
      <xdr:rowOff>0</xdr:rowOff>
    </xdr:from>
    <xdr:to>
      <xdr:col>22</xdr:col>
      <xdr:colOff>1343025</xdr:colOff>
      <xdr:row>767</xdr:row>
      <xdr:rowOff>0</xdr:rowOff>
    </xdr:to>
    <xdr:sp macro="" textlink="">
      <xdr:nvSpPr>
        <xdr:cNvPr id="2145" name="Line 2">
          <a:extLst>
            <a:ext uri="{FF2B5EF4-FFF2-40B4-BE49-F238E27FC236}">
              <a16:creationId xmlns:a16="http://schemas.microsoft.com/office/drawing/2014/main" id="{00000000-0008-0000-0100-000061080000}"/>
            </a:ext>
          </a:extLst>
        </xdr:cNvPr>
        <xdr:cNvSpPr>
          <a:spLocks noChangeShapeType="1"/>
        </xdr:cNvSpPr>
      </xdr:nvSpPr>
      <xdr:spPr bwMode="auto">
        <a:xfrm>
          <a:off x="12973050" y="240468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767</xdr:row>
      <xdr:rowOff>0</xdr:rowOff>
    </xdr:from>
    <xdr:to>
      <xdr:col>22</xdr:col>
      <xdr:colOff>1343025</xdr:colOff>
      <xdr:row>767</xdr:row>
      <xdr:rowOff>0</xdr:rowOff>
    </xdr:to>
    <xdr:sp macro="" textlink="">
      <xdr:nvSpPr>
        <xdr:cNvPr id="2146" name="Line 3">
          <a:extLst>
            <a:ext uri="{FF2B5EF4-FFF2-40B4-BE49-F238E27FC236}">
              <a16:creationId xmlns:a16="http://schemas.microsoft.com/office/drawing/2014/main" id="{00000000-0008-0000-0100-000062080000}"/>
            </a:ext>
          </a:extLst>
        </xdr:cNvPr>
        <xdr:cNvSpPr>
          <a:spLocks noChangeShapeType="1"/>
        </xdr:cNvSpPr>
      </xdr:nvSpPr>
      <xdr:spPr bwMode="auto">
        <a:xfrm>
          <a:off x="12973050" y="240468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767</xdr:row>
      <xdr:rowOff>0</xdr:rowOff>
    </xdr:from>
    <xdr:to>
      <xdr:col>22</xdr:col>
      <xdr:colOff>1343025</xdr:colOff>
      <xdr:row>767</xdr:row>
      <xdr:rowOff>0</xdr:rowOff>
    </xdr:to>
    <xdr:sp macro="" textlink="">
      <xdr:nvSpPr>
        <xdr:cNvPr id="2147" name="Line 4">
          <a:extLst>
            <a:ext uri="{FF2B5EF4-FFF2-40B4-BE49-F238E27FC236}">
              <a16:creationId xmlns:a16="http://schemas.microsoft.com/office/drawing/2014/main" id="{00000000-0008-0000-0100-000063080000}"/>
            </a:ext>
          </a:extLst>
        </xdr:cNvPr>
        <xdr:cNvSpPr>
          <a:spLocks noChangeShapeType="1"/>
        </xdr:cNvSpPr>
      </xdr:nvSpPr>
      <xdr:spPr bwMode="auto">
        <a:xfrm>
          <a:off x="12973050" y="240468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784</xdr:row>
      <xdr:rowOff>0</xdr:rowOff>
    </xdr:from>
    <xdr:to>
      <xdr:col>22</xdr:col>
      <xdr:colOff>1343025</xdr:colOff>
      <xdr:row>784</xdr:row>
      <xdr:rowOff>0</xdr:rowOff>
    </xdr:to>
    <xdr:sp macro="" textlink="">
      <xdr:nvSpPr>
        <xdr:cNvPr id="2148" name="Line 1">
          <a:extLst>
            <a:ext uri="{FF2B5EF4-FFF2-40B4-BE49-F238E27FC236}">
              <a16:creationId xmlns:a16="http://schemas.microsoft.com/office/drawing/2014/main" id="{00000000-0008-0000-0100-000064080000}"/>
            </a:ext>
          </a:extLst>
        </xdr:cNvPr>
        <xdr:cNvSpPr>
          <a:spLocks noChangeShapeType="1"/>
        </xdr:cNvSpPr>
      </xdr:nvSpPr>
      <xdr:spPr bwMode="auto">
        <a:xfrm>
          <a:off x="12963525" y="2458116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784</xdr:row>
      <xdr:rowOff>0</xdr:rowOff>
    </xdr:from>
    <xdr:to>
      <xdr:col>22</xdr:col>
      <xdr:colOff>1343025</xdr:colOff>
      <xdr:row>784</xdr:row>
      <xdr:rowOff>0</xdr:rowOff>
    </xdr:to>
    <xdr:sp macro="" textlink="">
      <xdr:nvSpPr>
        <xdr:cNvPr id="2149" name="Line 2">
          <a:extLst>
            <a:ext uri="{FF2B5EF4-FFF2-40B4-BE49-F238E27FC236}">
              <a16:creationId xmlns:a16="http://schemas.microsoft.com/office/drawing/2014/main" id="{00000000-0008-0000-0100-000065080000}"/>
            </a:ext>
          </a:extLst>
        </xdr:cNvPr>
        <xdr:cNvSpPr>
          <a:spLocks noChangeShapeType="1"/>
        </xdr:cNvSpPr>
      </xdr:nvSpPr>
      <xdr:spPr bwMode="auto">
        <a:xfrm>
          <a:off x="12973050" y="245811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784</xdr:row>
      <xdr:rowOff>0</xdr:rowOff>
    </xdr:from>
    <xdr:to>
      <xdr:col>22</xdr:col>
      <xdr:colOff>1343025</xdr:colOff>
      <xdr:row>784</xdr:row>
      <xdr:rowOff>0</xdr:rowOff>
    </xdr:to>
    <xdr:sp macro="" textlink="">
      <xdr:nvSpPr>
        <xdr:cNvPr id="2150" name="Line 3">
          <a:extLst>
            <a:ext uri="{FF2B5EF4-FFF2-40B4-BE49-F238E27FC236}">
              <a16:creationId xmlns:a16="http://schemas.microsoft.com/office/drawing/2014/main" id="{00000000-0008-0000-0100-000066080000}"/>
            </a:ext>
          </a:extLst>
        </xdr:cNvPr>
        <xdr:cNvSpPr>
          <a:spLocks noChangeShapeType="1"/>
        </xdr:cNvSpPr>
      </xdr:nvSpPr>
      <xdr:spPr bwMode="auto">
        <a:xfrm>
          <a:off x="12973050" y="245811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784</xdr:row>
      <xdr:rowOff>0</xdr:rowOff>
    </xdr:from>
    <xdr:to>
      <xdr:col>22</xdr:col>
      <xdr:colOff>1343025</xdr:colOff>
      <xdr:row>784</xdr:row>
      <xdr:rowOff>0</xdr:rowOff>
    </xdr:to>
    <xdr:sp macro="" textlink="">
      <xdr:nvSpPr>
        <xdr:cNvPr id="2151" name="Line 4">
          <a:extLst>
            <a:ext uri="{FF2B5EF4-FFF2-40B4-BE49-F238E27FC236}">
              <a16:creationId xmlns:a16="http://schemas.microsoft.com/office/drawing/2014/main" id="{00000000-0008-0000-0100-000067080000}"/>
            </a:ext>
          </a:extLst>
        </xdr:cNvPr>
        <xdr:cNvSpPr>
          <a:spLocks noChangeShapeType="1"/>
        </xdr:cNvSpPr>
      </xdr:nvSpPr>
      <xdr:spPr bwMode="auto">
        <a:xfrm>
          <a:off x="12973050" y="245811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801</xdr:row>
      <xdr:rowOff>0</xdr:rowOff>
    </xdr:from>
    <xdr:to>
      <xdr:col>22</xdr:col>
      <xdr:colOff>1343025</xdr:colOff>
      <xdr:row>801</xdr:row>
      <xdr:rowOff>0</xdr:rowOff>
    </xdr:to>
    <xdr:sp macro="" textlink="">
      <xdr:nvSpPr>
        <xdr:cNvPr id="2152" name="Line 1">
          <a:extLst>
            <a:ext uri="{FF2B5EF4-FFF2-40B4-BE49-F238E27FC236}">
              <a16:creationId xmlns:a16="http://schemas.microsoft.com/office/drawing/2014/main" id="{00000000-0008-0000-0100-000068080000}"/>
            </a:ext>
          </a:extLst>
        </xdr:cNvPr>
        <xdr:cNvSpPr>
          <a:spLocks noChangeShapeType="1"/>
        </xdr:cNvSpPr>
      </xdr:nvSpPr>
      <xdr:spPr bwMode="auto">
        <a:xfrm>
          <a:off x="12963525" y="2511552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801</xdr:row>
      <xdr:rowOff>0</xdr:rowOff>
    </xdr:from>
    <xdr:to>
      <xdr:col>22</xdr:col>
      <xdr:colOff>1343025</xdr:colOff>
      <xdr:row>801</xdr:row>
      <xdr:rowOff>0</xdr:rowOff>
    </xdr:to>
    <xdr:sp macro="" textlink="">
      <xdr:nvSpPr>
        <xdr:cNvPr id="2153" name="Line 2">
          <a:extLst>
            <a:ext uri="{FF2B5EF4-FFF2-40B4-BE49-F238E27FC236}">
              <a16:creationId xmlns:a16="http://schemas.microsoft.com/office/drawing/2014/main" id="{00000000-0008-0000-0100-000069080000}"/>
            </a:ext>
          </a:extLst>
        </xdr:cNvPr>
        <xdr:cNvSpPr>
          <a:spLocks noChangeShapeType="1"/>
        </xdr:cNvSpPr>
      </xdr:nvSpPr>
      <xdr:spPr bwMode="auto">
        <a:xfrm>
          <a:off x="12973050" y="251155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801</xdr:row>
      <xdr:rowOff>0</xdr:rowOff>
    </xdr:from>
    <xdr:to>
      <xdr:col>22</xdr:col>
      <xdr:colOff>1343025</xdr:colOff>
      <xdr:row>801</xdr:row>
      <xdr:rowOff>0</xdr:rowOff>
    </xdr:to>
    <xdr:sp macro="" textlink="">
      <xdr:nvSpPr>
        <xdr:cNvPr id="2154" name="Line 3">
          <a:extLst>
            <a:ext uri="{FF2B5EF4-FFF2-40B4-BE49-F238E27FC236}">
              <a16:creationId xmlns:a16="http://schemas.microsoft.com/office/drawing/2014/main" id="{00000000-0008-0000-0100-00006A080000}"/>
            </a:ext>
          </a:extLst>
        </xdr:cNvPr>
        <xdr:cNvSpPr>
          <a:spLocks noChangeShapeType="1"/>
        </xdr:cNvSpPr>
      </xdr:nvSpPr>
      <xdr:spPr bwMode="auto">
        <a:xfrm>
          <a:off x="12973050" y="251155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801</xdr:row>
      <xdr:rowOff>0</xdr:rowOff>
    </xdr:from>
    <xdr:to>
      <xdr:col>22</xdr:col>
      <xdr:colOff>1343025</xdr:colOff>
      <xdr:row>801</xdr:row>
      <xdr:rowOff>0</xdr:rowOff>
    </xdr:to>
    <xdr:sp macro="" textlink="">
      <xdr:nvSpPr>
        <xdr:cNvPr id="2155" name="Line 4">
          <a:extLst>
            <a:ext uri="{FF2B5EF4-FFF2-40B4-BE49-F238E27FC236}">
              <a16:creationId xmlns:a16="http://schemas.microsoft.com/office/drawing/2014/main" id="{00000000-0008-0000-0100-00006B080000}"/>
            </a:ext>
          </a:extLst>
        </xdr:cNvPr>
        <xdr:cNvSpPr>
          <a:spLocks noChangeShapeType="1"/>
        </xdr:cNvSpPr>
      </xdr:nvSpPr>
      <xdr:spPr bwMode="auto">
        <a:xfrm>
          <a:off x="12973050" y="251155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767</xdr:row>
      <xdr:rowOff>0</xdr:rowOff>
    </xdr:from>
    <xdr:to>
      <xdr:col>22</xdr:col>
      <xdr:colOff>1343025</xdr:colOff>
      <xdr:row>767</xdr:row>
      <xdr:rowOff>0</xdr:rowOff>
    </xdr:to>
    <xdr:sp macro="" textlink="">
      <xdr:nvSpPr>
        <xdr:cNvPr id="2156" name="Line 1">
          <a:extLst>
            <a:ext uri="{FF2B5EF4-FFF2-40B4-BE49-F238E27FC236}">
              <a16:creationId xmlns:a16="http://schemas.microsoft.com/office/drawing/2014/main" id="{00000000-0008-0000-0100-00006C080000}"/>
            </a:ext>
          </a:extLst>
        </xdr:cNvPr>
        <xdr:cNvSpPr>
          <a:spLocks noChangeShapeType="1"/>
        </xdr:cNvSpPr>
      </xdr:nvSpPr>
      <xdr:spPr bwMode="auto">
        <a:xfrm>
          <a:off x="12963525" y="2404681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767</xdr:row>
      <xdr:rowOff>0</xdr:rowOff>
    </xdr:from>
    <xdr:to>
      <xdr:col>22</xdr:col>
      <xdr:colOff>1343025</xdr:colOff>
      <xdr:row>767</xdr:row>
      <xdr:rowOff>0</xdr:rowOff>
    </xdr:to>
    <xdr:sp macro="" textlink="">
      <xdr:nvSpPr>
        <xdr:cNvPr id="2157" name="Line 2">
          <a:extLst>
            <a:ext uri="{FF2B5EF4-FFF2-40B4-BE49-F238E27FC236}">
              <a16:creationId xmlns:a16="http://schemas.microsoft.com/office/drawing/2014/main" id="{00000000-0008-0000-0100-00006D080000}"/>
            </a:ext>
          </a:extLst>
        </xdr:cNvPr>
        <xdr:cNvSpPr>
          <a:spLocks noChangeShapeType="1"/>
        </xdr:cNvSpPr>
      </xdr:nvSpPr>
      <xdr:spPr bwMode="auto">
        <a:xfrm>
          <a:off x="12973050" y="240468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767</xdr:row>
      <xdr:rowOff>0</xdr:rowOff>
    </xdr:from>
    <xdr:to>
      <xdr:col>22</xdr:col>
      <xdr:colOff>1343025</xdr:colOff>
      <xdr:row>767</xdr:row>
      <xdr:rowOff>0</xdr:rowOff>
    </xdr:to>
    <xdr:sp macro="" textlink="">
      <xdr:nvSpPr>
        <xdr:cNvPr id="2158" name="Line 3">
          <a:extLst>
            <a:ext uri="{FF2B5EF4-FFF2-40B4-BE49-F238E27FC236}">
              <a16:creationId xmlns:a16="http://schemas.microsoft.com/office/drawing/2014/main" id="{00000000-0008-0000-0100-00006E080000}"/>
            </a:ext>
          </a:extLst>
        </xdr:cNvPr>
        <xdr:cNvSpPr>
          <a:spLocks noChangeShapeType="1"/>
        </xdr:cNvSpPr>
      </xdr:nvSpPr>
      <xdr:spPr bwMode="auto">
        <a:xfrm>
          <a:off x="12973050" y="240468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767</xdr:row>
      <xdr:rowOff>0</xdr:rowOff>
    </xdr:from>
    <xdr:to>
      <xdr:col>22</xdr:col>
      <xdr:colOff>1343025</xdr:colOff>
      <xdr:row>767</xdr:row>
      <xdr:rowOff>0</xdr:rowOff>
    </xdr:to>
    <xdr:sp macro="" textlink="">
      <xdr:nvSpPr>
        <xdr:cNvPr id="2159" name="Line 4">
          <a:extLst>
            <a:ext uri="{FF2B5EF4-FFF2-40B4-BE49-F238E27FC236}">
              <a16:creationId xmlns:a16="http://schemas.microsoft.com/office/drawing/2014/main" id="{00000000-0008-0000-0100-00006F080000}"/>
            </a:ext>
          </a:extLst>
        </xdr:cNvPr>
        <xdr:cNvSpPr>
          <a:spLocks noChangeShapeType="1"/>
        </xdr:cNvSpPr>
      </xdr:nvSpPr>
      <xdr:spPr bwMode="auto">
        <a:xfrm>
          <a:off x="12973050" y="240468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784</xdr:row>
      <xdr:rowOff>0</xdr:rowOff>
    </xdr:from>
    <xdr:to>
      <xdr:col>22</xdr:col>
      <xdr:colOff>1343025</xdr:colOff>
      <xdr:row>784</xdr:row>
      <xdr:rowOff>0</xdr:rowOff>
    </xdr:to>
    <xdr:sp macro="" textlink="">
      <xdr:nvSpPr>
        <xdr:cNvPr id="2160" name="Line 1">
          <a:extLst>
            <a:ext uri="{FF2B5EF4-FFF2-40B4-BE49-F238E27FC236}">
              <a16:creationId xmlns:a16="http://schemas.microsoft.com/office/drawing/2014/main" id="{00000000-0008-0000-0100-000070080000}"/>
            </a:ext>
          </a:extLst>
        </xdr:cNvPr>
        <xdr:cNvSpPr>
          <a:spLocks noChangeShapeType="1"/>
        </xdr:cNvSpPr>
      </xdr:nvSpPr>
      <xdr:spPr bwMode="auto">
        <a:xfrm>
          <a:off x="12963525" y="2458116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784</xdr:row>
      <xdr:rowOff>0</xdr:rowOff>
    </xdr:from>
    <xdr:to>
      <xdr:col>22</xdr:col>
      <xdr:colOff>1343025</xdr:colOff>
      <xdr:row>784</xdr:row>
      <xdr:rowOff>0</xdr:rowOff>
    </xdr:to>
    <xdr:sp macro="" textlink="">
      <xdr:nvSpPr>
        <xdr:cNvPr id="2161" name="Line 2">
          <a:extLst>
            <a:ext uri="{FF2B5EF4-FFF2-40B4-BE49-F238E27FC236}">
              <a16:creationId xmlns:a16="http://schemas.microsoft.com/office/drawing/2014/main" id="{00000000-0008-0000-0100-000071080000}"/>
            </a:ext>
          </a:extLst>
        </xdr:cNvPr>
        <xdr:cNvSpPr>
          <a:spLocks noChangeShapeType="1"/>
        </xdr:cNvSpPr>
      </xdr:nvSpPr>
      <xdr:spPr bwMode="auto">
        <a:xfrm>
          <a:off x="12973050" y="245811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784</xdr:row>
      <xdr:rowOff>0</xdr:rowOff>
    </xdr:from>
    <xdr:to>
      <xdr:col>22</xdr:col>
      <xdr:colOff>1343025</xdr:colOff>
      <xdr:row>784</xdr:row>
      <xdr:rowOff>0</xdr:rowOff>
    </xdr:to>
    <xdr:sp macro="" textlink="">
      <xdr:nvSpPr>
        <xdr:cNvPr id="2162" name="Line 3">
          <a:extLst>
            <a:ext uri="{FF2B5EF4-FFF2-40B4-BE49-F238E27FC236}">
              <a16:creationId xmlns:a16="http://schemas.microsoft.com/office/drawing/2014/main" id="{00000000-0008-0000-0100-000072080000}"/>
            </a:ext>
          </a:extLst>
        </xdr:cNvPr>
        <xdr:cNvSpPr>
          <a:spLocks noChangeShapeType="1"/>
        </xdr:cNvSpPr>
      </xdr:nvSpPr>
      <xdr:spPr bwMode="auto">
        <a:xfrm>
          <a:off x="12973050" y="245811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784</xdr:row>
      <xdr:rowOff>0</xdr:rowOff>
    </xdr:from>
    <xdr:to>
      <xdr:col>22</xdr:col>
      <xdr:colOff>1343025</xdr:colOff>
      <xdr:row>784</xdr:row>
      <xdr:rowOff>0</xdr:rowOff>
    </xdr:to>
    <xdr:sp macro="" textlink="">
      <xdr:nvSpPr>
        <xdr:cNvPr id="2163" name="Line 4">
          <a:extLst>
            <a:ext uri="{FF2B5EF4-FFF2-40B4-BE49-F238E27FC236}">
              <a16:creationId xmlns:a16="http://schemas.microsoft.com/office/drawing/2014/main" id="{00000000-0008-0000-0100-000073080000}"/>
            </a:ext>
          </a:extLst>
        </xdr:cNvPr>
        <xdr:cNvSpPr>
          <a:spLocks noChangeShapeType="1"/>
        </xdr:cNvSpPr>
      </xdr:nvSpPr>
      <xdr:spPr bwMode="auto">
        <a:xfrm>
          <a:off x="12973050" y="245811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801</xdr:row>
      <xdr:rowOff>0</xdr:rowOff>
    </xdr:from>
    <xdr:to>
      <xdr:col>22</xdr:col>
      <xdr:colOff>1343025</xdr:colOff>
      <xdr:row>801</xdr:row>
      <xdr:rowOff>0</xdr:rowOff>
    </xdr:to>
    <xdr:sp macro="" textlink="">
      <xdr:nvSpPr>
        <xdr:cNvPr id="2164" name="Line 1">
          <a:extLst>
            <a:ext uri="{FF2B5EF4-FFF2-40B4-BE49-F238E27FC236}">
              <a16:creationId xmlns:a16="http://schemas.microsoft.com/office/drawing/2014/main" id="{00000000-0008-0000-0100-000074080000}"/>
            </a:ext>
          </a:extLst>
        </xdr:cNvPr>
        <xdr:cNvSpPr>
          <a:spLocks noChangeShapeType="1"/>
        </xdr:cNvSpPr>
      </xdr:nvSpPr>
      <xdr:spPr bwMode="auto">
        <a:xfrm>
          <a:off x="12963525" y="2511552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801</xdr:row>
      <xdr:rowOff>0</xdr:rowOff>
    </xdr:from>
    <xdr:to>
      <xdr:col>22</xdr:col>
      <xdr:colOff>1343025</xdr:colOff>
      <xdr:row>801</xdr:row>
      <xdr:rowOff>0</xdr:rowOff>
    </xdr:to>
    <xdr:sp macro="" textlink="">
      <xdr:nvSpPr>
        <xdr:cNvPr id="2165" name="Line 2">
          <a:extLst>
            <a:ext uri="{FF2B5EF4-FFF2-40B4-BE49-F238E27FC236}">
              <a16:creationId xmlns:a16="http://schemas.microsoft.com/office/drawing/2014/main" id="{00000000-0008-0000-0100-000075080000}"/>
            </a:ext>
          </a:extLst>
        </xdr:cNvPr>
        <xdr:cNvSpPr>
          <a:spLocks noChangeShapeType="1"/>
        </xdr:cNvSpPr>
      </xdr:nvSpPr>
      <xdr:spPr bwMode="auto">
        <a:xfrm>
          <a:off x="12973050" y="251155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801</xdr:row>
      <xdr:rowOff>0</xdr:rowOff>
    </xdr:from>
    <xdr:to>
      <xdr:col>22</xdr:col>
      <xdr:colOff>1343025</xdr:colOff>
      <xdr:row>801</xdr:row>
      <xdr:rowOff>0</xdr:rowOff>
    </xdr:to>
    <xdr:sp macro="" textlink="">
      <xdr:nvSpPr>
        <xdr:cNvPr id="2166" name="Line 3">
          <a:extLst>
            <a:ext uri="{FF2B5EF4-FFF2-40B4-BE49-F238E27FC236}">
              <a16:creationId xmlns:a16="http://schemas.microsoft.com/office/drawing/2014/main" id="{00000000-0008-0000-0100-000076080000}"/>
            </a:ext>
          </a:extLst>
        </xdr:cNvPr>
        <xdr:cNvSpPr>
          <a:spLocks noChangeShapeType="1"/>
        </xdr:cNvSpPr>
      </xdr:nvSpPr>
      <xdr:spPr bwMode="auto">
        <a:xfrm>
          <a:off x="12973050" y="251155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801</xdr:row>
      <xdr:rowOff>0</xdr:rowOff>
    </xdr:from>
    <xdr:to>
      <xdr:col>22</xdr:col>
      <xdr:colOff>1343025</xdr:colOff>
      <xdr:row>801</xdr:row>
      <xdr:rowOff>0</xdr:rowOff>
    </xdr:to>
    <xdr:sp macro="" textlink="">
      <xdr:nvSpPr>
        <xdr:cNvPr id="2167" name="Line 4">
          <a:extLst>
            <a:ext uri="{FF2B5EF4-FFF2-40B4-BE49-F238E27FC236}">
              <a16:creationId xmlns:a16="http://schemas.microsoft.com/office/drawing/2014/main" id="{00000000-0008-0000-0100-000077080000}"/>
            </a:ext>
          </a:extLst>
        </xdr:cNvPr>
        <xdr:cNvSpPr>
          <a:spLocks noChangeShapeType="1"/>
        </xdr:cNvSpPr>
      </xdr:nvSpPr>
      <xdr:spPr bwMode="auto">
        <a:xfrm>
          <a:off x="12973050" y="251155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767</xdr:row>
      <xdr:rowOff>0</xdr:rowOff>
    </xdr:from>
    <xdr:to>
      <xdr:col>22</xdr:col>
      <xdr:colOff>1343025</xdr:colOff>
      <xdr:row>767</xdr:row>
      <xdr:rowOff>0</xdr:rowOff>
    </xdr:to>
    <xdr:sp macro="" textlink="">
      <xdr:nvSpPr>
        <xdr:cNvPr id="2168" name="Line 1">
          <a:extLst>
            <a:ext uri="{FF2B5EF4-FFF2-40B4-BE49-F238E27FC236}">
              <a16:creationId xmlns:a16="http://schemas.microsoft.com/office/drawing/2014/main" id="{00000000-0008-0000-0100-000078080000}"/>
            </a:ext>
          </a:extLst>
        </xdr:cNvPr>
        <xdr:cNvSpPr>
          <a:spLocks noChangeShapeType="1"/>
        </xdr:cNvSpPr>
      </xdr:nvSpPr>
      <xdr:spPr bwMode="auto">
        <a:xfrm>
          <a:off x="12963525" y="2404681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767</xdr:row>
      <xdr:rowOff>0</xdr:rowOff>
    </xdr:from>
    <xdr:to>
      <xdr:col>22</xdr:col>
      <xdr:colOff>1343025</xdr:colOff>
      <xdr:row>767</xdr:row>
      <xdr:rowOff>0</xdr:rowOff>
    </xdr:to>
    <xdr:sp macro="" textlink="">
      <xdr:nvSpPr>
        <xdr:cNvPr id="2169" name="Line 2">
          <a:extLst>
            <a:ext uri="{FF2B5EF4-FFF2-40B4-BE49-F238E27FC236}">
              <a16:creationId xmlns:a16="http://schemas.microsoft.com/office/drawing/2014/main" id="{00000000-0008-0000-0100-000079080000}"/>
            </a:ext>
          </a:extLst>
        </xdr:cNvPr>
        <xdr:cNvSpPr>
          <a:spLocks noChangeShapeType="1"/>
        </xdr:cNvSpPr>
      </xdr:nvSpPr>
      <xdr:spPr bwMode="auto">
        <a:xfrm>
          <a:off x="12973050" y="240468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767</xdr:row>
      <xdr:rowOff>0</xdr:rowOff>
    </xdr:from>
    <xdr:to>
      <xdr:col>22</xdr:col>
      <xdr:colOff>1343025</xdr:colOff>
      <xdr:row>767</xdr:row>
      <xdr:rowOff>0</xdr:rowOff>
    </xdr:to>
    <xdr:sp macro="" textlink="">
      <xdr:nvSpPr>
        <xdr:cNvPr id="2170" name="Line 3">
          <a:extLst>
            <a:ext uri="{FF2B5EF4-FFF2-40B4-BE49-F238E27FC236}">
              <a16:creationId xmlns:a16="http://schemas.microsoft.com/office/drawing/2014/main" id="{00000000-0008-0000-0100-00007A080000}"/>
            </a:ext>
          </a:extLst>
        </xdr:cNvPr>
        <xdr:cNvSpPr>
          <a:spLocks noChangeShapeType="1"/>
        </xdr:cNvSpPr>
      </xdr:nvSpPr>
      <xdr:spPr bwMode="auto">
        <a:xfrm>
          <a:off x="12973050" y="240468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767</xdr:row>
      <xdr:rowOff>0</xdr:rowOff>
    </xdr:from>
    <xdr:to>
      <xdr:col>22</xdr:col>
      <xdr:colOff>1343025</xdr:colOff>
      <xdr:row>767</xdr:row>
      <xdr:rowOff>0</xdr:rowOff>
    </xdr:to>
    <xdr:sp macro="" textlink="">
      <xdr:nvSpPr>
        <xdr:cNvPr id="2171" name="Line 4">
          <a:extLst>
            <a:ext uri="{FF2B5EF4-FFF2-40B4-BE49-F238E27FC236}">
              <a16:creationId xmlns:a16="http://schemas.microsoft.com/office/drawing/2014/main" id="{00000000-0008-0000-0100-00007B080000}"/>
            </a:ext>
          </a:extLst>
        </xdr:cNvPr>
        <xdr:cNvSpPr>
          <a:spLocks noChangeShapeType="1"/>
        </xdr:cNvSpPr>
      </xdr:nvSpPr>
      <xdr:spPr bwMode="auto">
        <a:xfrm>
          <a:off x="12973050" y="2404681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784</xdr:row>
      <xdr:rowOff>0</xdr:rowOff>
    </xdr:from>
    <xdr:to>
      <xdr:col>22</xdr:col>
      <xdr:colOff>1343025</xdr:colOff>
      <xdr:row>784</xdr:row>
      <xdr:rowOff>0</xdr:rowOff>
    </xdr:to>
    <xdr:sp macro="" textlink="">
      <xdr:nvSpPr>
        <xdr:cNvPr id="2172" name="Line 1">
          <a:extLst>
            <a:ext uri="{FF2B5EF4-FFF2-40B4-BE49-F238E27FC236}">
              <a16:creationId xmlns:a16="http://schemas.microsoft.com/office/drawing/2014/main" id="{00000000-0008-0000-0100-00007C080000}"/>
            </a:ext>
          </a:extLst>
        </xdr:cNvPr>
        <xdr:cNvSpPr>
          <a:spLocks noChangeShapeType="1"/>
        </xdr:cNvSpPr>
      </xdr:nvSpPr>
      <xdr:spPr bwMode="auto">
        <a:xfrm>
          <a:off x="12963525" y="2458116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784</xdr:row>
      <xdr:rowOff>0</xdr:rowOff>
    </xdr:from>
    <xdr:to>
      <xdr:col>22</xdr:col>
      <xdr:colOff>1343025</xdr:colOff>
      <xdr:row>784</xdr:row>
      <xdr:rowOff>0</xdr:rowOff>
    </xdr:to>
    <xdr:sp macro="" textlink="">
      <xdr:nvSpPr>
        <xdr:cNvPr id="2173" name="Line 2">
          <a:extLst>
            <a:ext uri="{FF2B5EF4-FFF2-40B4-BE49-F238E27FC236}">
              <a16:creationId xmlns:a16="http://schemas.microsoft.com/office/drawing/2014/main" id="{00000000-0008-0000-0100-00007D080000}"/>
            </a:ext>
          </a:extLst>
        </xdr:cNvPr>
        <xdr:cNvSpPr>
          <a:spLocks noChangeShapeType="1"/>
        </xdr:cNvSpPr>
      </xdr:nvSpPr>
      <xdr:spPr bwMode="auto">
        <a:xfrm>
          <a:off x="12973050" y="245811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784</xdr:row>
      <xdr:rowOff>0</xdr:rowOff>
    </xdr:from>
    <xdr:to>
      <xdr:col>22</xdr:col>
      <xdr:colOff>1343025</xdr:colOff>
      <xdr:row>784</xdr:row>
      <xdr:rowOff>0</xdr:rowOff>
    </xdr:to>
    <xdr:sp macro="" textlink="">
      <xdr:nvSpPr>
        <xdr:cNvPr id="2174" name="Line 3">
          <a:extLst>
            <a:ext uri="{FF2B5EF4-FFF2-40B4-BE49-F238E27FC236}">
              <a16:creationId xmlns:a16="http://schemas.microsoft.com/office/drawing/2014/main" id="{00000000-0008-0000-0100-00007E080000}"/>
            </a:ext>
          </a:extLst>
        </xdr:cNvPr>
        <xdr:cNvSpPr>
          <a:spLocks noChangeShapeType="1"/>
        </xdr:cNvSpPr>
      </xdr:nvSpPr>
      <xdr:spPr bwMode="auto">
        <a:xfrm>
          <a:off x="12973050" y="245811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784</xdr:row>
      <xdr:rowOff>0</xdr:rowOff>
    </xdr:from>
    <xdr:to>
      <xdr:col>22</xdr:col>
      <xdr:colOff>1343025</xdr:colOff>
      <xdr:row>784</xdr:row>
      <xdr:rowOff>0</xdr:rowOff>
    </xdr:to>
    <xdr:sp macro="" textlink="">
      <xdr:nvSpPr>
        <xdr:cNvPr id="2175" name="Line 4">
          <a:extLst>
            <a:ext uri="{FF2B5EF4-FFF2-40B4-BE49-F238E27FC236}">
              <a16:creationId xmlns:a16="http://schemas.microsoft.com/office/drawing/2014/main" id="{00000000-0008-0000-0100-00007F080000}"/>
            </a:ext>
          </a:extLst>
        </xdr:cNvPr>
        <xdr:cNvSpPr>
          <a:spLocks noChangeShapeType="1"/>
        </xdr:cNvSpPr>
      </xdr:nvSpPr>
      <xdr:spPr bwMode="auto">
        <a:xfrm>
          <a:off x="12973050" y="2458116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801</xdr:row>
      <xdr:rowOff>0</xdr:rowOff>
    </xdr:from>
    <xdr:to>
      <xdr:col>22</xdr:col>
      <xdr:colOff>1343025</xdr:colOff>
      <xdr:row>801</xdr:row>
      <xdr:rowOff>0</xdr:rowOff>
    </xdr:to>
    <xdr:sp macro="" textlink="">
      <xdr:nvSpPr>
        <xdr:cNvPr id="2176" name="Line 1">
          <a:extLst>
            <a:ext uri="{FF2B5EF4-FFF2-40B4-BE49-F238E27FC236}">
              <a16:creationId xmlns:a16="http://schemas.microsoft.com/office/drawing/2014/main" id="{00000000-0008-0000-0100-000080080000}"/>
            </a:ext>
          </a:extLst>
        </xdr:cNvPr>
        <xdr:cNvSpPr>
          <a:spLocks noChangeShapeType="1"/>
        </xdr:cNvSpPr>
      </xdr:nvSpPr>
      <xdr:spPr bwMode="auto">
        <a:xfrm>
          <a:off x="12963525" y="2511552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801</xdr:row>
      <xdr:rowOff>0</xdr:rowOff>
    </xdr:from>
    <xdr:to>
      <xdr:col>22</xdr:col>
      <xdr:colOff>1343025</xdr:colOff>
      <xdr:row>801</xdr:row>
      <xdr:rowOff>0</xdr:rowOff>
    </xdr:to>
    <xdr:sp macro="" textlink="">
      <xdr:nvSpPr>
        <xdr:cNvPr id="2177" name="Line 2">
          <a:extLst>
            <a:ext uri="{FF2B5EF4-FFF2-40B4-BE49-F238E27FC236}">
              <a16:creationId xmlns:a16="http://schemas.microsoft.com/office/drawing/2014/main" id="{00000000-0008-0000-0100-000081080000}"/>
            </a:ext>
          </a:extLst>
        </xdr:cNvPr>
        <xdr:cNvSpPr>
          <a:spLocks noChangeShapeType="1"/>
        </xdr:cNvSpPr>
      </xdr:nvSpPr>
      <xdr:spPr bwMode="auto">
        <a:xfrm>
          <a:off x="12973050" y="251155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801</xdr:row>
      <xdr:rowOff>0</xdr:rowOff>
    </xdr:from>
    <xdr:to>
      <xdr:col>22</xdr:col>
      <xdr:colOff>1343025</xdr:colOff>
      <xdr:row>801</xdr:row>
      <xdr:rowOff>0</xdr:rowOff>
    </xdr:to>
    <xdr:sp macro="" textlink="">
      <xdr:nvSpPr>
        <xdr:cNvPr id="2178" name="Line 3">
          <a:extLst>
            <a:ext uri="{FF2B5EF4-FFF2-40B4-BE49-F238E27FC236}">
              <a16:creationId xmlns:a16="http://schemas.microsoft.com/office/drawing/2014/main" id="{00000000-0008-0000-0100-000082080000}"/>
            </a:ext>
          </a:extLst>
        </xdr:cNvPr>
        <xdr:cNvSpPr>
          <a:spLocks noChangeShapeType="1"/>
        </xdr:cNvSpPr>
      </xdr:nvSpPr>
      <xdr:spPr bwMode="auto">
        <a:xfrm>
          <a:off x="12973050" y="251155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801</xdr:row>
      <xdr:rowOff>0</xdr:rowOff>
    </xdr:from>
    <xdr:to>
      <xdr:col>22</xdr:col>
      <xdr:colOff>1343025</xdr:colOff>
      <xdr:row>801</xdr:row>
      <xdr:rowOff>0</xdr:rowOff>
    </xdr:to>
    <xdr:sp macro="" textlink="">
      <xdr:nvSpPr>
        <xdr:cNvPr id="2179" name="Line 4">
          <a:extLst>
            <a:ext uri="{FF2B5EF4-FFF2-40B4-BE49-F238E27FC236}">
              <a16:creationId xmlns:a16="http://schemas.microsoft.com/office/drawing/2014/main" id="{00000000-0008-0000-0100-000083080000}"/>
            </a:ext>
          </a:extLst>
        </xdr:cNvPr>
        <xdr:cNvSpPr>
          <a:spLocks noChangeShapeType="1"/>
        </xdr:cNvSpPr>
      </xdr:nvSpPr>
      <xdr:spPr bwMode="auto">
        <a:xfrm>
          <a:off x="12973050" y="2511552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811</xdr:row>
      <xdr:rowOff>0</xdr:rowOff>
    </xdr:from>
    <xdr:to>
      <xdr:col>22</xdr:col>
      <xdr:colOff>1343025</xdr:colOff>
      <xdr:row>811</xdr:row>
      <xdr:rowOff>0</xdr:rowOff>
    </xdr:to>
    <xdr:sp macro="" textlink="">
      <xdr:nvSpPr>
        <xdr:cNvPr id="2180" name="Line 1">
          <a:extLst>
            <a:ext uri="{FF2B5EF4-FFF2-40B4-BE49-F238E27FC236}">
              <a16:creationId xmlns:a16="http://schemas.microsoft.com/office/drawing/2014/main" id="{00000000-0008-0000-0100-000084080000}"/>
            </a:ext>
          </a:extLst>
        </xdr:cNvPr>
        <xdr:cNvSpPr>
          <a:spLocks noChangeShapeType="1"/>
        </xdr:cNvSpPr>
      </xdr:nvSpPr>
      <xdr:spPr bwMode="auto">
        <a:xfrm>
          <a:off x="12963525" y="2542984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811</xdr:row>
      <xdr:rowOff>0</xdr:rowOff>
    </xdr:from>
    <xdr:to>
      <xdr:col>22</xdr:col>
      <xdr:colOff>1343025</xdr:colOff>
      <xdr:row>811</xdr:row>
      <xdr:rowOff>0</xdr:rowOff>
    </xdr:to>
    <xdr:sp macro="" textlink="">
      <xdr:nvSpPr>
        <xdr:cNvPr id="2181" name="Line 2">
          <a:extLst>
            <a:ext uri="{FF2B5EF4-FFF2-40B4-BE49-F238E27FC236}">
              <a16:creationId xmlns:a16="http://schemas.microsoft.com/office/drawing/2014/main" id="{00000000-0008-0000-0100-000085080000}"/>
            </a:ext>
          </a:extLst>
        </xdr:cNvPr>
        <xdr:cNvSpPr>
          <a:spLocks noChangeShapeType="1"/>
        </xdr:cNvSpPr>
      </xdr:nvSpPr>
      <xdr:spPr bwMode="auto">
        <a:xfrm>
          <a:off x="12973050" y="254298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811</xdr:row>
      <xdr:rowOff>0</xdr:rowOff>
    </xdr:from>
    <xdr:to>
      <xdr:col>22</xdr:col>
      <xdr:colOff>1343025</xdr:colOff>
      <xdr:row>811</xdr:row>
      <xdr:rowOff>0</xdr:rowOff>
    </xdr:to>
    <xdr:sp macro="" textlink="">
      <xdr:nvSpPr>
        <xdr:cNvPr id="2182" name="Line 3">
          <a:extLst>
            <a:ext uri="{FF2B5EF4-FFF2-40B4-BE49-F238E27FC236}">
              <a16:creationId xmlns:a16="http://schemas.microsoft.com/office/drawing/2014/main" id="{00000000-0008-0000-0100-000086080000}"/>
            </a:ext>
          </a:extLst>
        </xdr:cNvPr>
        <xdr:cNvSpPr>
          <a:spLocks noChangeShapeType="1"/>
        </xdr:cNvSpPr>
      </xdr:nvSpPr>
      <xdr:spPr bwMode="auto">
        <a:xfrm>
          <a:off x="12973050" y="254298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811</xdr:row>
      <xdr:rowOff>0</xdr:rowOff>
    </xdr:from>
    <xdr:to>
      <xdr:col>22</xdr:col>
      <xdr:colOff>1343025</xdr:colOff>
      <xdr:row>811</xdr:row>
      <xdr:rowOff>0</xdr:rowOff>
    </xdr:to>
    <xdr:sp macro="" textlink="">
      <xdr:nvSpPr>
        <xdr:cNvPr id="2183" name="Line 4">
          <a:extLst>
            <a:ext uri="{FF2B5EF4-FFF2-40B4-BE49-F238E27FC236}">
              <a16:creationId xmlns:a16="http://schemas.microsoft.com/office/drawing/2014/main" id="{00000000-0008-0000-0100-000087080000}"/>
            </a:ext>
          </a:extLst>
        </xdr:cNvPr>
        <xdr:cNvSpPr>
          <a:spLocks noChangeShapeType="1"/>
        </xdr:cNvSpPr>
      </xdr:nvSpPr>
      <xdr:spPr bwMode="auto">
        <a:xfrm>
          <a:off x="12973050" y="2542984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828</xdr:row>
      <xdr:rowOff>0</xdr:rowOff>
    </xdr:from>
    <xdr:to>
      <xdr:col>22</xdr:col>
      <xdr:colOff>1343025</xdr:colOff>
      <xdr:row>828</xdr:row>
      <xdr:rowOff>0</xdr:rowOff>
    </xdr:to>
    <xdr:sp macro="" textlink="">
      <xdr:nvSpPr>
        <xdr:cNvPr id="2184" name="Line 1">
          <a:extLst>
            <a:ext uri="{FF2B5EF4-FFF2-40B4-BE49-F238E27FC236}">
              <a16:creationId xmlns:a16="http://schemas.microsoft.com/office/drawing/2014/main" id="{00000000-0008-0000-0100-000088080000}"/>
            </a:ext>
          </a:extLst>
        </xdr:cNvPr>
        <xdr:cNvSpPr>
          <a:spLocks noChangeShapeType="1"/>
        </xdr:cNvSpPr>
      </xdr:nvSpPr>
      <xdr:spPr bwMode="auto">
        <a:xfrm>
          <a:off x="12963525" y="2596419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828</xdr:row>
      <xdr:rowOff>0</xdr:rowOff>
    </xdr:from>
    <xdr:to>
      <xdr:col>22</xdr:col>
      <xdr:colOff>1343025</xdr:colOff>
      <xdr:row>828</xdr:row>
      <xdr:rowOff>0</xdr:rowOff>
    </xdr:to>
    <xdr:sp macro="" textlink="">
      <xdr:nvSpPr>
        <xdr:cNvPr id="2185" name="Line 2">
          <a:extLst>
            <a:ext uri="{FF2B5EF4-FFF2-40B4-BE49-F238E27FC236}">
              <a16:creationId xmlns:a16="http://schemas.microsoft.com/office/drawing/2014/main" id="{00000000-0008-0000-0100-000089080000}"/>
            </a:ext>
          </a:extLst>
        </xdr:cNvPr>
        <xdr:cNvSpPr>
          <a:spLocks noChangeShapeType="1"/>
        </xdr:cNvSpPr>
      </xdr:nvSpPr>
      <xdr:spPr bwMode="auto">
        <a:xfrm>
          <a:off x="12973050" y="259641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828</xdr:row>
      <xdr:rowOff>0</xdr:rowOff>
    </xdr:from>
    <xdr:to>
      <xdr:col>22</xdr:col>
      <xdr:colOff>1343025</xdr:colOff>
      <xdr:row>828</xdr:row>
      <xdr:rowOff>0</xdr:rowOff>
    </xdr:to>
    <xdr:sp macro="" textlink="">
      <xdr:nvSpPr>
        <xdr:cNvPr id="2186" name="Line 3">
          <a:extLst>
            <a:ext uri="{FF2B5EF4-FFF2-40B4-BE49-F238E27FC236}">
              <a16:creationId xmlns:a16="http://schemas.microsoft.com/office/drawing/2014/main" id="{00000000-0008-0000-0100-00008A080000}"/>
            </a:ext>
          </a:extLst>
        </xdr:cNvPr>
        <xdr:cNvSpPr>
          <a:spLocks noChangeShapeType="1"/>
        </xdr:cNvSpPr>
      </xdr:nvSpPr>
      <xdr:spPr bwMode="auto">
        <a:xfrm>
          <a:off x="12973050" y="259641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828</xdr:row>
      <xdr:rowOff>0</xdr:rowOff>
    </xdr:from>
    <xdr:to>
      <xdr:col>22</xdr:col>
      <xdr:colOff>1343025</xdr:colOff>
      <xdr:row>828</xdr:row>
      <xdr:rowOff>0</xdr:rowOff>
    </xdr:to>
    <xdr:sp macro="" textlink="">
      <xdr:nvSpPr>
        <xdr:cNvPr id="2187" name="Line 4">
          <a:extLst>
            <a:ext uri="{FF2B5EF4-FFF2-40B4-BE49-F238E27FC236}">
              <a16:creationId xmlns:a16="http://schemas.microsoft.com/office/drawing/2014/main" id="{00000000-0008-0000-0100-00008B080000}"/>
            </a:ext>
          </a:extLst>
        </xdr:cNvPr>
        <xdr:cNvSpPr>
          <a:spLocks noChangeShapeType="1"/>
        </xdr:cNvSpPr>
      </xdr:nvSpPr>
      <xdr:spPr bwMode="auto">
        <a:xfrm>
          <a:off x="12973050" y="2596419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845</xdr:row>
      <xdr:rowOff>0</xdr:rowOff>
    </xdr:from>
    <xdr:to>
      <xdr:col>22</xdr:col>
      <xdr:colOff>1343025</xdr:colOff>
      <xdr:row>845</xdr:row>
      <xdr:rowOff>0</xdr:rowOff>
    </xdr:to>
    <xdr:sp macro="" textlink="">
      <xdr:nvSpPr>
        <xdr:cNvPr id="2188" name="Line 1">
          <a:extLst>
            <a:ext uri="{FF2B5EF4-FFF2-40B4-BE49-F238E27FC236}">
              <a16:creationId xmlns:a16="http://schemas.microsoft.com/office/drawing/2014/main" id="{00000000-0008-0000-0100-00008C080000}"/>
            </a:ext>
          </a:extLst>
        </xdr:cNvPr>
        <xdr:cNvSpPr>
          <a:spLocks noChangeShapeType="1"/>
        </xdr:cNvSpPr>
      </xdr:nvSpPr>
      <xdr:spPr bwMode="auto">
        <a:xfrm>
          <a:off x="12963525" y="2649855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845</xdr:row>
      <xdr:rowOff>0</xdr:rowOff>
    </xdr:from>
    <xdr:to>
      <xdr:col>22</xdr:col>
      <xdr:colOff>1343025</xdr:colOff>
      <xdr:row>845</xdr:row>
      <xdr:rowOff>0</xdr:rowOff>
    </xdr:to>
    <xdr:sp macro="" textlink="">
      <xdr:nvSpPr>
        <xdr:cNvPr id="2189" name="Line 2">
          <a:extLst>
            <a:ext uri="{FF2B5EF4-FFF2-40B4-BE49-F238E27FC236}">
              <a16:creationId xmlns:a16="http://schemas.microsoft.com/office/drawing/2014/main" id="{00000000-0008-0000-0100-00008D080000}"/>
            </a:ext>
          </a:extLst>
        </xdr:cNvPr>
        <xdr:cNvSpPr>
          <a:spLocks noChangeShapeType="1"/>
        </xdr:cNvSpPr>
      </xdr:nvSpPr>
      <xdr:spPr bwMode="auto">
        <a:xfrm>
          <a:off x="12973050" y="2649855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845</xdr:row>
      <xdr:rowOff>0</xdr:rowOff>
    </xdr:from>
    <xdr:to>
      <xdr:col>22</xdr:col>
      <xdr:colOff>1343025</xdr:colOff>
      <xdr:row>845</xdr:row>
      <xdr:rowOff>0</xdr:rowOff>
    </xdr:to>
    <xdr:sp macro="" textlink="">
      <xdr:nvSpPr>
        <xdr:cNvPr id="2190" name="Line 3">
          <a:extLst>
            <a:ext uri="{FF2B5EF4-FFF2-40B4-BE49-F238E27FC236}">
              <a16:creationId xmlns:a16="http://schemas.microsoft.com/office/drawing/2014/main" id="{00000000-0008-0000-0100-00008E080000}"/>
            </a:ext>
          </a:extLst>
        </xdr:cNvPr>
        <xdr:cNvSpPr>
          <a:spLocks noChangeShapeType="1"/>
        </xdr:cNvSpPr>
      </xdr:nvSpPr>
      <xdr:spPr bwMode="auto">
        <a:xfrm>
          <a:off x="12973050" y="2649855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845</xdr:row>
      <xdr:rowOff>0</xdr:rowOff>
    </xdr:from>
    <xdr:to>
      <xdr:col>22</xdr:col>
      <xdr:colOff>1343025</xdr:colOff>
      <xdr:row>845</xdr:row>
      <xdr:rowOff>0</xdr:rowOff>
    </xdr:to>
    <xdr:sp macro="" textlink="">
      <xdr:nvSpPr>
        <xdr:cNvPr id="2191" name="Line 4">
          <a:extLst>
            <a:ext uri="{FF2B5EF4-FFF2-40B4-BE49-F238E27FC236}">
              <a16:creationId xmlns:a16="http://schemas.microsoft.com/office/drawing/2014/main" id="{00000000-0008-0000-0100-00008F080000}"/>
            </a:ext>
          </a:extLst>
        </xdr:cNvPr>
        <xdr:cNvSpPr>
          <a:spLocks noChangeShapeType="1"/>
        </xdr:cNvSpPr>
      </xdr:nvSpPr>
      <xdr:spPr bwMode="auto">
        <a:xfrm>
          <a:off x="12973050" y="2649855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862</xdr:row>
      <xdr:rowOff>0</xdr:rowOff>
    </xdr:from>
    <xdr:to>
      <xdr:col>22</xdr:col>
      <xdr:colOff>1343025</xdr:colOff>
      <xdr:row>862</xdr:row>
      <xdr:rowOff>0</xdr:rowOff>
    </xdr:to>
    <xdr:sp macro="" textlink="">
      <xdr:nvSpPr>
        <xdr:cNvPr id="2192" name="Line 1">
          <a:extLst>
            <a:ext uri="{FF2B5EF4-FFF2-40B4-BE49-F238E27FC236}">
              <a16:creationId xmlns:a16="http://schemas.microsoft.com/office/drawing/2014/main" id="{00000000-0008-0000-0100-000090080000}"/>
            </a:ext>
          </a:extLst>
        </xdr:cNvPr>
        <xdr:cNvSpPr>
          <a:spLocks noChangeShapeType="1"/>
        </xdr:cNvSpPr>
      </xdr:nvSpPr>
      <xdr:spPr bwMode="auto">
        <a:xfrm>
          <a:off x="12963525" y="2703290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862</xdr:row>
      <xdr:rowOff>0</xdr:rowOff>
    </xdr:from>
    <xdr:to>
      <xdr:col>22</xdr:col>
      <xdr:colOff>1343025</xdr:colOff>
      <xdr:row>862</xdr:row>
      <xdr:rowOff>0</xdr:rowOff>
    </xdr:to>
    <xdr:sp macro="" textlink="">
      <xdr:nvSpPr>
        <xdr:cNvPr id="2193" name="Line 2">
          <a:extLst>
            <a:ext uri="{FF2B5EF4-FFF2-40B4-BE49-F238E27FC236}">
              <a16:creationId xmlns:a16="http://schemas.microsoft.com/office/drawing/2014/main" id="{00000000-0008-0000-0100-000091080000}"/>
            </a:ext>
          </a:extLst>
        </xdr:cNvPr>
        <xdr:cNvSpPr>
          <a:spLocks noChangeShapeType="1"/>
        </xdr:cNvSpPr>
      </xdr:nvSpPr>
      <xdr:spPr bwMode="auto">
        <a:xfrm>
          <a:off x="12973050" y="270329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862</xdr:row>
      <xdr:rowOff>0</xdr:rowOff>
    </xdr:from>
    <xdr:to>
      <xdr:col>22</xdr:col>
      <xdr:colOff>1343025</xdr:colOff>
      <xdr:row>862</xdr:row>
      <xdr:rowOff>0</xdr:rowOff>
    </xdr:to>
    <xdr:sp macro="" textlink="">
      <xdr:nvSpPr>
        <xdr:cNvPr id="2194" name="Line 3">
          <a:extLst>
            <a:ext uri="{FF2B5EF4-FFF2-40B4-BE49-F238E27FC236}">
              <a16:creationId xmlns:a16="http://schemas.microsoft.com/office/drawing/2014/main" id="{00000000-0008-0000-0100-000092080000}"/>
            </a:ext>
          </a:extLst>
        </xdr:cNvPr>
        <xdr:cNvSpPr>
          <a:spLocks noChangeShapeType="1"/>
        </xdr:cNvSpPr>
      </xdr:nvSpPr>
      <xdr:spPr bwMode="auto">
        <a:xfrm>
          <a:off x="12973050" y="270329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862</xdr:row>
      <xdr:rowOff>0</xdr:rowOff>
    </xdr:from>
    <xdr:to>
      <xdr:col>22</xdr:col>
      <xdr:colOff>1343025</xdr:colOff>
      <xdr:row>862</xdr:row>
      <xdr:rowOff>0</xdr:rowOff>
    </xdr:to>
    <xdr:sp macro="" textlink="">
      <xdr:nvSpPr>
        <xdr:cNvPr id="2195" name="Line 4">
          <a:extLst>
            <a:ext uri="{FF2B5EF4-FFF2-40B4-BE49-F238E27FC236}">
              <a16:creationId xmlns:a16="http://schemas.microsoft.com/office/drawing/2014/main" id="{00000000-0008-0000-0100-000093080000}"/>
            </a:ext>
          </a:extLst>
        </xdr:cNvPr>
        <xdr:cNvSpPr>
          <a:spLocks noChangeShapeType="1"/>
        </xdr:cNvSpPr>
      </xdr:nvSpPr>
      <xdr:spPr bwMode="auto">
        <a:xfrm>
          <a:off x="12973050" y="270329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879</xdr:row>
      <xdr:rowOff>0</xdr:rowOff>
    </xdr:from>
    <xdr:to>
      <xdr:col>22</xdr:col>
      <xdr:colOff>1343025</xdr:colOff>
      <xdr:row>879</xdr:row>
      <xdr:rowOff>0</xdr:rowOff>
    </xdr:to>
    <xdr:sp macro="" textlink="">
      <xdr:nvSpPr>
        <xdr:cNvPr id="2196" name="Line 1">
          <a:extLst>
            <a:ext uri="{FF2B5EF4-FFF2-40B4-BE49-F238E27FC236}">
              <a16:creationId xmlns:a16="http://schemas.microsoft.com/office/drawing/2014/main" id="{00000000-0008-0000-0100-000094080000}"/>
            </a:ext>
          </a:extLst>
        </xdr:cNvPr>
        <xdr:cNvSpPr>
          <a:spLocks noChangeShapeType="1"/>
        </xdr:cNvSpPr>
      </xdr:nvSpPr>
      <xdr:spPr bwMode="auto">
        <a:xfrm>
          <a:off x="12963525" y="2756725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879</xdr:row>
      <xdr:rowOff>0</xdr:rowOff>
    </xdr:from>
    <xdr:to>
      <xdr:col>22</xdr:col>
      <xdr:colOff>1343025</xdr:colOff>
      <xdr:row>879</xdr:row>
      <xdr:rowOff>0</xdr:rowOff>
    </xdr:to>
    <xdr:sp macro="" textlink="">
      <xdr:nvSpPr>
        <xdr:cNvPr id="2197" name="Line 2">
          <a:extLst>
            <a:ext uri="{FF2B5EF4-FFF2-40B4-BE49-F238E27FC236}">
              <a16:creationId xmlns:a16="http://schemas.microsoft.com/office/drawing/2014/main" id="{00000000-0008-0000-0100-000095080000}"/>
            </a:ext>
          </a:extLst>
        </xdr:cNvPr>
        <xdr:cNvSpPr>
          <a:spLocks noChangeShapeType="1"/>
        </xdr:cNvSpPr>
      </xdr:nvSpPr>
      <xdr:spPr bwMode="auto">
        <a:xfrm>
          <a:off x="12973050" y="275672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879</xdr:row>
      <xdr:rowOff>0</xdr:rowOff>
    </xdr:from>
    <xdr:to>
      <xdr:col>22</xdr:col>
      <xdr:colOff>1343025</xdr:colOff>
      <xdr:row>879</xdr:row>
      <xdr:rowOff>0</xdr:rowOff>
    </xdr:to>
    <xdr:sp macro="" textlink="">
      <xdr:nvSpPr>
        <xdr:cNvPr id="2198" name="Line 3">
          <a:extLst>
            <a:ext uri="{FF2B5EF4-FFF2-40B4-BE49-F238E27FC236}">
              <a16:creationId xmlns:a16="http://schemas.microsoft.com/office/drawing/2014/main" id="{00000000-0008-0000-0100-000096080000}"/>
            </a:ext>
          </a:extLst>
        </xdr:cNvPr>
        <xdr:cNvSpPr>
          <a:spLocks noChangeShapeType="1"/>
        </xdr:cNvSpPr>
      </xdr:nvSpPr>
      <xdr:spPr bwMode="auto">
        <a:xfrm>
          <a:off x="12973050" y="275672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879</xdr:row>
      <xdr:rowOff>0</xdr:rowOff>
    </xdr:from>
    <xdr:to>
      <xdr:col>22</xdr:col>
      <xdr:colOff>1343025</xdr:colOff>
      <xdr:row>879</xdr:row>
      <xdr:rowOff>0</xdr:rowOff>
    </xdr:to>
    <xdr:sp macro="" textlink="">
      <xdr:nvSpPr>
        <xdr:cNvPr id="2199" name="Line 4">
          <a:extLst>
            <a:ext uri="{FF2B5EF4-FFF2-40B4-BE49-F238E27FC236}">
              <a16:creationId xmlns:a16="http://schemas.microsoft.com/office/drawing/2014/main" id="{00000000-0008-0000-0100-000097080000}"/>
            </a:ext>
          </a:extLst>
        </xdr:cNvPr>
        <xdr:cNvSpPr>
          <a:spLocks noChangeShapeType="1"/>
        </xdr:cNvSpPr>
      </xdr:nvSpPr>
      <xdr:spPr bwMode="auto">
        <a:xfrm>
          <a:off x="12973050" y="275672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896</xdr:row>
      <xdr:rowOff>0</xdr:rowOff>
    </xdr:from>
    <xdr:to>
      <xdr:col>22</xdr:col>
      <xdr:colOff>1343025</xdr:colOff>
      <xdr:row>896</xdr:row>
      <xdr:rowOff>0</xdr:rowOff>
    </xdr:to>
    <xdr:sp macro="" textlink="">
      <xdr:nvSpPr>
        <xdr:cNvPr id="2200" name="Line 1">
          <a:extLst>
            <a:ext uri="{FF2B5EF4-FFF2-40B4-BE49-F238E27FC236}">
              <a16:creationId xmlns:a16="http://schemas.microsoft.com/office/drawing/2014/main" id="{00000000-0008-0000-0100-000098080000}"/>
            </a:ext>
          </a:extLst>
        </xdr:cNvPr>
        <xdr:cNvSpPr>
          <a:spLocks noChangeShapeType="1"/>
        </xdr:cNvSpPr>
      </xdr:nvSpPr>
      <xdr:spPr bwMode="auto">
        <a:xfrm>
          <a:off x="12963525" y="2810160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896</xdr:row>
      <xdr:rowOff>0</xdr:rowOff>
    </xdr:from>
    <xdr:to>
      <xdr:col>22</xdr:col>
      <xdr:colOff>1343025</xdr:colOff>
      <xdr:row>896</xdr:row>
      <xdr:rowOff>0</xdr:rowOff>
    </xdr:to>
    <xdr:sp macro="" textlink="">
      <xdr:nvSpPr>
        <xdr:cNvPr id="2201" name="Line 2">
          <a:extLst>
            <a:ext uri="{FF2B5EF4-FFF2-40B4-BE49-F238E27FC236}">
              <a16:creationId xmlns:a16="http://schemas.microsoft.com/office/drawing/2014/main" id="{00000000-0008-0000-0100-000099080000}"/>
            </a:ext>
          </a:extLst>
        </xdr:cNvPr>
        <xdr:cNvSpPr>
          <a:spLocks noChangeShapeType="1"/>
        </xdr:cNvSpPr>
      </xdr:nvSpPr>
      <xdr:spPr bwMode="auto">
        <a:xfrm>
          <a:off x="12973050" y="281016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896</xdr:row>
      <xdr:rowOff>0</xdr:rowOff>
    </xdr:from>
    <xdr:to>
      <xdr:col>22</xdr:col>
      <xdr:colOff>1343025</xdr:colOff>
      <xdr:row>896</xdr:row>
      <xdr:rowOff>0</xdr:rowOff>
    </xdr:to>
    <xdr:sp macro="" textlink="">
      <xdr:nvSpPr>
        <xdr:cNvPr id="2202" name="Line 3">
          <a:extLst>
            <a:ext uri="{FF2B5EF4-FFF2-40B4-BE49-F238E27FC236}">
              <a16:creationId xmlns:a16="http://schemas.microsoft.com/office/drawing/2014/main" id="{00000000-0008-0000-0100-00009A080000}"/>
            </a:ext>
          </a:extLst>
        </xdr:cNvPr>
        <xdr:cNvSpPr>
          <a:spLocks noChangeShapeType="1"/>
        </xdr:cNvSpPr>
      </xdr:nvSpPr>
      <xdr:spPr bwMode="auto">
        <a:xfrm>
          <a:off x="12973050" y="281016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896</xdr:row>
      <xdr:rowOff>0</xdr:rowOff>
    </xdr:from>
    <xdr:to>
      <xdr:col>22</xdr:col>
      <xdr:colOff>1343025</xdr:colOff>
      <xdr:row>896</xdr:row>
      <xdr:rowOff>0</xdr:rowOff>
    </xdr:to>
    <xdr:sp macro="" textlink="">
      <xdr:nvSpPr>
        <xdr:cNvPr id="2203" name="Line 4">
          <a:extLst>
            <a:ext uri="{FF2B5EF4-FFF2-40B4-BE49-F238E27FC236}">
              <a16:creationId xmlns:a16="http://schemas.microsoft.com/office/drawing/2014/main" id="{00000000-0008-0000-0100-00009B080000}"/>
            </a:ext>
          </a:extLst>
        </xdr:cNvPr>
        <xdr:cNvSpPr>
          <a:spLocks noChangeShapeType="1"/>
        </xdr:cNvSpPr>
      </xdr:nvSpPr>
      <xdr:spPr bwMode="auto">
        <a:xfrm>
          <a:off x="12973050" y="281016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862</xdr:row>
      <xdr:rowOff>0</xdr:rowOff>
    </xdr:from>
    <xdr:to>
      <xdr:col>22</xdr:col>
      <xdr:colOff>1343025</xdr:colOff>
      <xdr:row>862</xdr:row>
      <xdr:rowOff>0</xdr:rowOff>
    </xdr:to>
    <xdr:sp macro="" textlink="">
      <xdr:nvSpPr>
        <xdr:cNvPr id="2204" name="Line 1">
          <a:extLst>
            <a:ext uri="{FF2B5EF4-FFF2-40B4-BE49-F238E27FC236}">
              <a16:creationId xmlns:a16="http://schemas.microsoft.com/office/drawing/2014/main" id="{00000000-0008-0000-0100-00009C080000}"/>
            </a:ext>
          </a:extLst>
        </xdr:cNvPr>
        <xdr:cNvSpPr>
          <a:spLocks noChangeShapeType="1"/>
        </xdr:cNvSpPr>
      </xdr:nvSpPr>
      <xdr:spPr bwMode="auto">
        <a:xfrm>
          <a:off x="12963525" y="2703290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862</xdr:row>
      <xdr:rowOff>0</xdr:rowOff>
    </xdr:from>
    <xdr:to>
      <xdr:col>22</xdr:col>
      <xdr:colOff>1343025</xdr:colOff>
      <xdr:row>862</xdr:row>
      <xdr:rowOff>0</xdr:rowOff>
    </xdr:to>
    <xdr:sp macro="" textlink="">
      <xdr:nvSpPr>
        <xdr:cNvPr id="2205" name="Line 2">
          <a:extLst>
            <a:ext uri="{FF2B5EF4-FFF2-40B4-BE49-F238E27FC236}">
              <a16:creationId xmlns:a16="http://schemas.microsoft.com/office/drawing/2014/main" id="{00000000-0008-0000-0100-00009D080000}"/>
            </a:ext>
          </a:extLst>
        </xdr:cNvPr>
        <xdr:cNvSpPr>
          <a:spLocks noChangeShapeType="1"/>
        </xdr:cNvSpPr>
      </xdr:nvSpPr>
      <xdr:spPr bwMode="auto">
        <a:xfrm>
          <a:off x="12973050" y="270329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862</xdr:row>
      <xdr:rowOff>0</xdr:rowOff>
    </xdr:from>
    <xdr:to>
      <xdr:col>22</xdr:col>
      <xdr:colOff>1343025</xdr:colOff>
      <xdr:row>862</xdr:row>
      <xdr:rowOff>0</xdr:rowOff>
    </xdr:to>
    <xdr:sp macro="" textlink="">
      <xdr:nvSpPr>
        <xdr:cNvPr id="2206" name="Line 3">
          <a:extLst>
            <a:ext uri="{FF2B5EF4-FFF2-40B4-BE49-F238E27FC236}">
              <a16:creationId xmlns:a16="http://schemas.microsoft.com/office/drawing/2014/main" id="{00000000-0008-0000-0100-00009E080000}"/>
            </a:ext>
          </a:extLst>
        </xdr:cNvPr>
        <xdr:cNvSpPr>
          <a:spLocks noChangeShapeType="1"/>
        </xdr:cNvSpPr>
      </xdr:nvSpPr>
      <xdr:spPr bwMode="auto">
        <a:xfrm>
          <a:off x="12973050" y="270329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862</xdr:row>
      <xdr:rowOff>0</xdr:rowOff>
    </xdr:from>
    <xdr:to>
      <xdr:col>22</xdr:col>
      <xdr:colOff>1343025</xdr:colOff>
      <xdr:row>862</xdr:row>
      <xdr:rowOff>0</xdr:rowOff>
    </xdr:to>
    <xdr:sp macro="" textlink="">
      <xdr:nvSpPr>
        <xdr:cNvPr id="2207" name="Line 4">
          <a:extLst>
            <a:ext uri="{FF2B5EF4-FFF2-40B4-BE49-F238E27FC236}">
              <a16:creationId xmlns:a16="http://schemas.microsoft.com/office/drawing/2014/main" id="{00000000-0008-0000-0100-00009F080000}"/>
            </a:ext>
          </a:extLst>
        </xdr:cNvPr>
        <xdr:cNvSpPr>
          <a:spLocks noChangeShapeType="1"/>
        </xdr:cNvSpPr>
      </xdr:nvSpPr>
      <xdr:spPr bwMode="auto">
        <a:xfrm>
          <a:off x="12973050" y="270329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879</xdr:row>
      <xdr:rowOff>0</xdr:rowOff>
    </xdr:from>
    <xdr:to>
      <xdr:col>22</xdr:col>
      <xdr:colOff>1343025</xdr:colOff>
      <xdr:row>879</xdr:row>
      <xdr:rowOff>0</xdr:rowOff>
    </xdr:to>
    <xdr:sp macro="" textlink="">
      <xdr:nvSpPr>
        <xdr:cNvPr id="2208" name="Line 1">
          <a:extLst>
            <a:ext uri="{FF2B5EF4-FFF2-40B4-BE49-F238E27FC236}">
              <a16:creationId xmlns:a16="http://schemas.microsoft.com/office/drawing/2014/main" id="{00000000-0008-0000-0100-0000A0080000}"/>
            </a:ext>
          </a:extLst>
        </xdr:cNvPr>
        <xdr:cNvSpPr>
          <a:spLocks noChangeShapeType="1"/>
        </xdr:cNvSpPr>
      </xdr:nvSpPr>
      <xdr:spPr bwMode="auto">
        <a:xfrm>
          <a:off x="12963525" y="2756725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879</xdr:row>
      <xdr:rowOff>0</xdr:rowOff>
    </xdr:from>
    <xdr:to>
      <xdr:col>22</xdr:col>
      <xdr:colOff>1343025</xdr:colOff>
      <xdr:row>879</xdr:row>
      <xdr:rowOff>0</xdr:rowOff>
    </xdr:to>
    <xdr:sp macro="" textlink="">
      <xdr:nvSpPr>
        <xdr:cNvPr id="2209" name="Line 2">
          <a:extLst>
            <a:ext uri="{FF2B5EF4-FFF2-40B4-BE49-F238E27FC236}">
              <a16:creationId xmlns:a16="http://schemas.microsoft.com/office/drawing/2014/main" id="{00000000-0008-0000-0100-0000A1080000}"/>
            </a:ext>
          </a:extLst>
        </xdr:cNvPr>
        <xdr:cNvSpPr>
          <a:spLocks noChangeShapeType="1"/>
        </xdr:cNvSpPr>
      </xdr:nvSpPr>
      <xdr:spPr bwMode="auto">
        <a:xfrm>
          <a:off x="12973050" y="275672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879</xdr:row>
      <xdr:rowOff>0</xdr:rowOff>
    </xdr:from>
    <xdr:to>
      <xdr:col>22</xdr:col>
      <xdr:colOff>1343025</xdr:colOff>
      <xdr:row>879</xdr:row>
      <xdr:rowOff>0</xdr:rowOff>
    </xdr:to>
    <xdr:sp macro="" textlink="">
      <xdr:nvSpPr>
        <xdr:cNvPr id="2210" name="Line 3">
          <a:extLst>
            <a:ext uri="{FF2B5EF4-FFF2-40B4-BE49-F238E27FC236}">
              <a16:creationId xmlns:a16="http://schemas.microsoft.com/office/drawing/2014/main" id="{00000000-0008-0000-0100-0000A2080000}"/>
            </a:ext>
          </a:extLst>
        </xdr:cNvPr>
        <xdr:cNvSpPr>
          <a:spLocks noChangeShapeType="1"/>
        </xdr:cNvSpPr>
      </xdr:nvSpPr>
      <xdr:spPr bwMode="auto">
        <a:xfrm>
          <a:off x="12973050" y="275672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879</xdr:row>
      <xdr:rowOff>0</xdr:rowOff>
    </xdr:from>
    <xdr:to>
      <xdr:col>22</xdr:col>
      <xdr:colOff>1343025</xdr:colOff>
      <xdr:row>879</xdr:row>
      <xdr:rowOff>0</xdr:rowOff>
    </xdr:to>
    <xdr:sp macro="" textlink="">
      <xdr:nvSpPr>
        <xdr:cNvPr id="2211" name="Line 4">
          <a:extLst>
            <a:ext uri="{FF2B5EF4-FFF2-40B4-BE49-F238E27FC236}">
              <a16:creationId xmlns:a16="http://schemas.microsoft.com/office/drawing/2014/main" id="{00000000-0008-0000-0100-0000A3080000}"/>
            </a:ext>
          </a:extLst>
        </xdr:cNvPr>
        <xdr:cNvSpPr>
          <a:spLocks noChangeShapeType="1"/>
        </xdr:cNvSpPr>
      </xdr:nvSpPr>
      <xdr:spPr bwMode="auto">
        <a:xfrm>
          <a:off x="12973050" y="275672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896</xdr:row>
      <xdr:rowOff>0</xdr:rowOff>
    </xdr:from>
    <xdr:to>
      <xdr:col>22</xdr:col>
      <xdr:colOff>1343025</xdr:colOff>
      <xdr:row>896</xdr:row>
      <xdr:rowOff>0</xdr:rowOff>
    </xdr:to>
    <xdr:sp macro="" textlink="">
      <xdr:nvSpPr>
        <xdr:cNvPr id="2212" name="Line 1">
          <a:extLst>
            <a:ext uri="{FF2B5EF4-FFF2-40B4-BE49-F238E27FC236}">
              <a16:creationId xmlns:a16="http://schemas.microsoft.com/office/drawing/2014/main" id="{00000000-0008-0000-0100-0000A4080000}"/>
            </a:ext>
          </a:extLst>
        </xdr:cNvPr>
        <xdr:cNvSpPr>
          <a:spLocks noChangeShapeType="1"/>
        </xdr:cNvSpPr>
      </xdr:nvSpPr>
      <xdr:spPr bwMode="auto">
        <a:xfrm>
          <a:off x="12963525" y="2810160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896</xdr:row>
      <xdr:rowOff>0</xdr:rowOff>
    </xdr:from>
    <xdr:to>
      <xdr:col>22</xdr:col>
      <xdr:colOff>1343025</xdr:colOff>
      <xdr:row>896</xdr:row>
      <xdr:rowOff>0</xdr:rowOff>
    </xdr:to>
    <xdr:sp macro="" textlink="">
      <xdr:nvSpPr>
        <xdr:cNvPr id="2213" name="Line 2">
          <a:extLst>
            <a:ext uri="{FF2B5EF4-FFF2-40B4-BE49-F238E27FC236}">
              <a16:creationId xmlns:a16="http://schemas.microsoft.com/office/drawing/2014/main" id="{00000000-0008-0000-0100-0000A5080000}"/>
            </a:ext>
          </a:extLst>
        </xdr:cNvPr>
        <xdr:cNvSpPr>
          <a:spLocks noChangeShapeType="1"/>
        </xdr:cNvSpPr>
      </xdr:nvSpPr>
      <xdr:spPr bwMode="auto">
        <a:xfrm>
          <a:off x="12973050" y="281016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896</xdr:row>
      <xdr:rowOff>0</xdr:rowOff>
    </xdr:from>
    <xdr:to>
      <xdr:col>22</xdr:col>
      <xdr:colOff>1343025</xdr:colOff>
      <xdr:row>896</xdr:row>
      <xdr:rowOff>0</xdr:rowOff>
    </xdr:to>
    <xdr:sp macro="" textlink="">
      <xdr:nvSpPr>
        <xdr:cNvPr id="2214" name="Line 3">
          <a:extLst>
            <a:ext uri="{FF2B5EF4-FFF2-40B4-BE49-F238E27FC236}">
              <a16:creationId xmlns:a16="http://schemas.microsoft.com/office/drawing/2014/main" id="{00000000-0008-0000-0100-0000A6080000}"/>
            </a:ext>
          </a:extLst>
        </xdr:cNvPr>
        <xdr:cNvSpPr>
          <a:spLocks noChangeShapeType="1"/>
        </xdr:cNvSpPr>
      </xdr:nvSpPr>
      <xdr:spPr bwMode="auto">
        <a:xfrm>
          <a:off x="12973050" y="281016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896</xdr:row>
      <xdr:rowOff>0</xdr:rowOff>
    </xdr:from>
    <xdr:to>
      <xdr:col>22</xdr:col>
      <xdr:colOff>1343025</xdr:colOff>
      <xdr:row>896</xdr:row>
      <xdr:rowOff>0</xdr:rowOff>
    </xdr:to>
    <xdr:sp macro="" textlink="">
      <xdr:nvSpPr>
        <xdr:cNvPr id="2215" name="Line 4">
          <a:extLst>
            <a:ext uri="{FF2B5EF4-FFF2-40B4-BE49-F238E27FC236}">
              <a16:creationId xmlns:a16="http://schemas.microsoft.com/office/drawing/2014/main" id="{00000000-0008-0000-0100-0000A7080000}"/>
            </a:ext>
          </a:extLst>
        </xdr:cNvPr>
        <xdr:cNvSpPr>
          <a:spLocks noChangeShapeType="1"/>
        </xdr:cNvSpPr>
      </xdr:nvSpPr>
      <xdr:spPr bwMode="auto">
        <a:xfrm>
          <a:off x="12973050" y="281016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862</xdr:row>
      <xdr:rowOff>0</xdr:rowOff>
    </xdr:from>
    <xdr:to>
      <xdr:col>22</xdr:col>
      <xdr:colOff>1343025</xdr:colOff>
      <xdr:row>862</xdr:row>
      <xdr:rowOff>0</xdr:rowOff>
    </xdr:to>
    <xdr:sp macro="" textlink="">
      <xdr:nvSpPr>
        <xdr:cNvPr id="2216" name="Line 1">
          <a:extLst>
            <a:ext uri="{FF2B5EF4-FFF2-40B4-BE49-F238E27FC236}">
              <a16:creationId xmlns:a16="http://schemas.microsoft.com/office/drawing/2014/main" id="{00000000-0008-0000-0100-0000A8080000}"/>
            </a:ext>
          </a:extLst>
        </xdr:cNvPr>
        <xdr:cNvSpPr>
          <a:spLocks noChangeShapeType="1"/>
        </xdr:cNvSpPr>
      </xdr:nvSpPr>
      <xdr:spPr bwMode="auto">
        <a:xfrm>
          <a:off x="12963525" y="2703290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862</xdr:row>
      <xdr:rowOff>0</xdr:rowOff>
    </xdr:from>
    <xdr:to>
      <xdr:col>22</xdr:col>
      <xdr:colOff>1343025</xdr:colOff>
      <xdr:row>862</xdr:row>
      <xdr:rowOff>0</xdr:rowOff>
    </xdr:to>
    <xdr:sp macro="" textlink="">
      <xdr:nvSpPr>
        <xdr:cNvPr id="2217" name="Line 2">
          <a:extLst>
            <a:ext uri="{FF2B5EF4-FFF2-40B4-BE49-F238E27FC236}">
              <a16:creationId xmlns:a16="http://schemas.microsoft.com/office/drawing/2014/main" id="{00000000-0008-0000-0100-0000A9080000}"/>
            </a:ext>
          </a:extLst>
        </xdr:cNvPr>
        <xdr:cNvSpPr>
          <a:spLocks noChangeShapeType="1"/>
        </xdr:cNvSpPr>
      </xdr:nvSpPr>
      <xdr:spPr bwMode="auto">
        <a:xfrm>
          <a:off x="12973050" y="270329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862</xdr:row>
      <xdr:rowOff>0</xdr:rowOff>
    </xdr:from>
    <xdr:to>
      <xdr:col>22</xdr:col>
      <xdr:colOff>1343025</xdr:colOff>
      <xdr:row>862</xdr:row>
      <xdr:rowOff>0</xdr:rowOff>
    </xdr:to>
    <xdr:sp macro="" textlink="">
      <xdr:nvSpPr>
        <xdr:cNvPr id="2218" name="Line 3">
          <a:extLst>
            <a:ext uri="{FF2B5EF4-FFF2-40B4-BE49-F238E27FC236}">
              <a16:creationId xmlns:a16="http://schemas.microsoft.com/office/drawing/2014/main" id="{00000000-0008-0000-0100-0000AA080000}"/>
            </a:ext>
          </a:extLst>
        </xdr:cNvPr>
        <xdr:cNvSpPr>
          <a:spLocks noChangeShapeType="1"/>
        </xdr:cNvSpPr>
      </xdr:nvSpPr>
      <xdr:spPr bwMode="auto">
        <a:xfrm>
          <a:off x="12973050" y="270329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862</xdr:row>
      <xdr:rowOff>0</xdr:rowOff>
    </xdr:from>
    <xdr:to>
      <xdr:col>22</xdr:col>
      <xdr:colOff>1343025</xdr:colOff>
      <xdr:row>862</xdr:row>
      <xdr:rowOff>0</xdr:rowOff>
    </xdr:to>
    <xdr:sp macro="" textlink="">
      <xdr:nvSpPr>
        <xdr:cNvPr id="2219" name="Line 4">
          <a:extLst>
            <a:ext uri="{FF2B5EF4-FFF2-40B4-BE49-F238E27FC236}">
              <a16:creationId xmlns:a16="http://schemas.microsoft.com/office/drawing/2014/main" id="{00000000-0008-0000-0100-0000AB080000}"/>
            </a:ext>
          </a:extLst>
        </xdr:cNvPr>
        <xdr:cNvSpPr>
          <a:spLocks noChangeShapeType="1"/>
        </xdr:cNvSpPr>
      </xdr:nvSpPr>
      <xdr:spPr bwMode="auto">
        <a:xfrm>
          <a:off x="12973050" y="270329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879</xdr:row>
      <xdr:rowOff>0</xdr:rowOff>
    </xdr:from>
    <xdr:to>
      <xdr:col>22</xdr:col>
      <xdr:colOff>1343025</xdr:colOff>
      <xdr:row>879</xdr:row>
      <xdr:rowOff>0</xdr:rowOff>
    </xdr:to>
    <xdr:sp macro="" textlink="">
      <xdr:nvSpPr>
        <xdr:cNvPr id="2220" name="Line 1">
          <a:extLst>
            <a:ext uri="{FF2B5EF4-FFF2-40B4-BE49-F238E27FC236}">
              <a16:creationId xmlns:a16="http://schemas.microsoft.com/office/drawing/2014/main" id="{00000000-0008-0000-0100-0000AC080000}"/>
            </a:ext>
          </a:extLst>
        </xdr:cNvPr>
        <xdr:cNvSpPr>
          <a:spLocks noChangeShapeType="1"/>
        </xdr:cNvSpPr>
      </xdr:nvSpPr>
      <xdr:spPr bwMode="auto">
        <a:xfrm>
          <a:off x="12963525" y="2756725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879</xdr:row>
      <xdr:rowOff>0</xdr:rowOff>
    </xdr:from>
    <xdr:to>
      <xdr:col>22</xdr:col>
      <xdr:colOff>1343025</xdr:colOff>
      <xdr:row>879</xdr:row>
      <xdr:rowOff>0</xdr:rowOff>
    </xdr:to>
    <xdr:sp macro="" textlink="">
      <xdr:nvSpPr>
        <xdr:cNvPr id="2221" name="Line 2">
          <a:extLst>
            <a:ext uri="{FF2B5EF4-FFF2-40B4-BE49-F238E27FC236}">
              <a16:creationId xmlns:a16="http://schemas.microsoft.com/office/drawing/2014/main" id="{00000000-0008-0000-0100-0000AD080000}"/>
            </a:ext>
          </a:extLst>
        </xdr:cNvPr>
        <xdr:cNvSpPr>
          <a:spLocks noChangeShapeType="1"/>
        </xdr:cNvSpPr>
      </xdr:nvSpPr>
      <xdr:spPr bwMode="auto">
        <a:xfrm>
          <a:off x="12973050" y="275672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879</xdr:row>
      <xdr:rowOff>0</xdr:rowOff>
    </xdr:from>
    <xdr:to>
      <xdr:col>22</xdr:col>
      <xdr:colOff>1343025</xdr:colOff>
      <xdr:row>879</xdr:row>
      <xdr:rowOff>0</xdr:rowOff>
    </xdr:to>
    <xdr:sp macro="" textlink="">
      <xdr:nvSpPr>
        <xdr:cNvPr id="2222" name="Line 3">
          <a:extLst>
            <a:ext uri="{FF2B5EF4-FFF2-40B4-BE49-F238E27FC236}">
              <a16:creationId xmlns:a16="http://schemas.microsoft.com/office/drawing/2014/main" id="{00000000-0008-0000-0100-0000AE080000}"/>
            </a:ext>
          </a:extLst>
        </xdr:cNvPr>
        <xdr:cNvSpPr>
          <a:spLocks noChangeShapeType="1"/>
        </xdr:cNvSpPr>
      </xdr:nvSpPr>
      <xdr:spPr bwMode="auto">
        <a:xfrm>
          <a:off x="12973050" y="275672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879</xdr:row>
      <xdr:rowOff>0</xdr:rowOff>
    </xdr:from>
    <xdr:to>
      <xdr:col>22</xdr:col>
      <xdr:colOff>1343025</xdr:colOff>
      <xdr:row>879</xdr:row>
      <xdr:rowOff>0</xdr:rowOff>
    </xdr:to>
    <xdr:sp macro="" textlink="">
      <xdr:nvSpPr>
        <xdr:cNvPr id="2223" name="Line 4">
          <a:extLst>
            <a:ext uri="{FF2B5EF4-FFF2-40B4-BE49-F238E27FC236}">
              <a16:creationId xmlns:a16="http://schemas.microsoft.com/office/drawing/2014/main" id="{00000000-0008-0000-0100-0000AF080000}"/>
            </a:ext>
          </a:extLst>
        </xdr:cNvPr>
        <xdr:cNvSpPr>
          <a:spLocks noChangeShapeType="1"/>
        </xdr:cNvSpPr>
      </xdr:nvSpPr>
      <xdr:spPr bwMode="auto">
        <a:xfrm>
          <a:off x="12973050" y="275672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896</xdr:row>
      <xdr:rowOff>0</xdr:rowOff>
    </xdr:from>
    <xdr:to>
      <xdr:col>22</xdr:col>
      <xdr:colOff>1343025</xdr:colOff>
      <xdr:row>896</xdr:row>
      <xdr:rowOff>0</xdr:rowOff>
    </xdr:to>
    <xdr:sp macro="" textlink="">
      <xdr:nvSpPr>
        <xdr:cNvPr id="2224" name="Line 1">
          <a:extLst>
            <a:ext uri="{FF2B5EF4-FFF2-40B4-BE49-F238E27FC236}">
              <a16:creationId xmlns:a16="http://schemas.microsoft.com/office/drawing/2014/main" id="{00000000-0008-0000-0100-0000B0080000}"/>
            </a:ext>
          </a:extLst>
        </xdr:cNvPr>
        <xdr:cNvSpPr>
          <a:spLocks noChangeShapeType="1"/>
        </xdr:cNvSpPr>
      </xdr:nvSpPr>
      <xdr:spPr bwMode="auto">
        <a:xfrm>
          <a:off x="12963525" y="2810160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896</xdr:row>
      <xdr:rowOff>0</xdr:rowOff>
    </xdr:from>
    <xdr:to>
      <xdr:col>22</xdr:col>
      <xdr:colOff>1343025</xdr:colOff>
      <xdr:row>896</xdr:row>
      <xdr:rowOff>0</xdr:rowOff>
    </xdr:to>
    <xdr:sp macro="" textlink="">
      <xdr:nvSpPr>
        <xdr:cNvPr id="2225" name="Line 2">
          <a:extLst>
            <a:ext uri="{FF2B5EF4-FFF2-40B4-BE49-F238E27FC236}">
              <a16:creationId xmlns:a16="http://schemas.microsoft.com/office/drawing/2014/main" id="{00000000-0008-0000-0100-0000B1080000}"/>
            </a:ext>
          </a:extLst>
        </xdr:cNvPr>
        <xdr:cNvSpPr>
          <a:spLocks noChangeShapeType="1"/>
        </xdr:cNvSpPr>
      </xdr:nvSpPr>
      <xdr:spPr bwMode="auto">
        <a:xfrm>
          <a:off x="12973050" y="281016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896</xdr:row>
      <xdr:rowOff>0</xdr:rowOff>
    </xdr:from>
    <xdr:to>
      <xdr:col>22</xdr:col>
      <xdr:colOff>1343025</xdr:colOff>
      <xdr:row>896</xdr:row>
      <xdr:rowOff>0</xdr:rowOff>
    </xdr:to>
    <xdr:sp macro="" textlink="">
      <xdr:nvSpPr>
        <xdr:cNvPr id="2226" name="Line 3">
          <a:extLst>
            <a:ext uri="{FF2B5EF4-FFF2-40B4-BE49-F238E27FC236}">
              <a16:creationId xmlns:a16="http://schemas.microsoft.com/office/drawing/2014/main" id="{00000000-0008-0000-0100-0000B2080000}"/>
            </a:ext>
          </a:extLst>
        </xdr:cNvPr>
        <xdr:cNvSpPr>
          <a:spLocks noChangeShapeType="1"/>
        </xdr:cNvSpPr>
      </xdr:nvSpPr>
      <xdr:spPr bwMode="auto">
        <a:xfrm>
          <a:off x="12973050" y="281016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896</xdr:row>
      <xdr:rowOff>0</xdr:rowOff>
    </xdr:from>
    <xdr:to>
      <xdr:col>22</xdr:col>
      <xdr:colOff>1343025</xdr:colOff>
      <xdr:row>896</xdr:row>
      <xdr:rowOff>0</xdr:rowOff>
    </xdr:to>
    <xdr:sp macro="" textlink="">
      <xdr:nvSpPr>
        <xdr:cNvPr id="2227" name="Line 4">
          <a:extLst>
            <a:ext uri="{FF2B5EF4-FFF2-40B4-BE49-F238E27FC236}">
              <a16:creationId xmlns:a16="http://schemas.microsoft.com/office/drawing/2014/main" id="{00000000-0008-0000-0100-0000B3080000}"/>
            </a:ext>
          </a:extLst>
        </xdr:cNvPr>
        <xdr:cNvSpPr>
          <a:spLocks noChangeShapeType="1"/>
        </xdr:cNvSpPr>
      </xdr:nvSpPr>
      <xdr:spPr bwMode="auto">
        <a:xfrm>
          <a:off x="12973050" y="281016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862</xdr:row>
      <xdr:rowOff>0</xdr:rowOff>
    </xdr:from>
    <xdr:to>
      <xdr:col>22</xdr:col>
      <xdr:colOff>1343025</xdr:colOff>
      <xdr:row>862</xdr:row>
      <xdr:rowOff>0</xdr:rowOff>
    </xdr:to>
    <xdr:sp macro="" textlink="">
      <xdr:nvSpPr>
        <xdr:cNvPr id="2228" name="Line 1">
          <a:extLst>
            <a:ext uri="{FF2B5EF4-FFF2-40B4-BE49-F238E27FC236}">
              <a16:creationId xmlns:a16="http://schemas.microsoft.com/office/drawing/2014/main" id="{00000000-0008-0000-0100-0000B4080000}"/>
            </a:ext>
          </a:extLst>
        </xdr:cNvPr>
        <xdr:cNvSpPr>
          <a:spLocks noChangeShapeType="1"/>
        </xdr:cNvSpPr>
      </xdr:nvSpPr>
      <xdr:spPr bwMode="auto">
        <a:xfrm>
          <a:off x="12963525" y="2703290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862</xdr:row>
      <xdr:rowOff>0</xdr:rowOff>
    </xdr:from>
    <xdr:to>
      <xdr:col>22</xdr:col>
      <xdr:colOff>1343025</xdr:colOff>
      <xdr:row>862</xdr:row>
      <xdr:rowOff>0</xdr:rowOff>
    </xdr:to>
    <xdr:sp macro="" textlink="">
      <xdr:nvSpPr>
        <xdr:cNvPr id="2229" name="Line 2">
          <a:extLst>
            <a:ext uri="{FF2B5EF4-FFF2-40B4-BE49-F238E27FC236}">
              <a16:creationId xmlns:a16="http://schemas.microsoft.com/office/drawing/2014/main" id="{00000000-0008-0000-0100-0000B5080000}"/>
            </a:ext>
          </a:extLst>
        </xdr:cNvPr>
        <xdr:cNvSpPr>
          <a:spLocks noChangeShapeType="1"/>
        </xdr:cNvSpPr>
      </xdr:nvSpPr>
      <xdr:spPr bwMode="auto">
        <a:xfrm>
          <a:off x="12973050" y="270329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862</xdr:row>
      <xdr:rowOff>0</xdr:rowOff>
    </xdr:from>
    <xdr:to>
      <xdr:col>22</xdr:col>
      <xdr:colOff>1343025</xdr:colOff>
      <xdr:row>862</xdr:row>
      <xdr:rowOff>0</xdr:rowOff>
    </xdr:to>
    <xdr:sp macro="" textlink="">
      <xdr:nvSpPr>
        <xdr:cNvPr id="2230" name="Line 3">
          <a:extLst>
            <a:ext uri="{FF2B5EF4-FFF2-40B4-BE49-F238E27FC236}">
              <a16:creationId xmlns:a16="http://schemas.microsoft.com/office/drawing/2014/main" id="{00000000-0008-0000-0100-0000B6080000}"/>
            </a:ext>
          </a:extLst>
        </xdr:cNvPr>
        <xdr:cNvSpPr>
          <a:spLocks noChangeShapeType="1"/>
        </xdr:cNvSpPr>
      </xdr:nvSpPr>
      <xdr:spPr bwMode="auto">
        <a:xfrm>
          <a:off x="12973050" y="270329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862</xdr:row>
      <xdr:rowOff>0</xdr:rowOff>
    </xdr:from>
    <xdr:to>
      <xdr:col>22</xdr:col>
      <xdr:colOff>1343025</xdr:colOff>
      <xdr:row>862</xdr:row>
      <xdr:rowOff>0</xdr:rowOff>
    </xdr:to>
    <xdr:sp macro="" textlink="">
      <xdr:nvSpPr>
        <xdr:cNvPr id="2231" name="Line 4">
          <a:extLst>
            <a:ext uri="{FF2B5EF4-FFF2-40B4-BE49-F238E27FC236}">
              <a16:creationId xmlns:a16="http://schemas.microsoft.com/office/drawing/2014/main" id="{00000000-0008-0000-0100-0000B7080000}"/>
            </a:ext>
          </a:extLst>
        </xdr:cNvPr>
        <xdr:cNvSpPr>
          <a:spLocks noChangeShapeType="1"/>
        </xdr:cNvSpPr>
      </xdr:nvSpPr>
      <xdr:spPr bwMode="auto">
        <a:xfrm>
          <a:off x="12973050" y="270329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879</xdr:row>
      <xdr:rowOff>0</xdr:rowOff>
    </xdr:from>
    <xdr:to>
      <xdr:col>22</xdr:col>
      <xdr:colOff>1343025</xdr:colOff>
      <xdr:row>879</xdr:row>
      <xdr:rowOff>0</xdr:rowOff>
    </xdr:to>
    <xdr:sp macro="" textlink="">
      <xdr:nvSpPr>
        <xdr:cNvPr id="2232" name="Line 1">
          <a:extLst>
            <a:ext uri="{FF2B5EF4-FFF2-40B4-BE49-F238E27FC236}">
              <a16:creationId xmlns:a16="http://schemas.microsoft.com/office/drawing/2014/main" id="{00000000-0008-0000-0100-0000B8080000}"/>
            </a:ext>
          </a:extLst>
        </xdr:cNvPr>
        <xdr:cNvSpPr>
          <a:spLocks noChangeShapeType="1"/>
        </xdr:cNvSpPr>
      </xdr:nvSpPr>
      <xdr:spPr bwMode="auto">
        <a:xfrm>
          <a:off x="12963525" y="2756725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879</xdr:row>
      <xdr:rowOff>0</xdr:rowOff>
    </xdr:from>
    <xdr:to>
      <xdr:col>22</xdr:col>
      <xdr:colOff>1343025</xdr:colOff>
      <xdr:row>879</xdr:row>
      <xdr:rowOff>0</xdr:rowOff>
    </xdr:to>
    <xdr:sp macro="" textlink="">
      <xdr:nvSpPr>
        <xdr:cNvPr id="2233" name="Line 2">
          <a:extLst>
            <a:ext uri="{FF2B5EF4-FFF2-40B4-BE49-F238E27FC236}">
              <a16:creationId xmlns:a16="http://schemas.microsoft.com/office/drawing/2014/main" id="{00000000-0008-0000-0100-0000B9080000}"/>
            </a:ext>
          </a:extLst>
        </xdr:cNvPr>
        <xdr:cNvSpPr>
          <a:spLocks noChangeShapeType="1"/>
        </xdr:cNvSpPr>
      </xdr:nvSpPr>
      <xdr:spPr bwMode="auto">
        <a:xfrm>
          <a:off x="12973050" y="275672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879</xdr:row>
      <xdr:rowOff>0</xdr:rowOff>
    </xdr:from>
    <xdr:to>
      <xdr:col>22</xdr:col>
      <xdr:colOff>1343025</xdr:colOff>
      <xdr:row>879</xdr:row>
      <xdr:rowOff>0</xdr:rowOff>
    </xdr:to>
    <xdr:sp macro="" textlink="">
      <xdr:nvSpPr>
        <xdr:cNvPr id="2234" name="Line 3">
          <a:extLst>
            <a:ext uri="{FF2B5EF4-FFF2-40B4-BE49-F238E27FC236}">
              <a16:creationId xmlns:a16="http://schemas.microsoft.com/office/drawing/2014/main" id="{00000000-0008-0000-0100-0000BA080000}"/>
            </a:ext>
          </a:extLst>
        </xdr:cNvPr>
        <xdr:cNvSpPr>
          <a:spLocks noChangeShapeType="1"/>
        </xdr:cNvSpPr>
      </xdr:nvSpPr>
      <xdr:spPr bwMode="auto">
        <a:xfrm>
          <a:off x="12973050" y="275672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879</xdr:row>
      <xdr:rowOff>0</xdr:rowOff>
    </xdr:from>
    <xdr:to>
      <xdr:col>22</xdr:col>
      <xdr:colOff>1343025</xdr:colOff>
      <xdr:row>879</xdr:row>
      <xdr:rowOff>0</xdr:rowOff>
    </xdr:to>
    <xdr:sp macro="" textlink="">
      <xdr:nvSpPr>
        <xdr:cNvPr id="2235" name="Line 4">
          <a:extLst>
            <a:ext uri="{FF2B5EF4-FFF2-40B4-BE49-F238E27FC236}">
              <a16:creationId xmlns:a16="http://schemas.microsoft.com/office/drawing/2014/main" id="{00000000-0008-0000-0100-0000BB080000}"/>
            </a:ext>
          </a:extLst>
        </xdr:cNvPr>
        <xdr:cNvSpPr>
          <a:spLocks noChangeShapeType="1"/>
        </xdr:cNvSpPr>
      </xdr:nvSpPr>
      <xdr:spPr bwMode="auto">
        <a:xfrm>
          <a:off x="12973050" y="275672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896</xdr:row>
      <xdr:rowOff>0</xdr:rowOff>
    </xdr:from>
    <xdr:to>
      <xdr:col>22</xdr:col>
      <xdr:colOff>1343025</xdr:colOff>
      <xdr:row>896</xdr:row>
      <xdr:rowOff>0</xdr:rowOff>
    </xdr:to>
    <xdr:sp macro="" textlink="">
      <xdr:nvSpPr>
        <xdr:cNvPr id="2236" name="Line 1">
          <a:extLst>
            <a:ext uri="{FF2B5EF4-FFF2-40B4-BE49-F238E27FC236}">
              <a16:creationId xmlns:a16="http://schemas.microsoft.com/office/drawing/2014/main" id="{00000000-0008-0000-0100-0000BC080000}"/>
            </a:ext>
          </a:extLst>
        </xdr:cNvPr>
        <xdr:cNvSpPr>
          <a:spLocks noChangeShapeType="1"/>
        </xdr:cNvSpPr>
      </xdr:nvSpPr>
      <xdr:spPr bwMode="auto">
        <a:xfrm>
          <a:off x="12963525" y="2810160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896</xdr:row>
      <xdr:rowOff>0</xdr:rowOff>
    </xdr:from>
    <xdr:to>
      <xdr:col>22</xdr:col>
      <xdr:colOff>1343025</xdr:colOff>
      <xdr:row>896</xdr:row>
      <xdr:rowOff>0</xdr:rowOff>
    </xdr:to>
    <xdr:sp macro="" textlink="">
      <xdr:nvSpPr>
        <xdr:cNvPr id="2237" name="Line 2">
          <a:extLst>
            <a:ext uri="{FF2B5EF4-FFF2-40B4-BE49-F238E27FC236}">
              <a16:creationId xmlns:a16="http://schemas.microsoft.com/office/drawing/2014/main" id="{00000000-0008-0000-0100-0000BD080000}"/>
            </a:ext>
          </a:extLst>
        </xdr:cNvPr>
        <xdr:cNvSpPr>
          <a:spLocks noChangeShapeType="1"/>
        </xdr:cNvSpPr>
      </xdr:nvSpPr>
      <xdr:spPr bwMode="auto">
        <a:xfrm>
          <a:off x="12973050" y="281016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896</xdr:row>
      <xdr:rowOff>0</xdr:rowOff>
    </xdr:from>
    <xdr:to>
      <xdr:col>22</xdr:col>
      <xdr:colOff>1343025</xdr:colOff>
      <xdr:row>896</xdr:row>
      <xdr:rowOff>0</xdr:rowOff>
    </xdr:to>
    <xdr:sp macro="" textlink="">
      <xdr:nvSpPr>
        <xdr:cNvPr id="2238" name="Line 3">
          <a:extLst>
            <a:ext uri="{FF2B5EF4-FFF2-40B4-BE49-F238E27FC236}">
              <a16:creationId xmlns:a16="http://schemas.microsoft.com/office/drawing/2014/main" id="{00000000-0008-0000-0100-0000BE080000}"/>
            </a:ext>
          </a:extLst>
        </xdr:cNvPr>
        <xdr:cNvSpPr>
          <a:spLocks noChangeShapeType="1"/>
        </xdr:cNvSpPr>
      </xdr:nvSpPr>
      <xdr:spPr bwMode="auto">
        <a:xfrm>
          <a:off x="12973050" y="281016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896</xdr:row>
      <xdr:rowOff>0</xdr:rowOff>
    </xdr:from>
    <xdr:to>
      <xdr:col>22</xdr:col>
      <xdr:colOff>1343025</xdr:colOff>
      <xdr:row>896</xdr:row>
      <xdr:rowOff>0</xdr:rowOff>
    </xdr:to>
    <xdr:sp macro="" textlink="">
      <xdr:nvSpPr>
        <xdr:cNvPr id="2239" name="Line 4">
          <a:extLst>
            <a:ext uri="{FF2B5EF4-FFF2-40B4-BE49-F238E27FC236}">
              <a16:creationId xmlns:a16="http://schemas.microsoft.com/office/drawing/2014/main" id="{00000000-0008-0000-0100-0000BF080000}"/>
            </a:ext>
          </a:extLst>
        </xdr:cNvPr>
        <xdr:cNvSpPr>
          <a:spLocks noChangeShapeType="1"/>
        </xdr:cNvSpPr>
      </xdr:nvSpPr>
      <xdr:spPr bwMode="auto">
        <a:xfrm>
          <a:off x="12973050" y="281016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862</xdr:row>
      <xdr:rowOff>0</xdr:rowOff>
    </xdr:from>
    <xdr:to>
      <xdr:col>22</xdr:col>
      <xdr:colOff>1343025</xdr:colOff>
      <xdr:row>862</xdr:row>
      <xdr:rowOff>0</xdr:rowOff>
    </xdr:to>
    <xdr:sp macro="" textlink="">
      <xdr:nvSpPr>
        <xdr:cNvPr id="2240" name="Line 1">
          <a:extLst>
            <a:ext uri="{FF2B5EF4-FFF2-40B4-BE49-F238E27FC236}">
              <a16:creationId xmlns:a16="http://schemas.microsoft.com/office/drawing/2014/main" id="{00000000-0008-0000-0100-0000C0080000}"/>
            </a:ext>
          </a:extLst>
        </xdr:cNvPr>
        <xdr:cNvSpPr>
          <a:spLocks noChangeShapeType="1"/>
        </xdr:cNvSpPr>
      </xdr:nvSpPr>
      <xdr:spPr bwMode="auto">
        <a:xfrm>
          <a:off x="12963525" y="2703290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862</xdr:row>
      <xdr:rowOff>0</xdr:rowOff>
    </xdr:from>
    <xdr:to>
      <xdr:col>22</xdr:col>
      <xdr:colOff>1343025</xdr:colOff>
      <xdr:row>862</xdr:row>
      <xdr:rowOff>0</xdr:rowOff>
    </xdr:to>
    <xdr:sp macro="" textlink="">
      <xdr:nvSpPr>
        <xdr:cNvPr id="2241" name="Line 2">
          <a:extLst>
            <a:ext uri="{FF2B5EF4-FFF2-40B4-BE49-F238E27FC236}">
              <a16:creationId xmlns:a16="http://schemas.microsoft.com/office/drawing/2014/main" id="{00000000-0008-0000-0100-0000C1080000}"/>
            </a:ext>
          </a:extLst>
        </xdr:cNvPr>
        <xdr:cNvSpPr>
          <a:spLocks noChangeShapeType="1"/>
        </xdr:cNvSpPr>
      </xdr:nvSpPr>
      <xdr:spPr bwMode="auto">
        <a:xfrm>
          <a:off x="12973050" y="270329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862</xdr:row>
      <xdr:rowOff>0</xdr:rowOff>
    </xdr:from>
    <xdr:to>
      <xdr:col>22</xdr:col>
      <xdr:colOff>1343025</xdr:colOff>
      <xdr:row>862</xdr:row>
      <xdr:rowOff>0</xdr:rowOff>
    </xdr:to>
    <xdr:sp macro="" textlink="">
      <xdr:nvSpPr>
        <xdr:cNvPr id="2242" name="Line 3">
          <a:extLst>
            <a:ext uri="{FF2B5EF4-FFF2-40B4-BE49-F238E27FC236}">
              <a16:creationId xmlns:a16="http://schemas.microsoft.com/office/drawing/2014/main" id="{00000000-0008-0000-0100-0000C2080000}"/>
            </a:ext>
          </a:extLst>
        </xdr:cNvPr>
        <xdr:cNvSpPr>
          <a:spLocks noChangeShapeType="1"/>
        </xdr:cNvSpPr>
      </xdr:nvSpPr>
      <xdr:spPr bwMode="auto">
        <a:xfrm>
          <a:off x="12973050" y="270329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862</xdr:row>
      <xdr:rowOff>0</xdr:rowOff>
    </xdr:from>
    <xdr:to>
      <xdr:col>22</xdr:col>
      <xdr:colOff>1343025</xdr:colOff>
      <xdr:row>862</xdr:row>
      <xdr:rowOff>0</xdr:rowOff>
    </xdr:to>
    <xdr:sp macro="" textlink="">
      <xdr:nvSpPr>
        <xdr:cNvPr id="2243" name="Line 4">
          <a:extLst>
            <a:ext uri="{FF2B5EF4-FFF2-40B4-BE49-F238E27FC236}">
              <a16:creationId xmlns:a16="http://schemas.microsoft.com/office/drawing/2014/main" id="{00000000-0008-0000-0100-0000C3080000}"/>
            </a:ext>
          </a:extLst>
        </xdr:cNvPr>
        <xdr:cNvSpPr>
          <a:spLocks noChangeShapeType="1"/>
        </xdr:cNvSpPr>
      </xdr:nvSpPr>
      <xdr:spPr bwMode="auto">
        <a:xfrm>
          <a:off x="12973050" y="2703290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879</xdr:row>
      <xdr:rowOff>0</xdr:rowOff>
    </xdr:from>
    <xdr:to>
      <xdr:col>22</xdr:col>
      <xdr:colOff>1343025</xdr:colOff>
      <xdr:row>879</xdr:row>
      <xdr:rowOff>0</xdr:rowOff>
    </xdr:to>
    <xdr:sp macro="" textlink="">
      <xdr:nvSpPr>
        <xdr:cNvPr id="2244" name="Line 1">
          <a:extLst>
            <a:ext uri="{FF2B5EF4-FFF2-40B4-BE49-F238E27FC236}">
              <a16:creationId xmlns:a16="http://schemas.microsoft.com/office/drawing/2014/main" id="{00000000-0008-0000-0100-0000C4080000}"/>
            </a:ext>
          </a:extLst>
        </xdr:cNvPr>
        <xdr:cNvSpPr>
          <a:spLocks noChangeShapeType="1"/>
        </xdr:cNvSpPr>
      </xdr:nvSpPr>
      <xdr:spPr bwMode="auto">
        <a:xfrm>
          <a:off x="12963525" y="2756725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879</xdr:row>
      <xdr:rowOff>0</xdr:rowOff>
    </xdr:from>
    <xdr:to>
      <xdr:col>22</xdr:col>
      <xdr:colOff>1343025</xdr:colOff>
      <xdr:row>879</xdr:row>
      <xdr:rowOff>0</xdr:rowOff>
    </xdr:to>
    <xdr:sp macro="" textlink="">
      <xdr:nvSpPr>
        <xdr:cNvPr id="2245" name="Line 2">
          <a:extLst>
            <a:ext uri="{FF2B5EF4-FFF2-40B4-BE49-F238E27FC236}">
              <a16:creationId xmlns:a16="http://schemas.microsoft.com/office/drawing/2014/main" id="{00000000-0008-0000-0100-0000C5080000}"/>
            </a:ext>
          </a:extLst>
        </xdr:cNvPr>
        <xdr:cNvSpPr>
          <a:spLocks noChangeShapeType="1"/>
        </xdr:cNvSpPr>
      </xdr:nvSpPr>
      <xdr:spPr bwMode="auto">
        <a:xfrm>
          <a:off x="12973050" y="275672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879</xdr:row>
      <xdr:rowOff>0</xdr:rowOff>
    </xdr:from>
    <xdr:to>
      <xdr:col>22</xdr:col>
      <xdr:colOff>1343025</xdr:colOff>
      <xdr:row>879</xdr:row>
      <xdr:rowOff>0</xdr:rowOff>
    </xdr:to>
    <xdr:sp macro="" textlink="">
      <xdr:nvSpPr>
        <xdr:cNvPr id="2246" name="Line 3">
          <a:extLst>
            <a:ext uri="{FF2B5EF4-FFF2-40B4-BE49-F238E27FC236}">
              <a16:creationId xmlns:a16="http://schemas.microsoft.com/office/drawing/2014/main" id="{00000000-0008-0000-0100-0000C6080000}"/>
            </a:ext>
          </a:extLst>
        </xdr:cNvPr>
        <xdr:cNvSpPr>
          <a:spLocks noChangeShapeType="1"/>
        </xdr:cNvSpPr>
      </xdr:nvSpPr>
      <xdr:spPr bwMode="auto">
        <a:xfrm>
          <a:off x="12973050" y="275672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879</xdr:row>
      <xdr:rowOff>0</xdr:rowOff>
    </xdr:from>
    <xdr:to>
      <xdr:col>22</xdr:col>
      <xdr:colOff>1343025</xdr:colOff>
      <xdr:row>879</xdr:row>
      <xdr:rowOff>0</xdr:rowOff>
    </xdr:to>
    <xdr:sp macro="" textlink="">
      <xdr:nvSpPr>
        <xdr:cNvPr id="2247" name="Line 4">
          <a:extLst>
            <a:ext uri="{FF2B5EF4-FFF2-40B4-BE49-F238E27FC236}">
              <a16:creationId xmlns:a16="http://schemas.microsoft.com/office/drawing/2014/main" id="{00000000-0008-0000-0100-0000C7080000}"/>
            </a:ext>
          </a:extLst>
        </xdr:cNvPr>
        <xdr:cNvSpPr>
          <a:spLocks noChangeShapeType="1"/>
        </xdr:cNvSpPr>
      </xdr:nvSpPr>
      <xdr:spPr bwMode="auto">
        <a:xfrm>
          <a:off x="12973050" y="2756725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896</xdr:row>
      <xdr:rowOff>0</xdr:rowOff>
    </xdr:from>
    <xdr:to>
      <xdr:col>22</xdr:col>
      <xdr:colOff>1343025</xdr:colOff>
      <xdr:row>896</xdr:row>
      <xdr:rowOff>0</xdr:rowOff>
    </xdr:to>
    <xdr:sp macro="" textlink="">
      <xdr:nvSpPr>
        <xdr:cNvPr id="2248" name="Line 1">
          <a:extLst>
            <a:ext uri="{FF2B5EF4-FFF2-40B4-BE49-F238E27FC236}">
              <a16:creationId xmlns:a16="http://schemas.microsoft.com/office/drawing/2014/main" id="{00000000-0008-0000-0100-0000C8080000}"/>
            </a:ext>
          </a:extLst>
        </xdr:cNvPr>
        <xdr:cNvSpPr>
          <a:spLocks noChangeShapeType="1"/>
        </xdr:cNvSpPr>
      </xdr:nvSpPr>
      <xdr:spPr bwMode="auto">
        <a:xfrm>
          <a:off x="12963525" y="2810160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896</xdr:row>
      <xdr:rowOff>0</xdr:rowOff>
    </xdr:from>
    <xdr:to>
      <xdr:col>22</xdr:col>
      <xdr:colOff>1343025</xdr:colOff>
      <xdr:row>896</xdr:row>
      <xdr:rowOff>0</xdr:rowOff>
    </xdr:to>
    <xdr:sp macro="" textlink="">
      <xdr:nvSpPr>
        <xdr:cNvPr id="2249" name="Line 2">
          <a:extLst>
            <a:ext uri="{FF2B5EF4-FFF2-40B4-BE49-F238E27FC236}">
              <a16:creationId xmlns:a16="http://schemas.microsoft.com/office/drawing/2014/main" id="{00000000-0008-0000-0100-0000C9080000}"/>
            </a:ext>
          </a:extLst>
        </xdr:cNvPr>
        <xdr:cNvSpPr>
          <a:spLocks noChangeShapeType="1"/>
        </xdr:cNvSpPr>
      </xdr:nvSpPr>
      <xdr:spPr bwMode="auto">
        <a:xfrm>
          <a:off x="12973050" y="281016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896</xdr:row>
      <xdr:rowOff>0</xdr:rowOff>
    </xdr:from>
    <xdr:to>
      <xdr:col>22</xdr:col>
      <xdr:colOff>1343025</xdr:colOff>
      <xdr:row>896</xdr:row>
      <xdr:rowOff>0</xdr:rowOff>
    </xdr:to>
    <xdr:sp macro="" textlink="">
      <xdr:nvSpPr>
        <xdr:cNvPr id="2250" name="Line 3">
          <a:extLst>
            <a:ext uri="{FF2B5EF4-FFF2-40B4-BE49-F238E27FC236}">
              <a16:creationId xmlns:a16="http://schemas.microsoft.com/office/drawing/2014/main" id="{00000000-0008-0000-0100-0000CA080000}"/>
            </a:ext>
          </a:extLst>
        </xdr:cNvPr>
        <xdr:cNvSpPr>
          <a:spLocks noChangeShapeType="1"/>
        </xdr:cNvSpPr>
      </xdr:nvSpPr>
      <xdr:spPr bwMode="auto">
        <a:xfrm>
          <a:off x="12973050" y="281016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896</xdr:row>
      <xdr:rowOff>0</xdr:rowOff>
    </xdr:from>
    <xdr:to>
      <xdr:col>22</xdr:col>
      <xdr:colOff>1343025</xdr:colOff>
      <xdr:row>896</xdr:row>
      <xdr:rowOff>0</xdr:rowOff>
    </xdr:to>
    <xdr:sp macro="" textlink="">
      <xdr:nvSpPr>
        <xdr:cNvPr id="2251" name="Line 4">
          <a:extLst>
            <a:ext uri="{FF2B5EF4-FFF2-40B4-BE49-F238E27FC236}">
              <a16:creationId xmlns:a16="http://schemas.microsoft.com/office/drawing/2014/main" id="{00000000-0008-0000-0100-0000CB080000}"/>
            </a:ext>
          </a:extLst>
        </xdr:cNvPr>
        <xdr:cNvSpPr>
          <a:spLocks noChangeShapeType="1"/>
        </xdr:cNvSpPr>
      </xdr:nvSpPr>
      <xdr:spPr bwMode="auto">
        <a:xfrm>
          <a:off x="12973050" y="2810160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913</xdr:row>
      <xdr:rowOff>0</xdr:rowOff>
    </xdr:from>
    <xdr:to>
      <xdr:col>22</xdr:col>
      <xdr:colOff>1343025</xdr:colOff>
      <xdr:row>913</xdr:row>
      <xdr:rowOff>0</xdr:rowOff>
    </xdr:to>
    <xdr:sp macro="" textlink="">
      <xdr:nvSpPr>
        <xdr:cNvPr id="2252" name="Line 1">
          <a:extLst>
            <a:ext uri="{FF2B5EF4-FFF2-40B4-BE49-F238E27FC236}">
              <a16:creationId xmlns:a16="http://schemas.microsoft.com/office/drawing/2014/main" id="{00000000-0008-0000-0100-0000CC080000}"/>
            </a:ext>
          </a:extLst>
        </xdr:cNvPr>
        <xdr:cNvSpPr>
          <a:spLocks noChangeShapeType="1"/>
        </xdr:cNvSpPr>
      </xdr:nvSpPr>
      <xdr:spPr bwMode="auto">
        <a:xfrm>
          <a:off x="12963525" y="2863596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913</xdr:row>
      <xdr:rowOff>0</xdr:rowOff>
    </xdr:from>
    <xdr:to>
      <xdr:col>22</xdr:col>
      <xdr:colOff>1343025</xdr:colOff>
      <xdr:row>913</xdr:row>
      <xdr:rowOff>0</xdr:rowOff>
    </xdr:to>
    <xdr:sp macro="" textlink="">
      <xdr:nvSpPr>
        <xdr:cNvPr id="2253" name="Line 2">
          <a:extLst>
            <a:ext uri="{FF2B5EF4-FFF2-40B4-BE49-F238E27FC236}">
              <a16:creationId xmlns:a16="http://schemas.microsoft.com/office/drawing/2014/main" id="{00000000-0008-0000-0100-0000CD080000}"/>
            </a:ext>
          </a:extLst>
        </xdr:cNvPr>
        <xdr:cNvSpPr>
          <a:spLocks noChangeShapeType="1"/>
        </xdr:cNvSpPr>
      </xdr:nvSpPr>
      <xdr:spPr bwMode="auto">
        <a:xfrm>
          <a:off x="12973050" y="2863596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913</xdr:row>
      <xdr:rowOff>0</xdr:rowOff>
    </xdr:from>
    <xdr:to>
      <xdr:col>22</xdr:col>
      <xdr:colOff>1343025</xdr:colOff>
      <xdr:row>913</xdr:row>
      <xdr:rowOff>0</xdr:rowOff>
    </xdr:to>
    <xdr:sp macro="" textlink="">
      <xdr:nvSpPr>
        <xdr:cNvPr id="2254" name="Line 3">
          <a:extLst>
            <a:ext uri="{FF2B5EF4-FFF2-40B4-BE49-F238E27FC236}">
              <a16:creationId xmlns:a16="http://schemas.microsoft.com/office/drawing/2014/main" id="{00000000-0008-0000-0100-0000CE080000}"/>
            </a:ext>
          </a:extLst>
        </xdr:cNvPr>
        <xdr:cNvSpPr>
          <a:spLocks noChangeShapeType="1"/>
        </xdr:cNvSpPr>
      </xdr:nvSpPr>
      <xdr:spPr bwMode="auto">
        <a:xfrm>
          <a:off x="12973050" y="2863596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913</xdr:row>
      <xdr:rowOff>0</xdr:rowOff>
    </xdr:from>
    <xdr:to>
      <xdr:col>22</xdr:col>
      <xdr:colOff>1343025</xdr:colOff>
      <xdr:row>913</xdr:row>
      <xdr:rowOff>0</xdr:rowOff>
    </xdr:to>
    <xdr:sp macro="" textlink="">
      <xdr:nvSpPr>
        <xdr:cNvPr id="2255" name="Line 4">
          <a:extLst>
            <a:ext uri="{FF2B5EF4-FFF2-40B4-BE49-F238E27FC236}">
              <a16:creationId xmlns:a16="http://schemas.microsoft.com/office/drawing/2014/main" id="{00000000-0008-0000-0100-0000CF080000}"/>
            </a:ext>
          </a:extLst>
        </xdr:cNvPr>
        <xdr:cNvSpPr>
          <a:spLocks noChangeShapeType="1"/>
        </xdr:cNvSpPr>
      </xdr:nvSpPr>
      <xdr:spPr bwMode="auto">
        <a:xfrm>
          <a:off x="12973050" y="2863596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930</xdr:row>
      <xdr:rowOff>0</xdr:rowOff>
    </xdr:from>
    <xdr:to>
      <xdr:col>22</xdr:col>
      <xdr:colOff>1343025</xdr:colOff>
      <xdr:row>930</xdr:row>
      <xdr:rowOff>0</xdr:rowOff>
    </xdr:to>
    <xdr:sp macro="" textlink="">
      <xdr:nvSpPr>
        <xdr:cNvPr id="2256" name="Line 1">
          <a:extLst>
            <a:ext uri="{FF2B5EF4-FFF2-40B4-BE49-F238E27FC236}">
              <a16:creationId xmlns:a16="http://schemas.microsoft.com/office/drawing/2014/main" id="{00000000-0008-0000-0100-0000D0080000}"/>
            </a:ext>
          </a:extLst>
        </xdr:cNvPr>
        <xdr:cNvSpPr>
          <a:spLocks noChangeShapeType="1"/>
        </xdr:cNvSpPr>
      </xdr:nvSpPr>
      <xdr:spPr bwMode="auto">
        <a:xfrm>
          <a:off x="12963525" y="2917031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930</xdr:row>
      <xdr:rowOff>0</xdr:rowOff>
    </xdr:from>
    <xdr:to>
      <xdr:col>22</xdr:col>
      <xdr:colOff>1343025</xdr:colOff>
      <xdr:row>930</xdr:row>
      <xdr:rowOff>0</xdr:rowOff>
    </xdr:to>
    <xdr:sp macro="" textlink="">
      <xdr:nvSpPr>
        <xdr:cNvPr id="2257" name="Line 2">
          <a:extLst>
            <a:ext uri="{FF2B5EF4-FFF2-40B4-BE49-F238E27FC236}">
              <a16:creationId xmlns:a16="http://schemas.microsoft.com/office/drawing/2014/main" id="{00000000-0008-0000-0100-0000D1080000}"/>
            </a:ext>
          </a:extLst>
        </xdr:cNvPr>
        <xdr:cNvSpPr>
          <a:spLocks noChangeShapeType="1"/>
        </xdr:cNvSpPr>
      </xdr:nvSpPr>
      <xdr:spPr bwMode="auto">
        <a:xfrm>
          <a:off x="12973050" y="291703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930</xdr:row>
      <xdr:rowOff>0</xdr:rowOff>
    </xdr:from>
    <xdr:to>
      <xdr:col>22</xdr:col>
      <xdr:colOff>1343025</xdr:colOff>
      <xdr:row>930</xdr:row>
      <xdr:rowOff>0</xdr:rowOff>
    </xdr:to>
    <xdr:sp macro="" textlink="">
      <xdr:nvSpPr>
        <xdr:cNvPr id="2258" name="Line 3">
          <a:extLst>
            <a:ext uri="{FF2B5EF4-FFF2-40B4-BE49-F238E27FC236}">
              <a16:creationId xmlns:a16="http://schemas.microsoft.com/office/drawing/2014/main" id="{00000000-0008-0000-0100-0000D2080000}"/>
            </a:ext>
          </a:extLst>
        </xdr:cNvPr>
        <xdr:cNvSpPr>
          <a:spLocks noChangeShapeType="1"/>
        </xdr:cNvSpPr>
      </xdr:nvSpPr>
      <xdr:spPr bwMode="auto">
        <a:xfrm>
          <a:off x="12973050" y="291703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930</xdr:row>
      <xdr:rowOff>0</xdr:rowOff>
    </xdr:from>
    <xdr:to>
      <xdr:col>22</xdr:col>
      <xdr:colOff>1343025</xdr:colOff>
      <xdr:row>930</xdr:row>
      <xdr:rowOff>0</xdr:rowOff>
    </xdr:to>
    <xdr:sp macro="" textlink="">
      <xdr:nvSpPr>
        <xdr:cNvPr id="2259" name="Line 4">
          <a:extLst>
            <a:ext uri="{FF2B5EF4-FFF2-40B4-BE49-F238E27FC236}">
              <a16:creationId xmlns:a16="http://schemas.microsoft.com/office/drawing/2014/main" id="{00000000-0008-0000-0100-0000D3080000}"/>
            </a:ext>
          </a:extLst>
        </xdr:cNvPr>
        <xdr:cNvSpPr>
          <a:spLocks noChangeShapeType="1"/>
        </xdr:cNvSpPr>
      </xdr:nvSpPr>
      <xdr:spPr bwMode="auto">
        <a:xfrm>
          <a:off x="12973050" y="2917031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947</xdr:row>
      <xdr:rowOff>0</xdr:rowOff>
    </xdr:from>
    <xdr:to>
      <xdr:col>22</xdr:col>
      <xdr:colOff>1343025</xdr:colOff>
      <xdr:row>947</xdr:row>
      <xdr:rowOff>0</xdr:rowOff>
    </xdr:to>
    <xdr:sp macro="" textlink="">
      <xdr:nvSpPr>
        <xdr:cNvPr id="2260" name="Line 1">
          <a:extLst>
            <a:ext uri="{FF2B5EF4-FFF2-40B4-BE49-F238E27FC236}">
              <a16:creationId xmlns:a16="http://schemas.microsoft.com/office/drawing/2014/main" id="{00000000-0008-0000-0100-0000D4080000}"/>
            </a:ext>
          </a:extLst>
        </xdr:cNvPr>
        <xdr:cNvSpPr>
          <a:spLocks noChangeShapeType="1"/>
        </xdr:cNvSpPr>
      </xdr:nvSpPr>
      <xdr:spPr bwMode="auto">
        <a:xfrm>
          <a:off x="12963525" y="29704665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947</xdr:row>
      <xdr:rowOff>0</xdr:rowOff>
    </xdr:from>
    <xdr:to>
      <xdr:col>22</xdr:col>
      <xdr:colOff>1343025</xdr:colOff>
      <xdr:row>947</xdr:row>
      <xdr:rowOff>0</xdr:rowOff>
    </xdr:to>
    <xdr:sp macro="" textlink="">
      <xdr:nvSpPr>
        <xdr:cNvPr id="2261" name="Line 2">
          <a:extLst>
            <a:ext uri="{FF2B5EF4-FFF2-40B4-BE49-F238E27FC236}">
              <a16:creationId xmlns:a16="http://schemas.microsoft.com/office/drawing/2014/main" id="{00000000-0008-0000-0100-0000D5080000}"/>
            </a:ext>
          </a:extLst>
        </xdr:cNvPr>
        <xdr:cNvSpPr>
          <a:spLocks noChangeShapeType="1"/>
        </xdr:cNvSpPr>
      </xdr:nvSpPr>
      <xdr:spPr bwMode="auto">
        <a:xfrm>
          <a:off x="12973050" y="2970466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947</xdr:row>
      <xdr:rowOff>0</xdr:rowOff>
    </xdr:from>
    <xdr:to>
      <xdr:col>22</xdr:col>
      <xdr:colOff>1343025</xdr:colOff>
      <xdr:row>947</xdr:row>
      <xdr:rowOff>0</xdr:rowOff>
    </xdr:to>
    <xdr:sp macro="" textlink="">
      <xdr:nvSpPr>
        <xdr:cNvPr id="2262" name="Line 3">
          <a:extLst>
            <a:ext uri="{FF2B5EF4-FFF2-40B4-BE49-F238E27FC236}">
              <a16:creationId xmlns:a16="http://schemas.microsoft.com/office/drawing/2014/main" id="{00000000-0008-0000-0100-0000D6080000}"/>
            </a:ext>
          </a:extLst>
        </xdr:cNvPr>
        <xdr:cNvSpPr>
          <a:spLocks noChangeShapeType="1"/>
        </xdr:cNvSpPr>
      </xdr:nvSpPr>
      <xdr:spPr bwMode="auto">
        <a:xfrm>
          <a:off x="12973050" y="2970466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947</xdr:row>
      <xdr:rowOff>0</xdr:rowOff>
    </xdr:from>
    <xdr:to>
      <xdr:col>22</xdr:col>
      <xdr:colOff>1343025</xdr:colOff>
      <xdr:row>947</xdr:row>
      <xdr:rowOff>0</xdr:rowOff>
    </xdr:to>
    <xdr:sp macro="" textlink="">
      <xdr:nvSpPr>
        <xdr:cNvPr id="2263" name="Line 4">
          <a:extLst>
            <a:ext uri="{FF2B5EF4-FFF2-40B4-BE49-F238E27FC236}">
              <a16:creationId xmlns:a16="http://schemas.microsoft.com/office/drawing/2014/main" id="{00000000-0008-0000-0100-0000D7080000}"/>
            </a:ext>
          </a:extLst>
        </xdr:cNvPr>
        <xdr:cNvSpPr>
          <a:spLocks noChangeShapeType="1"/>
        </xdr:cNvSpPr>
      </xdr:nvSpPr>
      <xdr:spPr bwMode="auto">
        <a:xfrm>
          <a:off x="12973050" y="29704665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964</xdr:row>
      <xdr:rowOff>0</xdr:rowOff>
    </xdr:from>
    <xdr:to>
      <xdr:col>22</xdr:col>
      <xdr:colOff>1343025</xdr:colOff>
      <xdr:row>964</xdr:row>
      <xdr:rowOff>0</xdr:rowOff>
    </xdr:to>
    <xdr:sp macro="" textlink="">
      <xdr:nvSpPr>
        <xdr:cNvPr id="2264" name="Line 1">
          <a:extLst>
            <a:ext uri="{FF2B5EF4-FFF2-40B4-BE49-F238E27FC236}">
              <a16:creationId xmlns:a16="http://schemas.microsoft.com/office/drawing/2014/main" id="{00000000-0008-0000-0100-0000D8080000}"/>
            </a:ext>
          </a:extLst>
        </xdr:cNvPr>
        <xdr:cNvSpPr>
          <a:spLocks noChangeShapeType="1"/>
        </xdr:cNvSpPr>
      </xdr:nvSpPr>
      <xdr:spPr bwMode="auto">
        <a:xfrm>
          <a:off x="12963525" y="3023901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964</xdr:row>
      <xdr:rowOff>0</xdr:rowOff>
    </xdr:from>
    <xdr:to>
      <xdr:col>22</xdr:col>
      <xdr:colOff>1343025</xdr:colOff>
      <xdr:row>964</xdr:row>
      <xdr:rowOff>0</xdr:rowOff>
    </xdr:to>
    <xdr:sp macro="" textlink="">
      <xdr:nvSpPr>
        <xdr:cNvPr id="2265" name="Line 2">
          <a:extLst>
            <a:ext uri="{FF2B5EF4-FFF2-40B4-BE49-F238E27FC236}">
              <a16:creationId xmlns:a16="http://schemas.microsoft.com/office/drawing/2014/main" id="{00000000-0008-0000-0100-0000D9080000}"/>
            </a:ext>
          </a:extLst>
        </xdr:cNvPr>
        <xdr:cNvSpPr>
          <a:spLocks noChangeShapeType="1"/>
        </xdr:cNvSpPr>
      </xdr:nvSpPr>
      <xdr:spPr bwMode="auto">
        <a:xfrm>
          <a:off x="12973050" y="302390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964</xdr:row>
      <xdr:rowOff>0</xdr:rowOff>
    </xdr:from>
    <xdr:to>
      <xdr:col>22</xdr:col>
      <xdr:colOff>1343025</xdr:colOff>
      <xdr:row>964</xdr:row>
      <xdr:rowOff>0</xdr:rowOff>
    </xdr:to>
    <xdr:sp macro="" textlink="">
      <xdr:nvSpPr>
        <xdr:cNvPr id="2266" name="Line 3">
          <a:extLst>
            <a:ext uri="{FF2B5EF4-FFF2-40B4-BE49-F238E27FC236}">
              <a16:creationId xmlns:a16="http://schemas.microsoft.com/office/drawing/2014/main" id="{00000000-0008-0000-0100-0000DA080000}"/>
            </a:ext>
          </a:extLst>
        </xdr:cNvPr>
        <xdr:cNvSpPr>
          <a:spLocks noChangeShapeType="1"/>
        </xdr:cNvSpPr>
      </xdr:nvSpPr>
      <xdr:spPr bwMode="auto">
        <a:xfrm>
          <a:off x="12973050" y="302390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964</xdr:row>
      <xdr:rowOff>0</xdr:rowOff>
    </xdr:from>
    <xdr:to>
      <xdr:col>22</xdr:col>
      <xdr:colOff>1343025</xdr:colOff>
      <xdr:row>964</xdr:row>
      <xdr:rowOff>0</xdr:rowOff>
    </xdr:to>
    <xdr:sp macro="" textlink="">
      <xdr:nvSpPr>
        <xdr:cNvPr id="2267" name="Line 4">
          <a:extLst>
            <a:ext uri="{FF2B5EF4-FFF2-40B4-BE49-F238E27FC236}">
              <a16:creationId xmlns:a16="http://schemas.microsoft.com/office/drawing/2014/main" id="{00000000-0008-0000-0100-0000DB080000}"/>
            </a:ext>
          </a:extLst>
        </xdr:cNvPr>
        <xdr:cNvSpPr>
          <a:spLocks noChangeShapeType="1"/>
        </xdr:cNvSpPr>
      </xdr:nvSpPr>
      <xdr:spPr bwMode="auto">
        <a:xfrm>
          <a:off x="12973050" y="302390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981</xdr:row>
      <xdr:rowOff>0</xdr:rowOff>
    </xdr:from>
    <xdr:to>
      <xdr:col>22</xdr:col>
      <xdr:colOff>1343025</xdr:colOff>
      <xdr:row>981</xdr:row>
      <xdr:rowOff>0</xdr:rowOff>
    </xdr:to>
    <xdr:sp macro="" textlink="">
      <xdr:nvSpPr>
        <xdr:cNvPr id="2268" name="Line 1">
          <a:extLst>
            <a:ext uri="{FF2B5EF4-FFF2-40B4-BE49-F238E27FC236}">
              <a16:creationId xmlns:a16="http://schemas.microsoft.com/office/drawing/2014/main" id="{00000000-0008-0000-0100-0000DC080000}"/>
            </a:ext>
          </a:extLst>
        </xdr:cNvPr>
        <xdr:cNvSpPr>
          <a:spLocks noChangeShapeType="1"/>
        </xdr:cNvSpPr>
      </xdr:nvSpPr>
      <xdr:spPr bwMode="auto">
        <a:xfrm>
          <a:off x="12963525" y="3077337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981</xdr:row>
      <xdr:rowOff>0</xdr:rowOff>
    </xdr:from>
    <xdr:to>
      <xdr:col>22</xdr:col>
      <xdr:colOff>1343025</xdr:colOff>
      <xdr:row>981</xdr:row>
      <xdr:rowOff>0</xdr:rowOff>
    </xdr:to>
    <xdr:sp macro="" textlink="">
      <xdr:nvSpPr>
        <xdr:cNvPr id="2269" name="Line 2">
          <a:extLst>
            <a:ext uri="{FF2B5EF4-FFF2-40B4-BE49-F238E27FC236}">
              <a16:creationId xmlns:a16="http://schemas.microsoft.com/office/drawing/2014/main" id="{00000000-0008-0000-0100-0000DD080000}"/>
            </a:ext>
          </a:extLst>
        </xdr:cNvPr>
        <xdr:cNvSpPr>
          <a:spLocks noChangeShapeType="1"/>
        </xdr:cNvSpPr>
      </xdr:nvSpPr>
      <xdr:spPr bwMode="auto">
        <a:xfrm>
          <a:off x="12973050" y="307733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981</xdr:row>
      <xdr:rowOff>0</xdr:rowOff>
    </xdr:from>
    <xdr:to>
      <xdr:col>22</xdr:col>
      <xdr:colOff>1343025</xdr:colOff>
      <xdr:row>981</xdr:row>
      <xdr:rowOff>0</xdr:rowOff>
    </xdr:to>
    <xdr:sp macro="" textlink="">
      <xdr:nvSpPr>
        <xdr:cNvPr id="2270" name="Line 3">
          <a:extLst>
            <a:ext uri="{FF2B5EF4-FFF2-40B4-BE49-F238E27FC236}">
              <a16:creationId xmlns:a16="http://schemas.microsoft.com/office/drawing/2014/main" id="{00000000-0008-0000-0100-0000DE080000}"/>
            </a:ext>
          </a:extLst>
        </xdr:cNvPr>
        <xdr:cNvSpPr>
          <a:spLocks noChangeShapeType="1"/>
        </xdr:cNvSpPr>
      </xdr:nvSpPr>
      <xdr:spPr bwMode="auto">
        <a:xfrm>
          <a:off x="12973050" y="307733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981</xdr:row>
      <xdr:rowOff>0</xdr:rowOff>
    </xdr:from>
    <xdr:to>
      <xdr:col>22</xdr:col>
      <xdr:colOff>1343025</xdr:colOff>
      <xdr:row>981</xdr:row>
      <xdr:rowOff>0</xdr:rowOff>
    </xdr:to>
    <xdr:sp macro="" textlink="">
      <xdr:nvSpPr>
        <xdr:cNvPr id="2271" name="Line 4">
          <a:extLst>
            <a:ext uri="{FF2B5EF4-FFF2-40B4-BE49-F238E27FC236}">
              <a16:creationId xmlns:a16="http://schemas.microsoft.com/office/drawing/2014/main" id="{00000000-0008-0000-0100-0000DF080000}"/>
            </a:ext>
          </a:extLst>
        </xdr:cNvPr>
        <xdr:cNvSpPr>
          <a:spLocks noChangeShapeType="1"/>
        </xdr:cNvSpPr>
      </xdr:nvSpPr>
      <xdr:spPr bwMode="auto">
        <a:xfrm>
          <a:off x="12973050" y="307733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998</xdr:row>
      <xdr:rowOff>0</xdr:rowOff>
    </xdr:from>
    <xdr:to>
      <xdr:col>22</xdr:col>
      <xdr:colOff>1343025</xdr:colOff>
      <xdr:row>998</xdr:row>
      <xdr:rowOff>0</xdr:rowOff>
    </xdr:to>
    <xdr:sp macro="" textlink="">
      <xdr:nvSpPr>
        <xdr:cNvPr id="2272" name="Line 1">
          <a:extLst>
            <a:ext uri="{FF2B5EF4-FFF2-40B4-BE49-F238E27FC236}">
              <a16:creationId xmlns:a16="http://schemas.microsoft.com/office/drawing/2014/main" id="{00000000-0008-0000-0100-0000E0080000}"/>
            </a:ext>
          </a:extLst>
        </xdr:cNvPr>
        <xdr:cNvSpPr>
          <a:spLocks noChangeShapeType="1"/>
        </xdr:cNvSpPr>
      </xdr:nvSpPr>
      <xdr:spPr bwMode="auto">
        <a:xfrm>
          <a:off x="12963525" y="3130772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998</xdr:row>
      <xdr:rowOff>0</xdr:rowOff>
    </xdr:from>
    <xdr:to>
      <xdr:col>22</xdr:col>
      <xdr:colOff>1343025</xdr:colOff>
      <xdr:row>998</xdr:row>
      <xdr:rowOff>0</xdr:rowOff>
    </xdr:to>
    <xdr:sp macro="" textlink="">
      <xdr:nvSpPr>
        <xdr:cNvPr id="2273" name="Line 2">
          <a:extLst>
            <a:ext uri="{FF2B5EF4-FFF2-40B4-BE49-F238E27FC236}">
              <a16:creationId xmlns:a16="http://schemas.microsoft.com/office/drawing/2014/main" id="{00000000-0008-0000-0100-0000E1080000}"/>
            </a:ext>
          </a:extLst>
        </xdr:cNvPr>
        <xdr:cNvSpPr>
          <a:spLocks noChangeShapeType="1"/>
        </xdr:cNvSpPr>
      </xdr:nvSpPr>
      <xdr:spPr bwMode="auto">
        <a:xfrm>
          <a:off x="12973050" y="313077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998</xdr:row>
      <xdr:rowOff>0</xdr:rowOff>
    </xdr:from>
    <xdr:to>
      <xdr:col>22</xdr:col>
      <xdr:colOff>1343025</xdr:colOff>
      <xdr:row>998</xdr:row>
      <xdr:rowOff>0</xdr:rowOff>
    </xdr:to>
    <xdr:sp macro="" textlink="">
      <xdr:nvSpPr>
        <xdr:cNvPr id="2274" name="Line 3">
          <a:extLst>
            <a:ext uri="{FF2B5EF4-FFF2-40B4-BE49-F238E27FC236}">
              <a16:creationId xmlns:a16="http://schemas.microsoft.com/office/drawing/2014/main" id="{00000000-0008-0000-0100-0000E2080000}"/>
            </a:ext>
          </a:extLst>
        </xdr:cNvPr>
        <xdr:cNvSpPr>
          <a:spLocks noChangeShapeType="1"/>
        </xdr:cNvSpPr>
      </xdr:nvSpPr>
      <xdr:spPr bwMode="auto">
        <a:xfrm>
          <a:off x="12973050" y="313077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998</xdr:row>
      <xdr:rowOff>0</xdr:rowOff>
    </xdr:from>
    <xdr:to>
      <xdr:col>22</xdr:col>
      <xdr:colOff>1343025</xdr:colOff>
      <xdr:row>998</xdr:row>
      <xdr:rowOff>0</xdr:rowOff>
    </xdr:to>
    <xdr:sp macro="" textlink="">
      <xdr:nvSpPr>
        <xdr:cNvPr id="2275" name="Line 4">
          <a:extLst>
            <a:ext uri="{FF2B5EF4-FFF2-40B4-BE49-F238E27FC236}">
              <a16:creationId xmlns:a16="http://schemas.microsoft.com/office/drawing/2014/main" id="{00000000-0008-0000-0100-0000E3080000}"/>
            </a:ext>
          </a:extLst>
        </xdr:cNvPr>
        <xdr:cNvSpPr>
          <a:spLocks noChangeShapeType="1"/>
        </xdr:cNvSpPr>
      </xdr:nvSpPr>
      <xdr:spPr bwMode="auto">
        <a:xfrm>
          <a:off x="12973050" y="313077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964</xdr:row>
      <xdr:rowOff>0</xdr:rowOff>
    </xdr:from>
    <xdr:to>
      <xdr:col>22</xdr:col>
      <xdr:colOff>1343025</xdr:colOff>
      <xdr:row>964</xdr:row>
      <xdr:rowOff>0</xdr:rowOff>
    </xdr:to>
    <xdr:sp macro="" textlink="">
      <xdr:nvSpPr>
        <xdr:cNvPr id="2276" name="Line 1">
          <a:extLst>
            <a:ext uri="{FF2B5EF4-FFF2-40B4-BE49-F238E27FC236}">
              <a16:creationId xmlns:a16="http://schemas.microsoft.com/office/drawing/2014/main" id="{00000000-0008-0000-0100-0000E4080000}"/>
            </a:ext>
          </a:extLst>
        </xdr:cNvPr>
        <xdr:cNvSpPr>
          <a:spLocks noChangeShapeType="1"/>
        </xdr:cNvSpPr>
      </xdr:nvSpPr>
      <xdr:spPr bwMode="auto">
        <a:xfrm>
          <a:off x="12963525" y="3023901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964</xdr:row>
      <xdr:rowOff>0</xdr:rowOff>
    </xdr:from>
    <xdr:to>
      <xdr:col>22</xdr:col>
      <xdr:colOff>1343025</xdr:colOff>
      <xdr:row>964</xdr:row>
      <xdr:rowOff>0</xdr:rowOff>
    </xdr:to>
    <xdr:sp macro="" textlink="">
      <xdr:nvSpPr>
        <xdr:cNvPr id="2277" name="Line 2">
          <a:extLst>
            <a:ext uri="{FF2B5EF4-FFF2-40B4-BE49-F238E27FC236}">
              <a16:creationId xmlns:a16="http://schemas.microsoft.com/office/drawing/2014/main" id="{00000000-0008-0000-0100-0000E5080000}"/>
            </a:ext>
          </a:extLst>
        </xdr:cNvPr>
        <xdr:cNvSpPr>
          <a:spLocks noChangeShapeType="1"/>
        </xdr:cNvSpPr>
      </xdr:nvSpPr>
      <xdr:spPr bwMode="auto">
        <a:xfrm>
          <a:off x="12973050" y="302390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964</xdr:row>
      <xdr:rowOff>0</xdr:rowOff>
    </xdr:from>
    <xdr:to>
      <xdr:col>22</xdr:col>
      <xdr:colOff>1343025</xdr:colOff>
      <xdr:row>964</xdr:row>
      <xdr:rowOff>0</xdr:rowOff>
    </xdr:to>
    <xdr:sp macro="" textlink="">
      <xdr:nvSpPr>
        <xdr:cNvPr id="2278" name="Line 3">
          <a:extLst>
            <a:ext uri="{FF2B5EF4-FFF2-40B4-BE49-F238E27FC236}">
              <a16:creationId xmlns:a16="http://schemas.microsoft.com/office/drawing/2014/main" id="{00000000-0008-0000-0100-0000E6080000}"/>
            </a:ext>
          </a:extLst>
        </xdr:cNvPr>
        <xdr:cNvSpPr>
          <a:spLocks noChangeShapeType="1"/>
        </xdr:cNvSpPr>
      </xdr:nvSpPr>
      <xdr:spPr bwMode="auto">
        <a:xfrm>
          <a:off x="12973050" y="302390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964</xdr:row>
      <xdr:rowOff>0</xdr:rowOff>
    </xdr:from>
    <xdr:to>
      <xdr:col>22</xdr:col>
      <xdr:colOff>1343025</xdr:colOff>
      <xdr:row>964</xdr:row>
      <xdr:rowOff>0</xdr:rowOff>
    </xdr:to>
    <xdr:sp macro="" textlink="">
      <xdr:nvSpPr>
        <xdr:cNvPr id="2279" name="Line 4">
          <a:extLst>
            <a:ext uri="{FF2B5EF4-FFF2-40B4-BE49-F238E27FC236}">
              <a16:creationId xmlns:a16="http://schemas.microsoft.com/office/drawing/2014/main" id="{00000000-0008-0000-0100-0000E7080000}"/>
            </a:ext>
          </a:extLst>
        </xdr:cNvPr>
        <xdr:cNvSpPr>
          <a:spLocks noChangeShapeType="1"/>
        </xdr:cNvSpPr>
      </xdr:nvSpPr>
      <xdr:spPr bwMode="auto">
        <a:xfrm>
          <a:off x="12973050" y="302390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981</xdr:row>
      <xdr:rowOff>0</xdr:rowOff>
    </xdr:from>
    <xdr:to>
      <xdr:col>22</xdr:col>
      <xdr:colOff>1343025</xdr:colOff>
      <xdr:row>981</xdr:row>
      <xdr:rowOff>0</xdr:rowOff>
    </xdr:to>
    <xdr:sp macro="" textlink="">
      <xdr:nvSpPr>
        <xdr:cNvPr id="2280" name="Line 1">
          <a:extLst>
            <a:ext uri="{FF2B5EF4-FFF2-40B4-BE49-F238E27FC236}">
              <a16:creationId xmlns:a16="http://schemas.microsoft.com/office/drawing/2014/main" id="{00000000-0008-0000-0100-0000E8080000}"/>
            </a:ext>
          </a:extLst>
        </xdr:cNvPr>
        <xdr:cNvSpPr>
          <a:spLocks noChangeShapeType="1"/>
        </xdr:cNvSpPr>
      </xdr:nvSpPr>
      <xdr:spPr bwMode="auto">
        <a:xfrm>
          <a:off x="12963525" y="3077337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981</xdr:row>
      <xdr:rowOff>0</xdr:rowOff>
    </xdr:from>
    <xdr:to>
      <xdr:col>22</xdr:col>
      <xdr:colOff>1343025</xdr:colOff>
      <xdr:row>981</xdr:row>
      <xdr:rowOff>0</xdr:rowOff>
    </xdr:to>
    <xdr:sp macro="" textlink="">
      <xdr:nvSpPr>
        <xdr:cNvPr id="2281" name="Line 2">
          <a:extLst>
            <a:ext uri="{FF2B5EF4-FFF2-40B4-BE49-F238E27FC236}">
              <a16:creationId xmlns:a16="http://schemas.microsoft.com/office/drawing/2014/main" id="{00000000-0008-0000-0100-0000E9080000}"/>
            </a:ext>
          </a:extLst>
        </xdr:cNvPr>
        <xdr:cNvSpPr>
          <a:spLocks noChangeShapeType="1"/>
        </xdr:cNvSpPr>
      </xdr:nvSpPr>
      <xdr:spPr bwMode="auto">
        <a:xfrm>
          <a:off x="12973050" y="307733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981</xdr:row>
      <xdr:rowOff>0</xdr:rowOff>
    </xdr:from>
    <xdr:to>
      <xdr:col>22</xdr:col>
      <xdr:colOff>1343025</xdr:colOff>
      <xdr:row>981</xdr:row>
      <xdr:rowOff>0</xdr:rowOff>
    </xdr:to>
    <xdr:sp macro="" textlink="">
      <xdr:nvSpPr>
        <xdr:cNvPr id="2282" name="Line 3">
          <a:extLst>
            <a:ext uri="{FF2B5EF4-FFF2-40B4-BE49-F238E27FC236}">
              <a16:creationId xmlns:a16="http://schemas.microsoft.com/office/drawing/2014/main" id="{00000000-0008-0000-0100-0000EA080000}"/>
            </a:ext>
          </a:extLst>
        </xdr:cNvPr>
        <xdr:cNvSpPr>
          <a:spLocks noChangeShapeType="1"/>
        </xdr:cNvSpPr>
      </xdr:nvSpPr>
      <xdr:spPr bwMode="auto">
        <a:xfrm>
          <a:off x="12973050" y="307733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981</xdr:row>
      <xdr:rowOff>0</xdr:rowOff>
    </xdr:from>
    <xdr:to>
      <xdr:col>22</xdr:col>
      <xdr:colOff>1343025</xdr:colOff>
      <xdr:row>981</xdr:row>
      <xdr:rowOff>0</xdr:rowOff>
    </xdr:to>
    <xdr:sp macro="" textlink="">
      <xdr:nvSpPr>
        <xdr:cNvPr id="2283" name="Line 4">
          <a:extLst>
            <a:ext uri="{FF2B5EF4-FFF2-40B4-BE49-F238E27FC236}">
              <a16:creationId xmlns:a16="http://schemas.microsoft.com/office/drawing/2014/main" id="{00000000-0008-0000-0100-0000EB080000}"/>
            </a:ext>
          </a:extLst>
        </xdr:cNvPr>
        <xdr:cNvSpPr>
          <a:spLocks noChangeShapeType="1"/>
        </xdr:cNvSpPr>
      </xdr:nvSpPr>
      <xdr:spPr bwMode="auto">
        <a:xfrm>
          <a:off x="12973050" y="307733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998</xdr:row>
      <xdr:rowOff>0</xdr:rowOff>
    </xdr:from>
    <xdr:to>
      <xdr:col>22</xdr:col>
      <xdr:colOff>1343025</xdr:colOff>
      <xdr:row>998</xdr:row>
      <xdr:rowOff>0</xdr:rowOff>
    </xdr:to>
    <xdr:sp macro="" textlink="">
      <xdr:nvSpPr>
        <xdr:cNvPr id="2284" name="Line 1">
          <a:extLst>
            <a:ext uri="{FF2B5EF4-FFF2-40B4-BE49-F238E27FC236}">
              <a16:creationId xmlns:a16="http://schemas.microsoft.com/office/drawing/2014/main" id="{00000000-0008-0000-0100-0000EC080000}"/>
            </a:ext>
          </a:extLst>
        </xdr:cNvPr>
        <xdr:cNvSpPr>
          <a:spLocks noChangeShapeType="1"/>
        </xdr:cNvSpPr>
      </xdr:nvSpPr>
      <xdr:spPr bwMode="auto">
        <a:xfrm>
          <a:off x="12963525" y="3130772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998</xdr:row>
      <xdr:rowOff>0</xdr:rowOff>
    </xdr:from>
    <xdr:to>
      <xdr:col>22</xdr:col>
      <xdr:colOff>1343025</xdr:colOff>
      <xdr:row>998</xdr:row>
      <xdr:rowOff>0</xdr:rowOff>
    </xdr:to>
    <xdr:sp macro="" textlink="">
      <xdr:nvSpPr>
        <xdr:cNvPr id="2285" name="Line 2">
          <a:extLst>
            <a:ext uri="{FF2B5EF4-FFF2-40B4-BE49-F238E27FC236}">
              <a16:creationId xmlns:a16="http://schemas.microsoft.com/office/drawing/2014/main" id="{00000000-0008-0000-0100-0000ED080000}"/>
            </a:ext>
          </a:extLst>
        </xdr:cNvPr>
        <xdr:cNvSpPr>
          <a:spLocks noChangeShapeType="1"/>
        </xdr:cNvSpPr>
      </xdr:nvSpPr>
      <xdr:spPr bwMode="auto">
        <a:xfrm>
          <a:off x="12973050" y="313077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998</xdr:row>
      <xdr:rowOff>0</xdr:rowOff>
    </xdr:from>
    <xdr:to>
      <xdr:col>22</xdr:col>
      <xdr:colOff>1343025</xdr:colOff>
      <xdr:row>998</xdr:row>
      <xdr:rowOff>0</xdr:rowOff>
    </xdr:to>
    <xdr:sp macro="" textlink="">
      <xdr:nvSpPr>
        <xdr:cNvPr id="2286" name="Line 3">
          <a:extLst>
            <a:ext uri="{FF2B5EF4-FFF2-40B4-BE49-F238E27FC236}">
              <a16:creationId xmlns:a16="http://schemas.microsoft.com/office/drawing/2014/main" id="{00000000-0008-0000-0100-0000EE080000}"/>
            </a:ext>
          </a:extLst>
        </xdr:cNvPr>
        <xdr:cNvSpPr>
          <a:spLocks noChangeShapeType="1"/>
        </xdr:cNvSpPr>
      </xdr:nvSpPr>
      <xdr:spPr bwMode="auto">
        <a:xfrm>
          <a:off x="12973050" y="313077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998</xdr:row>
      <xdr:rowOff>0</xdr:rowOff>
    </xdr:from>
    <xdr:to>
      <xdr:col>22</xdr:col>
      <xdr:colOff>1343025</xdr:colOff>
      <xdr:row>998</xdr:row>
      <xdr:rowOff>0</xdr:rowOff>
    </xdr:to>
    <xdr:sp macro="" textlink="">
      <xdr:nvSpPr>
        <xdr:cNvPr id="2287" name="Line 4">
          <a:extLst>
            <a:ext uri="{FF2B5EF4-FFF2-40B4-BE49-F238E27FC236}">
              <a16:creationId xmlns:a16="http://schemas.microsoft.com/office/drawing/2014/main" id="{00000000-0008-0000-0100-0000EF080000}"/>
            </a:ext>
          </a:extLst>
        </xdr:cNvPr>
        <xdr:cNvSpPr>
          <a:spLocks noChangeShapeType="1"/>
        </xdr:cNvSpPr>
      </xdr:nvSpPr>
      <xdr:spPr bwMode="auto">
        <a:xfrm>
          <a:off x="12973050" y="313077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964</xdr:row>
      <xdr:rowOff>0</xdr:rowOff>
    </xdr:from>
    <xdr:to>
      <xdr:col>22</xdr:col>
      <xdr:colOff>1343025</xdr:colOff>
      <xdr:row>964</xdr:row>
      <xdr:rowOff>0</xdr:rowOff>
    </xdr:to>
    <xdr:sp macro="" textlink="">
      <xdr:nvSpPr>
        <xdr:cNvPr id="2288" name="Line 1">
          <a:extLst>
            <a:ext uri="{FF2B5EF4-FFF2-40B4-BE49-F238E27FC236}">
              <a16:creationId xmlns:a16="http://schemas.microsoft.com/office/drawing/2014/main" id="{00000000-0008-0000-0100-0000F0080000}"/>
            </a:ext>
          </a:extLst>
        </xdr:cNvPr>
        <xdr:cNvSpPr>
          <a:spLocks noChangeShapeType="1"/>
        </xdr:cNvSpPr>
      </xdr:nvSpPr>
      <xdr:spPr bwMode="auto">
        <a:xfrm>
          <a:off x="12963525" y="3023901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964</xdr:row>
      <xdr:rowOff>0</xdr:rowOff>
    </xdr:from>
    <xdr:to>
      <xdr:col>22</xdr:col>
      <xdr:colOff>1343025</xdr:colOff>
      <xdr:row>964</xdr:row>
      <xdr:rowOff>0</xdr:rowOff>
    </xdr:to>
    <xdr:sp macro="" textlink="">
      <xdr:nvSpPr>
        <xdr:cNvPr id="2289" name="Line 2">
          <a:extLst>
            <a:ext uri="{FF2B5EF4-FFF2-40B4-BE49-F238E27FC236}">
              <a16:creationId xmlns:a16="http://schemas.microsoft.com/office/drawing/2014/main" id="{00000000-0008-0000-0100-0000F1080000}"/>
            </a:ext>
          </a:extLst>
        </xdr:cNvPr>
        <xdr:cNvSpPr>
          <a:spLocks noChangeShapeType="1"/>
        </xdr:cNvSpPr>
      </xdr:nvSpPr>
      <xdr:spPr bwMode="auto">
        <a:xfrm>
          <a:off x="12973050" y="302390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964</xdr:row>
      <xdr:rowOff>0</xdr:rowOff>
    </xdr:from>
    <xdr:to>
      <xdr:col>22</xdr:col>
      <xdr:colOff>1343025</xdr:colOff>
      <xdr:row>964</xdr:row>
      <xdr:rowOff>0</xdr:rowOff>
    </xdr:to>
    <xdr:sp macro="" textlink="">
      <xdr:nvSpPr>
        <xdr:cNvPr id="2290" name="Line 3">
          <a:extLst>
            <a:ext uri="{FF2B5EF4-FFF2-40B4-BE49-F238E27FC236}">
              <a16:creationId xmlns:a16="http://schemas.microsoft.com/office/drawing/2014/main" id="{00000000-0008-0000-0100-0000F2080000}"/>
            </a:ext>
          </a:extLst>
        </xdr:cNvPr>
        <xdr:cNvSpPr>
          <a:spLocks noChangeShapeType="1"/>
        </xdr:cNvSpPr>
      </xdr:nvSpPr>
      <xdr:spPr bwMode="auto">
        <a:xfrm>
          <a:off x="12973050" y="302390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964</xdr:row>
      <xdr:rowOff>0</xdr:rowOff>
    </xdr:from>
    <xdr:to>
      <xdr:col>22</xdr:col>
      <xdr:colOff>1343025</xdr:colOff>
      <xdr:row>964</xdr:row>
      <xdr:rowOff>0</xdr:rowOff>
    </xdr:to>
    <xdr:sp macro="" textlink="">
      <xdr:nvSpPr>
        <xdr:cNvPr id="2291" name="Line 4">
          <a:extLst>
            <a:ext uri="{FF2B5EF4-FFF2-40B4-BE49-F238E27FC236}">
              <a16:creationId xmlns:a16="http://schemas.microsoft.com/office/drawing/2014/main" id="{00000000-0008-0000-0100-0000F3080000}"/>
            </a:ext>
          </a:extLst>
        </xdr:cNvPr>
        <xdr:cNvSpPr>
          <a:spLocks noChangeShapeType="1"/>
        </xdr:cNvSpPr>
      </xdr:nvSpPr>
      <xdr:spPr bwMode="auto">
        <a:xfrm>
          <a:off x="12973050" y="302390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981</xdr:row>
      <xdr:rowOff>0</xdr:rowOff>
    </xdr:from>
    <xdr:to>
      <xdr:col>22</xdr:col>
      <xdr:colOff>1343025</xdr:colOff>
      <xdr:row>981</xdr:row>
      <xdr:rowOff>0</xdr:rowOff>
    </xdr:to>
    <xdr:sp macro="" textlink="">
      <xdr:nvSpPr>
        <xdr:cNvPr id="2292" name="Line 1">
          <a:extLst>
            <a:ext uri="{FF2B5EF4-FFF2-40B4-BE49-F238E27FC236}">
              <a16:creationId xmlns:a16="http://schemas.microsoft.com/office/drawing/2014/main" id="{00000000-0008-0000-0100-0000F4080000}"/>
            </a:ext>
          </a:extLst>
        </xdr:cNvPr>
        <xdr:cNvSpPr>
          <a:spLocks noChangeShapeType="1"/>
        </xdr:cNvSpPr>
      </xdr:nvSpPr>
      <xdr:spPr bwMode="auto">
        <a:xfrm>
          <a:off x="12963525" y="3077337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981</xdr:row>
      <xdr:rowOff>0</xdr:rowOff>
    </xdr:from>
    <xdr:to>
      <xdr:col>22</xdr:col>
      <xdr:colOff>1343025</xdr:colOff>
      <xdr:row>981</xdr:row>
      <xdr:rowOff>0</xdr:rowOff>
    </xdr:to>
    <xdr:sp macro="" textlink="">
      <xdr:nvSpPr>
        <xdr:cNvPr id="2293" name="Line 2">
          <a:extLst>
            <a:ext uri="{FF2B5EF4-FFF2-40B4-BE49-F238E27FC236}">
              <a16:creationId xmlns:a16="http://schemas.microsoft.com/office/drawing/2014/main" id="{00000000-0008-0000-0100-0000F5080000}"/>
            </a:ext>
          </a:extLst>
        </xdr:cNvPr>
        <xdr:cNvSpPr>
          <a:spLocks noChangeShapeType="1"/>
        </xdr:cNvSpPr>
      </xdr:nvSpPr>
      <xdr:spPr bwMode="auto">
        <a:xfrm>
          <a:off x="12973050" y="307733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981</xdr:row>
      <xdr:rowOff>0</xdr:rowOff>
    </xdr:from>
    <xdr:to>
      <xdr:col>22</xdr:col>
      <xdr:colOff>1343025</xdr:colOff>
      <xdr:row>981</xdr:row>
      <xdr:rowOff>0</xdr:rowOff>
    </xdr:to>
    <xdr:sp macro="" textlink="">
      <xdr:nvSpPr>
        <xdr:cNvPr id="2294" name="Line 3">
          <a:extLst>
            <a:ext uri="{FF2B5EF4-FFF2-40B4-BE49-F238E27FC236}">
              <a16:creationId xmlns:a16="http://schemas.microsoft.com/office/drawing/2014/main" id="{00000000-0008-0000-0100-0000F6080000}"/>
            </a:ext>
          </a:extLst>
        </xdr:cNvPr>
        <xdr:cNvSpPr>
          <a:spLocks noChangeShapeType="1"/>
        </xdr:cNvSpPr>
      </xdr:nvSpPr>
      <xdr:spPr bwMode="auto">
        <a:xfrm>
          <a:off x="12973050" y="307733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981</xdr:row>
      <xdr:rowOff>0</xdr:rowOff>
    </xdr:from>
    <xdr:to>
      <xdr:col>22</xdr:col>
      <xdr:colOff>1343025</xdr:colOff>
      <xdr:row>981</xdr:row>
      <xdr:rowOff>0</xdr:rowOff>
    </xdr:to>
    <xdr:sp macro="" textlink="">
      <xdr:nvSpPr>
        <xdr:cNvPr id="2295" name="Line 4">
          <a:extLst>
            <a:ext uri="{FF2B5EF4-FFF2-40B4-BE49-F238E27FC236}">
              <a16:creationId xmlns:a16="http://schemas.microsoft.com/office/drawing/2014/main" id="{00000000-0008-0000-0100-0000F7080000}"/>
            </a:ext>
          </a:extLst>
        </xdr:cNvPr>
        <xdr:cNvSpPr>
          <a:spLocks noChangeShapeType="1"/>
        </xdr:cNvSpPr>
      </xdr:nvSpPr>
      <xdr:spPr bwMode="auto">
        <a:xfrm>
          <a:off x="12973050" y="307733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998</xdr:row>
      <xdr:rowOff>0</xdr:rowOff>
    </xdr:from>
    <xdr:to>
      <xdr:col>22</xdr:col>
      <xdr:colOff>1343025</xdr:colOff>
      <xdr:row>998</xdr:row>
      <xdr:rowOff>0</xdr:rowOff>
    </xdr:to>
    <xdr:sp macro="" textlink="">
      <xdr:nvSpPr>
        <xdr:cNvPr id="2296" name="Line 1">
          <a:extLst>
            <a:ext uri="{FF2B5EF4-FFF2-40B4-BE49-F238E27FC236}">
              <a16:creationId xmlns:a16="http://schemas.microsoft.com/office/drawing/2014/main" id="{00000000-0008-0000-0100-0000F8080000}"/>
            </a:ext>
          </a:extLst>
        </xdr:cNvPr>
        <xdr:cNvSpPr>
          <a:spLocks noChangeShapeType="1"/>
        </xdr:cNvSpPr>
      </xdr:nvSpPr>
      <xdr:spPr bwMode="auto">
        <a:xfrm>
          <a:off x="12963525" y="3130772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998</xdr:row>
      <xdr:rowOff>0</xdr:rowOff>
    </xdr:from>
    <xdr:to>
      <xdr:col>22</xdr:col>
      <xdr:colOff>1343025</xdr:colOff>
      <xdr:row>998</xdr:row>
      <xdr:rowOff>0</xdr:rowOff>
    </xdr:to>
    <xdr:sp macro="" textlink="">
      <xdr:nvSpPr>
        <xdr:cNvPr id="2297" name="Line 2">
          <a:extLst>
            <a:ext uri="{FF2B5EF4-FFF2-40B4-BE49-F238E27FC236}">
              <a16:creationId xmlns:a16="http://schemas.microsoft.com/office/drawing/2014/main" id="{00000000-0008-0000-0100-0000F9080000}"/>
            </a:ext>
          </a:extLst>
        </xdr:cNvPr>
        <xdr:cNvSpPr>
          <a:spLocks noChangeShapeType="1"/>
        </xdr:cNvSpPr>
      </xdr:nvSpPr>
      <xdr:spPr bwMode="auto">
        <a:xfrm>
          <a:off x="12973050" y="313077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998</xdr:row>
      <xdr:rowOff>0</xdr:rowOff>
    </xdr:from>
    <xdr:to>
      <xdr:col>22</xdr:col>
      <xdr:colOff>1343025</xdr:colOff>
      <xdr:row>998</xdr:row>
      <xdr:rowOff>0</xdr:rowOff>
    </xdr:to>
    <xdr:sp macro="" textlink="">
      <xdr:nvSpPr>
        <xdr:cNvPr id="2298" name="Line 3">
          <a:extLst>
            <a:ext uri="{FF2B5EF4-FFF2-40B4-BE49-F238E27FC236}">
              <a16:creationId xmlns:a16="http://schemas.microsoft.com/office/drawing/2014/main" id="{00000000-0008-0000-0100-0000FA080000}"/>
            </a:ext>
          </a:extLst>
        </xdr:cNvPr>
        <xdr:cNvSpPr>
          <a:spLocks noChangeShapeType="1"/>
        </xdr:cNvSpPr>
      </xdr:nvSpPr>
      <xdr:spPr bwMode="auto">
        <a:xfrm>
          <a:off x="12973050" y="313077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998</xdr:row>
      <xdr:rowOff>0</xdr:rowOff>
    </xdr:from>
    <xdr:to>
      <xdr:col>22</xdr:col>
      <xdr:colOff>1343025</xdr:colOff>
      <xdr:row>998</xdr:row>
      <xdr:rowOff>0</xdr:rowOff>
    </xdr:to>
    <xdr:sp macro="" textlink="">
      <xdr:nvSpPr>
        <xdr:cNvPr id="2299" name="Line 4">
          <a:extLst>
            <a:ext uri="{FF2B5EF4-FFF2-40B4-BE49-F238E27FC236}">
              <a16:creationId xmlns:a16="http://schemas.microsoft.com/office/drawing/2014/main" id="{00000000-0008-0000-0100-0000FB080000}"/>
            </a:ext>
          </a:extLst>
        </xdr:cNvPr>
        <xdr:cNvSpPr>
          <a:spLocks noChangeShapeType="1"/>
        </xdr:cNvSpPr>
      </xdr:nvSpPr>
      <xdr:spPr bwMode="auto">
        <a:xfrm>
          <a:off x="12973050" y="313077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964</xdr:row>
      <xdr:rowOff>0</xdr:rowOff>
    </xdr:from>
    <xdr:to>
      <xdr:col>22</xdr:col>
      <xdr:colOff>1343025</xdr:colOff>
      <xdr:row>964</xdr:row>
      <xdr:rowOff>0</xdr:rowOff>
    </xdr:to>
    <xdr:sp macro="" textlink="">
      <xdr:nvSpPr>
        <xdr:cNvPr id="2300" name="Line 1">
          <a:extLst>
            <a:ext uri="{FF2B5EF4-FFF2-40B4-BE49-F238E27FC236}">
              <a16:creationId xmlns:a16="http://schemas.microsoft.com/office/drawing/2014/main" id="{00000000-0008-0000-0100-0000FC080000}"/>
            </a:ext>
          </a:extLst>
        </xdr:cNvPr>
        <xdr:cNvSpPr>
          <a:spLocks noChangeShapeType="1"/>
        </xdr:cNvSpPr>
      </xdr:nvSpPr>
      <xdr:spPr bwMode="auto">
        <a:xfrm>
          <a:off x="12963525" y="3023901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964</xdr:row>
      <xdr:rowOff>0</xdr:rowOff>
    </xdr:from>
    <xdr:to>
      <xdr:col>22</xdr:col>
      <xdr:colOff>1343025</xdr:colOff>
      <xdr:row>964</xdr:row>
      <xdr:rowOff>0</xdr:rowOff>
    </xdr:to>
    <xdr:sp macro="" textlink="">
      <xdr:nvSpPr>
        <xdr:cNvPr id="2301" name="Line 2">
          <a:extLst>
            <a:ext uri="{FF2B5EF4-FFF2-40B4-BE49-F238E27FC236}">
              <a16:creationId xmlns:a16="http://schemas.microsoft.com/office/drawing/2014/main" id="{00000000-0008-0000-0100-0000FD080000}"/>
            </a:ext>
          </a:extLst>
        </xdr:cNvPr>
        <xdr:cNvSpPr>
          <a:spLocks noChangeShapeType="1"/>
        </xdr:cNvSpPr>
      </xdr:nvSpPr>
      <xdr:spPr bwMode="auto">
        <a:xfrm>
          <a:off x="12973050" y="302390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964</xdr:row>
      <xdr:rowOff>0</xdr:rowOff>
    </xdr:from>
    <xdr:to>
      <xdr:col>22</xdr:col>
      <xdr:colOff>1343025</xdr:colOff>
      <xdr:row>964</xdr:row>
      <xdr:rowOff>0</xdr:rowOff>
    </xdr:to>
    <xdr:sp macro="" textlink="">
      <xdr:nvSpPr>
        <xdr:cNvPr id="2302" name="Line 3">
          <a:extLst>
            <a:ext uri="{FF2B5EF4-FFF2-40B4-BE49-F238E27FC236}">
              <a16:creationId xmlns:a16="http://schemas.microsoft.com/office/drawing/2014/main" id="{00000000-0008-0000-0100-0000FE080000}"/>
            </a:ext>
          </a:extLst>
        </xdr:cNvPr>
        <xdr:cNvSpPr>
          <a:spLocks noChangeShapeType="1"/>
        </xdr:cNvSpPr>
      </xdr:nvSpPr>
      <xdr:spPr bwMode="auto">
        <a:xfrm>
          <a:off x="12973050" y="302390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964</xdr:row>
      <xdr:rowOff>0</xdr:rowOff>
    </xdr:from>
    <xdr:to>
      <xdr:col>22</xdr:col>
      <xdr:colOff>1343025</xdr:colOff>
      <xdr:row>964</xdr:row>
      <xdr:rowOff>0</xdr:rowOff>
    </xdr:to>
    <xdr:sp macro="" textlink="">
      <xdr:nvSpPr>
        <xdr:cNvPr id="2303" name="Line 4">
          <a:extLst>
            <a:ext uri="{FF2B5EF4-FFF2-40B4-BE49-F238E27FC236}">
              <a16:creationId xmlns:a16="http://schemas.microsoft.com/office/drawing/2014/main" id="{00000000-0008-0000-0100-0000FF080000}"/>
            </a:ext>
          </a:extLst>
        </xdr:cNvPr>
        <xdr:cNvSpPr>
          <a:spLocks noChangeShapeType="1"/>
        </xdr:cNvSpPr>
      </xdr:nvSpPr>
      <xdr:spPr bwMode="auto">
        <a:xfrm>
          <a:off x="12973050" y="302390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981</xdr:row>
      <xdr:rowOff>0</xdr:rowOff>
    </xdr:from>
    <xdr:to>
      <xdr:col>22</xdr:col>
      <xdr:colOff>1343025</xdr:colOff>
      <xdr:row>981</xdr:row>
      <xdr:rowOff>0</xdr:rowOff>
    </xdr:to>
    <xdr:sp macro="" textlink="">
      <xdr:nvSpPr>
        <xdr:cNvPr id="2304" name="Line 1">
          <a:extLst>
            <a:ext uri="{FF2B5EF4-FFF2-40B4-BE49-F238E27FC236}">
              <a16:creationId xmlns:a16="http://schemas.microsoft.com/office/drawing/2014/main" id="{00000000-0008-0000-0100-000000090000}"/>
            </a:ext>
          </a:extLst>
        </xdr:cNvPr>
        <xdr:cNvSpPr>
          <a:spLocks noChangeShapeType="1"/>
        </xdr:cNvSpPr>
      </xdr:nvSpPr>
      <xdr:spPr bwMode="auto">
        <a:xfrm>
          <a:off x="12963525" y="3077337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981</xdr:row>
      <xdr:rowOff>0</xdr:rowOff>
    </xdr:from>
    <xdr:to>
      <xdr:col>22</xdr:col>
      <xdr:colOff>1343025</xdr:colOff>
      <xdr:row>981</xdr:row>
      <xdr:rowOff>0</xdr:rowOff>
    </xdr:to>
    <xdr:sp macro="" textlink="">
      <xdr:nvSpPr>
        <xdr:cNvPr id="2305" name="Line 2">
          <a:extLst>
            <a:ext uri="{FF2B5EF4-FFF2-40B4-BE49-F238E27FC236}">
              <a16:creationId xmlns:a16="http://schemas.microsoft.com/office/drawing/2014/main" id="{00000000-0008-0000-0100-000001090000}"/>
            </a:ext>
          </a:extLst>
        </xdr:cNvPr>
        <xdr:cNvSpPr>
          <a:spLocks noChangeShapeType="1"/>
        </xdr:cNvSpPr>
      </xdr:nvSpPr>
      <xdr:spPr bwMode="auto">
        <a:xfrm>
          <a:off x="12973050" y="307733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981</xdr:row>
      <xdr:rowOff>0</xdr:rowOff>
    </xdr:from>
    <xdr:to>
      <xdr:col>22</xdr:col>
      <xdr:colOff>1343025</xdr:colOff>
      <xdr:row>981</xdr:row>
      <xdr:rowOff>0</xdr:rowOff>
    </xdr:to>
    <xdr:sp macro="" textlink="">
      <xdr:nvSpPr>
        <xdr:cNvPr id="2306" name="Line 3">
          <a:extLst>
            <a:ext uri="{FF2B5EF4-FFF2-40B4-BE49-F238E27FC236}">
              <a16:creationId xmlns:a16="http://schemas.microsoft.com/office/drawing/2014/main" id="{00000000-0008-0000-0100-000002090000}"/>
            </a:ext>
          </a:extLst>
        </xdr:cNvPr>
        <xdr:cNvSpPr>
          <a:spLocks noChangeShapeType="1"/>
        </xdr:cNvSpPr>
      </xdr:nvSpPr>
      <xdr:spPr bwMode="auto">
        <a:xfrm>
          <a:off x="12973050" y="307733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981</xdr:row>
      <xdr:rowOff>0</xdr:rowOff>
    </xdr:from>
    <xdr:to>
      <xdr:col>22</xdr:col>
      <xdr:colOff>1343025</xdr:colOff>
      <xdr:row>981</xdr:row>
      <xdr:rowOff>0</xdr:rowOff>
    </xdr:to>
    <xdr:sp macro="" textlink="">
      <xdr:nvSpPr>
        <xdr:cNvPr id="2307" name="Line 4">
          <a:extLst>
            <a:ext uri="{FF2B5EF4-FFF2-40B4-BE49-F238E27FC236}">
              <a16:creationId xmlns:a16="http://schemas.microsoft.com/office/drawing/2014/main" id="{00000000-0008-0000-0100-000003090000}"/>
            </a:ext>
          </a:extLst>
        </xdr:cNvPr>
        <xdr:cNvSpPr>
          <a:spLocks noChangeShapeType="1"/>
        </xdr:cNvSpPr>
      </xdr:nvSpPr>
      <xdr:spPr bwMode="auto">
        <a:xfrm>
          <a:off x="12973050" y="307733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998</xdr:row>
      <xdr:rowOff>0</xdr:rowOff>
    </xdr:from>
    <xdr:to>
      <xdr:col>22</xdr:col>
      <xdr:colOff>1343025</xdr:colOff>
      <xdr:row>998</xdr:row>
      <xdr:rowOff>0</xdr:rowOff>
    </xdr:to>
    <xdr:sp macro="" textlink="">
      <xdr:nvSpPr>
        <xdr:cNvPr id="2308" name="Line 1">
          <a:extLst>
            <a:ext uri="{FF2B5EF4-FFF2-40B4-BE49-F238E27FC236}">
              <a16:creationId xmlns:a16="http://schemas.microsoft.com/office/drawing/2014/main" id="{00000000-0008-0000-0100-000004090000}"/>
            </a:ext>
          </a:extLst>
        </xdr:cNvPr>
        <xdr:cNvSpPr>
          <a:spLocks noChangeShapeType="1"/>
        </xdr:cNvSpPr>
      </xdr:nvSpPr>
      <xdr:spPr bwMode="auto">
        <a:xfrm>
          <a:off x="12963525" y="3130772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998</xdr:row>
      <xdr:rowOff>0</xdr:rowOff>
    </xdr:from>
    <xdr:to>
      <xdr:col>22</xdr:col>
      <xdr:colOff>1343025</xdr:colOff>
      <xdr:row>998</xdr:row>
      <xdr:rowOff>0</xdr:rowOff>
    </xdr:to>
    <xdr:sp macro="" textlink="">
      <xdr:nvSpPr>
        <xdr:cNvPr id="2309" name="Line 2">
          <a:extLst>
            <a:ext uri="{FF2B5EF4-FFF2-40B4-BE49-F238E27FC236}">
              <a16:creationId xmlns:a16="http://schemas.microsoft.com/office/drawing/2014/main" id="{00000000-0008-0000-0100-000005090000}"/>
            </a:ext>
          </a:extLst>
        </xdr:cNvPr>
        <xdr:cNvSpPr>
          <a:spLocks noChangeShapeType="1"/>
        </xdr:cNvSpPr>
      </xdr:nvSpPr>
      <xdr:spPr bwMode="auto">
        <a:xfrm>
          <a:off x="12973050" y="313077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998</xdr:row>
      <xdr:rowOff>0</xdr:rowOff>
    </xdr:from>
    <xdr:to>
      <xdr:col>22</xdr:col>
      <xdr:colOff>1343025</xdr:colOff>
      <xdr:row>998</xdr:row>
      <xdr:rowOff>0</xdr:rowOff>
    </xdr:to>
    <xdr:sp macro="" textlink="">
      <xdr:nvSpPr>
        <xdr:cNvPr id="2310" name="Line 3">
          <a:extLst>
            <a:ext uri="{FF2B5EF4-FFF2-40B4-BE49-F238E27FC236}">
              <a16:creationId xmlns:a16="http://schemas.microsoft.com/office/drawing/2014/main" id="{00000000-0008-0000-0100-000006090000}"/>
            </a:ext>
          </a:extLst>
        </xdr:cNvPr>
        <xdr:cNvSpPr>
          <a:spLocks noChangeShapeType="1"/>
        </xdr:cNvSpPr>
      </xdr:nvSpPr>
      <xdr:spPr bwMode="auto">
        <a:xfrm>
          <a:off x="12973050" y="313077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998</xdr:row>
      <xdr:rowOff>0</xdr:rowOff>
    </xdr:from>
    <xdr:to>
      <xdr:col>22</xdr:col>
      <xdr:colOff>1343025</xdr:colOff>
      <xdr:row>998</xdr:row>
      <xdr:rowOff>0</xdr:rowOff>
    </xdr:to>
    <xdr:sp macro="" textlink="">
      <xdr:nvSpPr>
        <xdr:cNvPr id="2311" name="Line 4">
          <a:extLst>
            <a:ext uri="{FF2B5EF4-FFF2-40B4-BE49-F238E27FC236}">
              <a16:creationId xmlns:a16="http://schemas.microsoft.com/office/drawing/2014/main" id="{00000000-0008-0000-0100-000007090000}"/>
            </a:ext>
          </a:extLst>
        </xdr:cNvPr>
        <xdr:cNvSpPr>
          <a:spLocks noChangeShapeType="1"/>
        </xdr:cNvSpPr>
      </xdr:nvSpPr>
      <xdr:spPr bwMode="auto">
        <a:xfrm>
          <a:off x="12973050" y="313077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964</xdr:row>
      <xdr:rowOff>0</xdr:rowOff>
    </xdr:from>
    <xdr:to>
      <xdr:col>22</xdr:col>
      <xdr:colOff>1343025</xdr:colOff>
      <xdr:row>964</xdr:row>
      <xdr:rowOff>0</xdr:rowOff>
    </xdr:to>
    <xdr:sp macro="" textlink="">
      <xdr:nvSpPr>
        <xdr:cNvPr id="2312" name="Line 1">
          <a:extLst>
            <a:ext uri="{FF2B5EF4-FFF2-40B4-BE49-F238E27FC236}">
              <a16:creationId xmlns:a16="http://schemas.microsoft.com/office/drawing/2014/main" id="{00000000-0008-0000-0100-000008090000}"/>
            </a:ext>
          </a:extLst>
        </xdr:cNvPr>
        <xdr:cNvSpPr>
          <a:spLocks noChangeShapeType="1"/>
        </xdr:cNvSpPr>
      </xdr:nvSpPr>
      <xdr:spPr bwMode="auto">
        <a:xfrm>
          <a:off x="12963525" y="30239017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964</xdr:row>
      <xdr:rowOff>0</xdr:rowOff>
    </xdr:from>
    <xdr:to>
      <xdr:col>22</xdr:col>
      <xdr:colOff>1343025</xdr:colOff>
      <xdr:row>964</xdr:row>
      <xdr:rowOff>0</xdr:rowOff>
    </xdr:to>
    <xdr:sp macro="" textlink="">
      <xdr:nvSpPr>
        <xdr:cNvPr id="2313" name="Line 2">
          <a:extLst>
            <a:ext uri="{FF2B5EF4-FFF2-40B4-BE49-F238E27FC236}">
              <a16:creationId xmlns:a16="http://schemas.microsoft.com/office/drawing/2014/main" id="{00000000-0008-0000-0100-000009090000}"/>
            </a:ext>
          </a:extLst>
        </xdr:cNvPr>
        <xdr:cNvSpPr>
          <a:spLocks noChangeShapeType="1"/>
        </xdr:cNvSpPr>
      </xdr:nvSpPr>
      <xdr:spPr bwMode="auto">
        <a:xfrm>
          <a:off x="12973050" y="302390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964</xdr:row>
      <xdr:rowOff>0</xdr:rowOff>
    </xdr:from>
    <xdr:to>
      <xdr:col>22</xdr:col>
      <xdr:colOff>1343025</xdr:colOff>
      <xdr:row>964</xdr:row>
      <xdr:rowOff>0</xdr:rowOff>
    </xdr:to>
    <xdr:sp macro="" textlink="">
      <xdr:nvSpPr>
        <xdr:cNvPr id="2314" name="Line 3">
          <a:extLst>
            <a:ext uri="{FF2B5EF4-FFF2-40B4-BE49-F238E27FC236}">
              <a16:creationId xmlns:a16="http://schemas.microsoft.com/office/drawing/2014/main" id="{00000000-0008-0000-0100-00000A090000}"/>
            </a:ext>
          </a:extLst>
        </xdr:cNvPr>
        <xdr:cNvSpPr>
          <a:spLocks noChangeShapeType="1"/>
        </xdr:cNvSpPr>
      </xdr:nvSpPr>
      <xdr:spPr bwMode="auto">
        <a:xfrm>
          <a:off x="12973050" y="302390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964</xdr:row>
      <xdr:rowOff>0</xdr:rowOff>
    </xdr:from>
    <xdr:to>
      <xdr:col>22</xdr:col>
      <xdr:colOff>1343025</xdr:colOff>
      <xdr:row>964</xdr:row>
      <xdr:rowOff>0</xdr:rowOff>
    </xdr:to>
    <xdr:sp macro="" textlink="">
      <xdr:nvSpPr>
        <xdr:cNvPr id="2315" name="Line 4">
          <a:extLst>
            <a:ext uri="{FF2B5EF4-FFF2-40B4-BE49-F238E27FC236}">
              <a16:creationId xmlns:a16="http://schemas.microsoft.com/office/drawing/2014/main" id="{00000000-0008-0000-0100-00000B090000}"/>
            </a:ext>
          </a:extLst>
        </xdr:cNvPr>
        <xdr:cNvSpPr>
          <a:spLocks noChangeShapeType="1"/>
        </xdr:cNvSpPr>
      </xdr:nvSpPr>
      <xdr:spPr bwMode="auto">
        <a:xfrm>
          <a:off x="12973050" y="30239017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981</xdr:row>
      <xdr:rowOff>0</xdr:rowOff>
    </xdr:from>
    <xdr:to>
      <xdr:col>22</xdr:col>
      <xdr:colOff>1343025</xdr:colOff>
      <xdr:row>981</xdr:row>
      <xdr:rowOff>0</xdr:rowOff>
    </xdr:to>
    <xdr:sp macro="" textlink="">
      <xdr:nvSpPr>
        <xdr:cNvPr id="2316" name="Line 1">
          <a:extLst>
            <a:ext uri="{FF2B5EF4-FFF2-40B4-BE49-F238E27FC236}">
              <a16:creationId xmlns:a16="http://schemas.microsoft.com/office/drawing/2014/main" id="{00000000-0008-0000-0100-00000C090000}"/>
            </a:ext>
          </a:extLst>
        </xdr:cNvPr>
        <xdr:cNvSpPr>
          <a:spLocks noChangeShapeType="1"/>
        </xdr:cNvSpPr>
      </xdr:nvSpPr>
      <xdr:spPr bwMode="auto">
        <a:xfrm>
          <a:off x="12963525" y="307733700"/>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981</xdr:row>
      <xdr:rowOff>0</xdr:rowOff>
    </xdr:from>
    <xdr:to>
      <xdr:col>22</xdr:col>
      <xdr:colOff>1343025</xdr:colOff>
      <xdr:row>981</xdr:row>
      <xdr:rowOff>0</xdr:rowOff>
    </xdr:to>
    <xdr:sp macro="" textlink="">
      <xdr:nvSpPr>
        <xdr:cNvPr id="2317" name="Line 2">
          <a:extLst>
            <a:ext uri="{FF2B5EF4-FFF2-40B4-BE49-F238E27FC236}">
              <a16:creationId xmlns:a16="http://schemas.microsoft.com/office/drawing/2014/main" id="{00000000-0008-0000-0100-00000D090000}"/>
            </a:ext>
          </a:extLst>
        </xdr:cNvPr>
        <xdr:cNvSpPr>
          <a:spLocks noChangeShapeType="1"/>
        </xdr:cNvSpPr>
      </xdr:nvSpPr>
      <xdr:spPr bwMode="auto">
        <a:xfrm>
          <a:off x="12973050" y="307733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981</xdr:row>
      <xdr:rowOff>0</xdr:rowOff>
    </xdr:from>
    <xdr:to>
      <xdr:col>22</xdr:col>
      <xdr:colOff>1343025</xdr:colOff>
      <xdr:row>981</xdr:row>
      <xdr:rowOff>0</xdr:rowOff>
    </xdr:to>
    <xdr:sp macro="" textlink="">
      <xdr:nvSpPr>
        <xdr:cNvPr id="2318" name="Line 3">
          <a:extLst>
            <a:ext uri="{FF2B5EF4-FFF2-40B4-BE49-F238E27FC236}">
              <a16:creationId xmlns:a16="http://schemas.microsoft.com/office/drawing/2014/main" id="{00000000-0008-0000-0100-00000E090000}"/>
            </a:ext>
          </a:extLst>
        </xdr:cNvPr>
        <xdr:cNvSpPr>
          <a:spLocks noChangeShapeType="1"/>
        </xdr:cNvSpPr>
      </xdr:nvSpPr>
      <xdr:spPr bwMode="auto">
        <a:xfrm>
          <a:off x="12973050" y="307733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981</xdr:row>
      <xdr:rowOff>0</xdr:rowOff>
    </xdr:from>
    <xdr:to>
      <xdr:col>22</xdr:col>
      <xdr:colOff>1343025</xdr:colOff>
      <xdr:row>981</xdr:row>
      <xdr:rowOff>0</xdr:rowOff>
    </xdr:to>
    <xdr:sp macro="" textlink="">
      <xdr:nvSpPr>
        <xdr:cNvPr id="2319" name="Line 4">
          <a:extLst>
            <a:ext uri="{FF2B5EF4-FFF2-40B4-BE49-F238E27FC236}">
              <a16:creationId xmlns:a16="http://schemas.microsoft.com/office/drawing/2014/main" id="{00000000-0008-0000-0100-00000F090000}"/>
            </a:ext>
          </a:extLst>
        </xdr:cNvPr>
        <xdr:cNvSpPr>
          <a:spLocks noChangeShapeType="1"/>
        </xdr:cNvSpPr>
      </xdr:nvSpPr>
      <xdr:spPr bwMode="auto">
        <a:xfrm>
          <a:off x="12973050" y="307733700"/>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998</xdr:row>
      <xdr:rowOff>0</xdr:rowOff>
    </xdr:from>
    <xdr:to>
      <xdr:col>22</xdr:col>
      <xdr:colOff>1343025</xdr:colOff>
      <xdr:row>998</xdr:row>
      <xdr:rowOff>0</xdr:rowOff>
    </xdr:to>
    <xdr:sp macro="" textlink="">
      <xdr:nvSpPr>
        <xdr:cNvPr id="2320" name="Line 1">
          <a:extLst>
            <a:ext uri="{FF2B5EF4-FFF2-40B4-BE49-F238E27FC236}">
              <a16:creationId xmlns:a16="http://schemas.microsoft.com/office/drawing/2014/main" id="{00000000-0008-0000-0100-000010090000}"/>
            </a:ext>
          </a:extLst>
        </xdr:cNvPr>
        <xdr:cNvSpPr>
          <a:spLocks noChangeShapeType="1"/>
        </xdr:cNvSpPr>
      </xdr:nvSpPr>
      <xdr:spPr bwMode="auto">
        <a:xfrm>
          <a:off x="12963525" y="313077225"/>
          <a:ext cx="1333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998</xdr:row>
      <xdr:rowOff>0</xdr:rowOff>
    </xdr:from>
    <xdr:to>
      <xdr:col>22</xdr:col>
      <xdr:colOff>1343025</xdr:colOff>
      <xdr:row>998</xdr:row>
      <xdr:rowOff>0</xdr:rowOff>
    </xdr:to>
    <xdr:sp macro="" textlink="">
      <xdr:nvSpPr>
        <xdr:cNvPr id="2321" name="Line 2">
          <a:extLst>
            <a:ext uri="{FF2B5EF4-FFF2-40B4-BE49-F238E27FC236}">
              <a16:creationId xmlns:a16="http://schemas.microsoft.com/office/drawing/2014/main" id="{00000000-0008-0000-0100-000011090000}"/>
            </a:ext>
          </a:extLst>
        </xdr:cNvPr>
        <xdr:cNvSpPr>
          <a:spLocks noChangeShapeType="1"/>
        </xdr:cNvSpPr>
      </xdr:nvSpPr>
      <xdr:spPr bwMode="auto">
        <a:xfrm>
          <a:off x="12973050" y="313077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998</xdr:row>
      <xdr:rowOff>0</xdr:rowOff>
    </xdr:from>
    <xdr:to>
      <xdr:col>22</xdr:col>
      <xdr:colOff>1343025</xdr:colOff>
      <xdr:row>998</xdr:row>
      <xdr:rowOff>0</xdr:rowOff>
    </xdr:to>
    <xdr:sp macro="" textlink="">
      <xdr:nvSpPr>
        <xdr:cNvPr id="2322" name="Line 3">
          <a:extLst>
            <a:ext uri="{FF2B5EF4-FFF2-40B4-BE49-F238E27FC236}">
              <a16:creationId xmlns:a16="http://schemas.microsoft.com/office/drawing/2014/main" id="{00000000-0008-0000-0100-000012090000}"/>
            </a:ext>
          </a:extLst>
        </xdr:cNvPr>
        <xdr:cNvSpPr>
          <a:spLocks noChangeShapeType="1"/>
        </xdr:cNvSpPr>
      </xdr:nvSpPr>
      <xdr:spPr bwMode="auto">
        <a:xfrm>
          <a:off x="12973050" y="313077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xdr:colOff>
      <xdr:row>998</xdr:row>
      <xdr:rowOff>0</xdr:rowOff>
    </xdr:from>
    <xdr:to>
      <xdr:col>22</xdr:col>
      <xdr:colOff>1343025</xdr:colOff>
      <xdr:row>998</xdr:row>
      <xdr:rowOff>0</xdr:rowOff>
    </xdr:to>
    <xdr:sp macro="" textlink="">
      <xdr:nvSpPr>
        <xdr:cNvPr id="2323" name="Line 4">
          <a:extLst>
            <a:ext uri="{FF2B5EF4-FFF2-40B4-BE49-F238E27FC236}">
              <a16:creationId xmlns:a16="http://schemas.microsoft.com/office/drawing/2014/main" id="{00000000-0008-0000-0100-000013090000}"/>
            </a:ext>
          </a:extLst>
        </xdr:cNvPr>
        <xdr:cNvSpPr>
          <a:spLocks noChangeShapeType="1"/>
        </xdr:cNvSpPr>
      </xdr:nvSpPr>
      <xdr:spPr bwMode="auto">
        <a:xfrm>
          <a:off x="12973050" y="313077225"/>
          <a:ext cx="1323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23</xdr:row>
      <xdr:rowOff>0</xdr:rowOff>
    </xdr:from>
    <xdr:to>
      <xdr:col>24</xdr:col>
      <xdr:colOff>1343025</xdr:colOff>
      <xdr:row>23</xdr:row>
      <xdr:rowOff>0</xdr:rowOff>
    </xdr:to>
    <xdr:sp macro="" textlink="">
      <xdr:nvSpPr>
        <xdr:cNvPr id="2324" name="Line 1">
          <a:extLst>
            <a:ext uri="{FF2B5EF4-FFF2-40B4-BE49-F238E27FC236}">
              <a16:creationId xmlns:a16="http://schemas.microsoft.com/office/drawing/2014/main" id="{00000000-0008-0000-0100-000014090000}"/>
            </a:ext>
          </a:extLst>
        </xdr:cNvPr>
        <xdr:cNvSpPr>
          <a:spLocks noChangeShapeType="1"/>
        </xdr:cNvSpPr>
      </xdr:nvSpPr>
      <xdr:spPr bwMode="auto">
        <a:xfrm>
          <a:off x="14478000" y="66103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23</xdr:row>
      <xdr:rowOff>0</xdr:rowOff>
    </xdr:from>
    <xdr:to>
      <xdr:col>24</xdr:col>
      <xdr:colOff>1343025</xdr:colOff>
      <xdr:row>23</xdr:row>
      <xdr:rowOff>0</xdr:rowOff>
    </xdr:to>
    <xdr:sp macro="" textlink="">
      <xdr:nvSpPr>
        <xdr:cNvPr id="2325" name="Line 2">
          <a:extLst>
            <a:ext uri="{FF2B5EF4-FFF2-40B4-BE49-F238E27FC236}">
              <a16:creationId xmlns:a16="http://schemas.microsoft.com/office/drawing/2014/main" id="{00000000-0008-0000-0100-000015090000}"/>
            </a:ext>
          </a:extLst>
        </xdr:cNvPr>
        <xdr:cNvSpPr>
          <a:spLocks noChangeShapeType="1"/>
        </xdr:cNvSpPr>
      </xdr:nvSpPr>
      <xdr:spPr bwMode="auto">
        <a:xfrm>
          <a:off x="14487525" y="66103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23</xdr:row>
      <xdr:rowOff>0</xdr:rowOff>
    </xdr:from>
    <xdr:to>
      <xdr:col>24</xdr:col>
      <xdr:colOff>1343025</xdr:colOff>
      <xdr:row>23</xdr:row>
      <xdr:rowOff>0</xdr:rowOff>
    </xdr:to>
    <xdr:sp macro="" textlink="">
      <xdr:nvSpPr>
        <xdr:cNvPr id="2326" name="Line 3">
          <a:extLst>
            <a:ext uri="{FF2B5EF4-FFF2-40B4-BE49-F238E27FC236}">
              <a16:creationId xmlns:a16="http://schemas.microsoft.com/office/drawing/2014/main" id="{00000000-0008-0000-0100-000016090000}"/>
            </a:ext>
          </a:extLst>
        </xdr:cNvPr>
        <xdr:cNvSpPr>
          <a:spLocks noChangeShapeType="1"/>
        </xdr:cNvSpPr>
      </xdr:nvSpPr>
      <xdr:spPr bwMode="auto">
        <a:xfrm>
          <a:off x="14487525" y="66103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23</xdr:row>
      <xdr:rowOff>0</xdr:rowOff>
    </xdr:from>
    <xdr:to>
      <xdr:col>24</xdr:col>
      <xdr:colOff>1343025</xdr:colOff>
      <xdr:row>23</xdr:row>
      <xdr:rowOff>0</xdr:rowOff>
    </xdr:to>
    <xdr:sp macro="" textlink="">
      <xdr:nvSpPr>
        <xdr:cNvPr id="2327" name="Line 4">
          <a:extLst>
            <a:ext uri="{FF2B5EF4-FFF2-40B4-BE49-F238E27FC236}">
              <a16:creationId xmlns:a16="http://schemas.microsoft.com/office/drawing/2014/main" id="{00000000-0008-0000-0100-000017090000}"/>
            </a:ext>
          </a:extLst>
        </xdr:cNvPr>
        <xdr:cNvSpPr>
          <a:spLocks noChangeShapeType="1"/>
        </xdr:cNvSpPr>
      </xdr:nvSpPr>
      <xdr:spPr bwMode="auto">
        <a:xfrm>
          <a:off x="14487525" y="66103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40</xdr:row>
      <xdr:rowOff>0</xdr:rowOff>
    </xdr:from>
    <xdr:to>
      <xdr:col>24</xdr:col>
      <xdr:colOff>1343025</xdr:colOff>
      <xdr:row>40</xdr:row>
      <xdr:rowOff>0</xdr:rowOff>
    </xdr:to>
    <xdr:sp macro="" textlink="">
      <xdr:nvSpPr>
        <xdr:cNvPr id="2328" name="Line 1">
          <a:extLst>
            <a:ext uri="{FF2B5EF4-FFF2-40B4-BE49-F238E27FC236}">
              <a16:creationId xmlns:a16="http://schemas.microsoft.com/office/drawing/2014/main" id="{00000000-0008-0000-0100-000018090000}"/>
            </a:ext>
          </a:extLst>
        </xdr:cNvPr>
        <xdr:cNvSpPr>
          <a:spLocks noChangeShapeType="1"/>
        </xdr:cNvSpPr>
      </xdr:nvSpPr>
      <xdr:spPr bwMode="auto">
        <a:xfrm>
          <a:off x="14478000" y="119538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40</xdr:row>
      <xdr:rowOff>0</xdr:rowOff>
    </xdr:from>
    <xdr:to>
      <xdr:col>24</xdr:col>
      <xdr:colOff>1343025</xdr:colOff>
      <xdr:row>40</xdr:row>
      <xdr:rowOff>0</xdr:rowOff>
    </xdr:to>
    <xdr:sp macro="" textlink="">
      <xdr:nvSpPr>
        <xdr:cNvPr id="2329" name="Line 2">
          <a:extLst>
            <a:ext uri="{FF2B5EF4-FFF2-40B4-BE49-F238E27FC236}">
              <a16:creationId xmlns:a16="http://schemas.microsoft.com/office/drawing/2014/main" id="{00000000-0008-0000-0100-000019090000}"/>
            </a:ext>
          </a:extLst>
        </xdr:cNvPr>
        <xdr:cNvSpPr>
          <a:spLocks noChangeShapeType="1"/>
        </xdr:cNvSpPr>
      </xdr:nvSpPr>
      <xdr:spPr bwMode="auto">
        <a:xfrm>
          <a:off x="14487525" y="119538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40</xdr:row>
      <xdr:rowOff>0</xdr:rowOff>
    </xdr:from>
    <xdr:to>
      <xdr:col>24</xdr:col>
      <xdr:colOff>1343025</xdr:colOff>
      <xdr:row>40</xdr:row>
      <xdr:rowOff>0</xdr:rowOff>
    </xdr:to>
    <xdr:sp macro="" textlink="">
      <xdr:nvSpPr>
        <xdr:cNvPr id="2330" name="Line 3">
          <a:extLst>
            <a:ext uri="{FF2B5EF4-FFF2-40B4-BE49-F238E27FC236}">
              <a16:creationId xmlns:a16="http://schemas.microsoft.com/office/drawing/2014/main" id="{00000000-0008-0000-0100-00001A090000}"/>
            </a:ext>
          </a:extLst>
        </xdr:cNvPr>
        <xdr:cNvSpPr>
          <a:spLocks noChangeShapeType="1"/>
        </xdr:cNvSpPr>
      </xdr:nvSpPr>
      <xdr:spPr bwMode="auto">
        <a:xfrm>
          <a:off x="14487525" y="119538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40</xdr:row>
      <xdr:rowOff>0</xdr:rowOff>
    </xdr:from>
    <xdr:to>
      <xdr:col>24</xdr:col>
      <xdr:colOff>1343025</xdr:colOff>
      <xdr:row>40</xdr:row>
      <xdr:rowOff>0</xdr:rowOff>
    </xdr:to>
    <xdr:sp macro="" textlink="">
      <xdr:nvSpPr>
        <xdr:cNvPr id="2331" name="Line 4">
          <a:extLst>
            <a:ext uri="{FF2B5EF4-FFF2-40B4-BE49-F238E27FC236}">
              <a16:creationId xmlns:a16="http://schemas.microsoft.com/office/drawing/2014/main" id="{00000000-0008-0000-0100-00001B090000}"/>
            </a:ext>
          </a:extLst>
        </xdr:cNvPr>
        <xdr:cNvSpPr>
          <a:spLocks noChangeShapeType="1"/>
        </xdr:cNvSpPr>
      </xdr:nvSpPr>
      <xdr:spPr bwMode="auto">
        <a:xfrm>
          <a:off x="14487525" y="119538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57</xdr:row>
      <xdr:rowOff>0</xdr:rowOff>
    </xdr:from>
    <xdr:to>
      <xdr:col>24</xdr:col>
      <xdr:colOff>1343025</xdr:colOff>
      <xdr:row>57</xdr:row>
      <xdr:rowOff>0</xdr:rowOff>
    </xdr:to>
    <xdr:sp macro="" textlink="">
      <xdr:nvSpPr>
        <xdr:cNvPr id="2332" name="Line 1">
          <a:extLst>
            <a:ext uri="{FF2B5EF4-FFF2-40B4-BE49-F238E27FC236}">
              <a16:creationId xmlns:a16="http://schemas.microsoft.com/office/drawing/2014/main" id="{00000000-0008-0000-0100-00001C090000}"/>
            </a:ext>
          </a:extLst>
        </xdr:cNvPr>
        <xdr:cNvSpPr>
          <a:spLocks noChangeShapeType="1"/>
        </xdr:cNvSpPr>
      </xdr:nvSpPr>
      <xdr:spPr bwMode="auto">
        <a:xfrm>
          <a:off x="14478000" y="172974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57</xdr:row>
      <xdr:rowOff>0</xdr:rowOff>
    </xdr:from>
    <xdr:to>
      <xdr:col>24</xdr:col>
      <xdr:colOff>1343025</xdr:colOff>
      <xdr:row>57</xdr:row>
      <xdr:rowOff>0</xdr:rowOff>
    </xdr:to>
    <xdr:sp macro="" textlink="">
      <xdr:nvSpPr>
        <xdr:cNvPr id="2333" name="Line 2">
          <a:extLst>
            <a:ext uri="{FF2B5EF4-FFF2-40B4-BE49-F238E27FC236}">
              <a16:creationId xmlns:a16="http://schemas.microsoft.com/office/drawing/2014/main" id="{00000000-0008-0000-0100-00001D090000}"/>
            </a:ext>
          </a:extLst>
        </xdr:cNvPr>
        <xdr:cNvSpPr>
          <a:spLocks noChangeShapeType="1"/>
        </xdr:cNvSpPr>
      </xdr:nvSpPr>
      <xdr:spPr bwMode="auto">
        <a:xfrm>
          <a:off x="14487525" y="172974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57</xdr:row>
      <xdr:rowOff>0</xdr:rowOff>
    </xdr:from>
    <xdr:to>
      <xdr:col>24</xdr:col>
      <xdr:colOff>1343025</xdr:colOff>
      <xdr:row>57</xdr:row>
      <xdr:rowOff>0</xdr:rowOff>
    </xdr:to>
    <xdr:sp macro="" textlink="">
      <xdr:nvSpPr>
        <xdr:cNvPr id="2334" name="Line 3">
          <a:extLst>
            <a:ext uri="{FF2B5EF4-FFF2-40B4-BE49-F238E27FC236}">
              <a16:creationId xmlns:a16="http://schemas.microsoft.com/office/drawing/2014/main" id="{00000000-0008-0000-0100-00001E090000}"/>
            </a:ext>
          </a:extLst>
        </xdr:cNvPr>
        <xdr:cNvSpPr>
          <a:spLocks noChangeShapeType="1"/>
        </xdr:cNvSpPr>
      </xdr:nvSpPr>
      <xdr:spPr bwMode="auto">
        <a:xfrm>
          <a:off x="14487525" y="172974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57</xdr:row>
      <xdr:rowOff>0</xdr:rowOff>
    </xdr:from>
    <xdr:to>
      <xdr:col>24</xdr:col>
      <xdr:colOff>1343025</xdr:colOff>
      <xdr:row>57</xdr:row>
      <xdr:rowOff>0</xdr:rowOff>
    </xdr:to>
    <xdr:sp macro="" textlink="">
      <xdr:nvSpPr>
        <xdr:cNvPr id="2335" name="Line 4">
          <a:extLst>
            <a:ext uri="{FF2B5EF4-FFF2-40B4-BE49-F238E27FC236}">
              <a16:creationId xmlns:a16="http://schemas.microsoft.com/office/drawing/2014/main" id="{00000000-0008-0000-0100-00001F090000}"/>
            </a:ext>
          </a:extLst>
        </xdr:cNvPr>
        <xdr:cNvSpPr>
          <a:spLocks noChangeShapeType="1"/>
        </xdr:cNvSpPr>
      </xdr:nvSpPr>
      <xdr:spPr bwMode="auto">
        <a:xfrm>
          <a:off x="14487525" y="172974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74</xdr:row>
      <xdr:rowOff>0</xdr:rowOff>
    </xdr:from>
    <xdr:to>
      <xdr:col>24</xdr:col>
      <xdr:colOff>1343025</xdr:colOff>
      <xdr:row>74</xdr:row>
      <xdr:rowOff>0</xdr:rowOff>
    </xdr:to>
    <xdr:sp macro="" textlink="">
      <xdr:nvSpPr>
        <xdr:cNvPr id="2336" name="Line 1">
          <a:extLst>
            <a:ext uri="{FF2B5EF4-FFF2-40B4-BE49-F238E27FC236}">
              <a16:creationId xmlns:a16="http://schemas.microsoft.com/office/drawing/2014/main" id="{00000000-0008-0000-0100-000020090000}"/>
            </a:ext>
          </a:extLst>
        </xdr:cNvPr>
        <xdr:cNvSpPr>
          <a:spLocks noChangeShapeType="1"/>
        </xdr:cNvSpPr>
      </xdr:nvSpPr>
      <xdr:spPr bwMode="auto">
        <a:xfrm>
          <a:off x="14478000" y="226409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74</xdr:row>
      <xdr:rowOff>0</xdr:rowOff>
    </xdr:from>
    <xdr:to>
      <xdr:col>24</xdr:col>
      <xdr:colOff>1343025</xdr:colOff>
      <xdr:row>74</xdr:row>
      <xdr:rowOff>0</xdr:rowOff>
    </xdr:to>
    <xdr:sp macro="" textlink="">
      <xdr:nvSpPr>
        <xdr:cNvPr id="2337" name="Line 2">
          <a:extLst>
            <a:ext uri="{FF2B5EF4-FFF2-40B4-BE49-F238E27FC236}">
              <a16:creationId xmlns:a16="http://schemas.microsoft.com/office/drawing/2014/main" id="{00000000-0008-0000-0100-000021090000}"/>
            </a:ext>
          </a:extLst>
        </xdr:cNvPr>
        <xdr:cNvSpPr>
          <a:spLocks noChangeShapeType="1"/>
        </xdr:cNvSpPr>
      </xdr:nvSpPr>
      <xdr:spPr bwMode="auto">
        <a:xfrm>
          <a:off x="14487525" y="226409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74</xdr:row>
      <xdr:rowOff>0</xdr:rowOff>
    </xdr:from>
    <xdr:to>
      <xdr:col>24</xdr:col>
      <xdr:colOff>1343025</xdr:colOff>
      <xdr:row>74</xdr:row>
      <xdr:rowOff>0</xdr:rowOff>
    </xdr:to>
    <xdr:sp macro="" textlink="">
      <xdr:nvSpPr>
        <xdr:cNvPr id="2338" name="Line 3">
          <a:extLst>
            <a:ext uri="{FF2B5EF4-FFF2-40B4-BE49-F238E27FC236}">
              <a16:creationId xmlns:a16="http://schemas.microsoft.com/office/drawing/2014/main" id="{00000000-0008-0000-0100-000022090000}"/>
            </a:ext>
          </a:extLst>
        </xdr:cNvPr>
        <xdr:cNvSpPr>
          <a:spLocks noChangeShapeType="1"/>
        </xdr:cNvSpPr>
      </xdr:nvSpPr>
      <xdr:spPr bwMode="auto">
        <a:xfrm>
          <a:off x="14487525" y="226409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74</xdr:row>
      <xdr:rowOff>0</xdr:rowOff>
    </xdr:from>
    <xdr:to>
      <xdr:col>24</xdr:col>
      <xdr:colOff>1343025</xdr:colOff>
      <xdr:row>74</xdr:row>
      <xdr:rowOff>0</xdr:rowOff>
    </xdr:to>
    <xdr:sp macro="" textlink="">
      <xdr:nvSpPr>
        <xdr:cNvPr id="2339" name="Line 4">
          <a:extLst>
            <a:ext uri="{FF2B5EF4-FFF2-40B4-BE49-F238E27FC236}">
              <a16:creationId xmlns:a16="http://schemas.microsoft.com/office/drawing/2014/main" id="{00000000-0008-0000-0100-000023090000}"/>
            </a:ext>
          </a:extLst>
        </xdr:cNvPr>
        <xdr:cNvSpPr>
          <a:spLocks noChangeShapeType="1"/>
        </xdr:cNvSpPr>
      </xdr:nvSpPr>
      <xdr:spPr bwMode="auto">
        <a:xfrm>
          <a:off x="14487525" y="226409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91</xdr:row>
      <xdr:rowOff>0</xdr:rowOff>
    </xdr:from>
    <xdr:to>
      <xdr:col>24</xdr:col>
      <xdr:colOff>1343025</xdr:colOff>
      <xdr:row>91</xdr:row>
      <xdr:rowOff>0</xdr:rowOff>
    </xdr:to>
    <xdr:sp macro="" textlink="">
      <xdr:nvSpPr>
        <xdr:cNvPr id="2340" name="Line 1">
          <a:extLst>
            <a:ext uri="{FF2B5EF4-FFF2-40B4-BE49-F238E27FC236}">
              <a16:creationId xmlns:a16="http://schemas.microsoft.com/office/drawing/2014/main" id="{00000000-0008-0000-0100-000024090000}"/>
            </a:ext>
          </a:extLst>
        </xdr:cNvPr>
        <xdr:cNvSpPr>
          <a:spLocks noChangeShapeType="1"/>
        </xdr:cNvSpPr>
      </xdr:nvSpPr>
      <xdr:spPr bwMode="auto">
        <a:xfrm>
          <a:off x="14478000" y="279844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91</xdr:row>
      <xdr:rowOff>0</xdr:rowOff>
    </xdr:from>
    <xdr:to>
      <xdr:col>24</xdr:col>
      <xdr:colOff>1343025</xdr:colOff>
      <xdr:row>91</xdr:row>
      <xdr:rowOff>0</xdr:rowOff>
    </xdr:to>
    <xdr:sp macro="" textlink="">
      <xdr:nvSpPr>
        <xdr:cNvPr id="2341" name="Line 2">
          <a:extLst>
            <a:ext uri="{FF2B5EF4-FFF2-40B4-BE49-F238E27FC236}">
              <a16:creationId xmlns:a16="http://schemas.microsoft.com/office/drawing/2014/main" id="{00000000-0008-0000-0100-000025090000}"/>
            </a:ext>
          </a:extLst>
        </xdr:cNvPr>
        <xdr:cNvSpPr>
          <a:spLocks noChangeShapeType="1"/>
        </xdr:cNvSpPr>
      </xdr:nvSpPr>
      <xdr:spPr bwMode="auto">
        <a:xfrm>
          <a:off x="14487525" y="279844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91</xdr:row>
      <xdr:rowOff>0</xdr:rowOff>
    </xdr:from>
    <xdr:to>
      <xdr:col>24</xdr:col>
      <xdr:colOff>1343025</xdr:colOff>
      <xdr:row>91</xdr:row>
      <xdr:rowOff>0</xdr:rowOff>
    </xdr:to>
    <xdr:sp macro="" textlink="">
      <xdr:nvSpPr>
        <xdr:cNvPr id="2342" name="Line 3">
          <a:extLst>
            <a:ext uri="{FF2B5EF4-FFF2-40B4-BE49-F238E27FC236}">
              <a16:creationId xmlns:a16="http://schemas.microsoft.com/office/drawing/2014/main" id="{00000000-0008-0000-0100-000026090000}"/>
            </a:ext>
          </a:extLst>
        </xdr:cNvPr>
        <xdr:cNvSpPr>
          <a:spLocks noChangeShapeType="1"/>
        </xdr:cNvSpPr>
      </xdr:nvSpPr>
      <xdr:spPr bwMode="auto">
        <a:xfrm>
          <a:off x="14487525" y="279844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91</xdr:row>
      <xdr:rowOff>0</xdr:rowOff>
    </xdr:from>
    <xdr:to>
      <xdr:col>24</xdr:col>
      <xdr:colOff>1343025</xdr:colOff>
      <xdr:row>91</xdr:row>
      <xdr:rowOff>0</xdr:rowOff>
    </xdr:to>
    <xdr:sp macro="" textlink="">
      <xdr:nvSpPr>
        <xdr:cNvPr id="2343" name="Line 4">
          <a:extLst>
            <a:ext uri="{FF2B5EF4-FFF2-40B4-BE49-F238E27FC236}">
              <a16:creationId xmlns:a16="http://schemas.microsoft.com/office/drawing/2014/main" id="{00000000-0008-0000-0100-000027090000}"/>
            </a:ext>
          </a:extLst>
        </xdr:cNvPr>
        <xdr:cNvSpPr>
          <a:spLocks noChangeShapeType="1"/>
        </xdr:cNvSpPr>
      </xdr:nvSpPr>
      <xdr:spPr bwMode="auto">
        <a:xfrm>
          <a:off x="14487525" y="279844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108</xdr:row>
      <xdr:rowOff>0</xdr:rowOff>
    </xdr:from>
    <xdr:to>
      <xdr:col>24</xdr:col>
      <xdr:colOff>1343025</xdr:colOff>
      <xdr:row>108</xdr:row>
      <xdr:rowOff>0</xdr:rowOff>
    </xdr:to>
    <xdr:sp macro="" textlink="">
      <xdr:nvSpPr>
        <xdr:cNvPr id="2344" name="Line 1">
          <a:extLst>
            <a:ext uri="{FF2B5EF4-FFF2-40B4-BE49-F238E27FC236}">
              <a16:creationId xmlns:a16="http://schemas.microsoft.com/office/drawing/2014/main" id="{00000000-0008-0000-0100-000028090000}"/>
            </a:ext>
          </a:extLst>
        </xdr:cNvPr>
        <xdr:cNvSpPr>
          <a:spLocks noChangeShapeType="1"/>
        </xdr:cNvSpPr>
      </xdr:nvSpPr>
      <xdr:spPr bwMode="auto">
        <a:xfrm>
          <a:off x="14478000" y="333279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108</xdr:row>
      <xdr:rowOff>0</xdr:rowOff>
    </xdr:from>
    <xdr:to>
      <xdr:col>24</xdr:col>
      <xdr:colOff>1343025</xdr:colOff>
      <xdr:row>108</xdr:row>
      <xdr:rowOff>0</xdr:rowOff>
    </xdr:to>
    <xdr:sp macro="" textlink="">
      <xdr:nvSpPr>
        <xdr:cNvPr id="2345" name="Line 2">
          <a:extLst>
            <a:ext uri="{FF2B5EF4-FFF2-40B4-BE49-F238E27FC236}">
              <a16:creationId xmlns:a16="http://schemas.microsoft.com/office/drawing/2014/main" id="{00000000-0008-0000-0100-000029090000}"/>
            </a:ext>
          </a:extLst>
        </xdr:cNvPr>
        <xdr:cNvSpPr>
          <a:spLocks noChangeShapeType="1"/>
        </xdr:cNvSpPr>
      </xdr:nvSpPr>
      <xdr:spPr bwMode="auto">
        <a:xfrm>
          <a:off x="14487525" y="33327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108</xdr:row>
      <xdr:rowOff>0</xdr:rowOff>
    </xdr:from>
    <xdr:to>
      <xdr:col>24</xdr:col>
      <xdr:colOff>1343025</xdr:colOff>
      <xdr:row>108</xdr:row>
      <xdr:rowOff>0</xdr:rowOff>
    </xdr:to>
    <xdr:sp macro="" textlink="">
      <xdr:nvSpPr>
        <xdr:cNvPr id="2346" name="Line 3">
          <a:extLst>
            <a:ext uri="{FF2B5EF4-FFF2-40B4-BE49-F238E27FC236}">
              <a16:creationId xmlns:a16="http://schemas.microsoft.com/office/drawing/2014/main" id="{00000000-0008-0000-0100-00002A090000}"/>
            </a:ext>
          </a:extLst>
        </xdr:cNvPr>
        <xdr:cNvSpPr>
          <a:spLocks noChangeShapeType="1"/>
        </xdr:cNvSpPr>
      </xdr:nvSpPr>
      <xdr:spPr bwMode="auto">
        <a:xfrm>
          <a:off x="14487525" y="33327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108</xdr:row>
      <xdr:rowOff>0</xdr:rowOff>
    </xdr:from>
    <xdr:to>
      <xdr:col>24</xdr:col>
      <xdr:colOff>1343025</xdr:colOff>
      <xdr:row>108</xdr:row>
      <xdr:rowOff>0</xdr:rowOff>
    </xdr:to>
    <xdr:sp macro="" textlink="">
      <xdr:nvSpPr>
        <xdr:cNvPr id="2347" name="Line 4">
          <a:extLst>
            <a:ext uri="{FF2B5EF4-FFF2-40B4-BE49-F238E27FC236}">
              <a16:creationId xmlns:a16="http://schemas.microsoft.com/office/drawing/2014/main" id="{00000000-0008-0000-0100-00002B090000}"/>
            </a:ext>
          </a:extLst>
        </xdr:cNvPr>
        <xdr:cNvSpPr>
          <a:spLocks noChangeShapeType="1"/>
        </xdr:cNvSpPr>
      </xdr:nvSpPr>
      <xdr:spPr bwMode="auto">
        <a:xfrm>
          <a:off x="14487525" y="33327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74</xdr:row>
      <xdr:rowOff>0</xdr:rowOff>
    </xdr:from>
    <xdr:to>
      <xdr:col>24</xdr:col>
      <xdr:colOff>1343025</xdr:colOff>
      <xdr:row>74</xdr:row>
      <xdr:rowOff>0</xdr:rowOff>
    </xdr:to>
    <xdr:sp macro="" textlink="">
      <xdr:nvSpPr>
        <xdr:cNvPr id="2348" name="Line 1">
          <a:extLst>
            <a:ext uri="{FF2B5EF4-FFF2-40B4-BE49-F238E27FC236}">
              <a16:creationId xmlns:a16="http://schemas.microsoft.com/office/drawing/2014/main" id="{00000000-0008-0000-0100-00002C090000}"/>
            </a:ext>
          </a:extLst>
        </xdr:cNvPr>
        <xdr:cNvSpPr>
          <a:spLocks noChangeShapeType="1"/>
        </xdr:cNvSpPr>
      </xdr:nvSpPr>
      <xdr:spPr bwMode="auto">
        <a:xfrm>
          <a:off x="14478000" y="226409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74</xdr:row>
      <xdr:rowOff>0</xdr:rowOff>
    </xdr:from>
    <xdr:to>
      <xdr:col>24</xdr:col>
      <xdr:colOff>1343025</xdr:colOff>
      <xdr:row>74</xdr:row>
      <xdr:rowOff>0</xdr:rowOff>
    </xdr:to>
    <xdr:sp macro="" textlink="">
      <xdr:nvSpPr>
        <xdr:cNvPr id="2349" name="Line 2">
          <a:extLst>
            <a:ext uri="{FF2B5EF4-FFF2-40B4-BE49-F238E27FC236}">
              <a16:creationId xmlns:a16="http://schemas.microsoft.com/office/drawing/2014/main" id="{00000000-0008-0000-0100-00002D090000}"/>
            </a:ext>
          </a:extLst>
        </xdr:cNvPr>
        <xdr:cNvSpPr>
          <a:spLocks noChangeShapeType="1"/>
        </xdr:cNvSpPr>
      </xdr:nvSpPr>
      <xdr:spPr bwMode="auto">
        <a:xfrm>
          <a:off x="14487525" y="226409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74</xdr:row>
      <xdr:rowOff>0</xdr:rowOff>
    </xdr:from>
    <xdr:to>
      <xdr:col>24</xdr:col>
      <xdr:colOff>1343025</xdr:colOff>
      <xdr:row>74</xdr:row>
      <xdr:rowOff>0</xdr:rowOff>
    </xdr:to>
    <xdr:sp macro="" textlink="">
      <xdr:nvSpPr>
        <xdr:cNvPr id="2350" name="Line 3">
          <a:extLst>
            <a:ext uri="{FF2B5EF4-FFF2-40B4-BE49-F238E27FC236}">
              <a16:creationId xmlns:a16="http://schemas.microsoft.com/office/drawing/2014/main" id="{00000000-0008-0000-0100-00002E090000}"/>
            </a:ext>
          </a:extLst>
        </xdr:cNvPr>
        <xdr:cNvSpPr>
          <a:spLocks noChangeShapeType="1"/>
        </xdr:cNvSpPr>
      </xdr:nvSpPr>
      <xdr:spPr bwMode="auto">
        <a:xfrm>
          <a:off x="14487525" y="226409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74</xdr:row>
      <xdr:rowOff>0</xdr:rowOff>
    </xdr:from>
    <xdr:to>
      <xdr:col>24</xdr:col>
      <xdr:colOff>1343025</xdr:colOff>
      <xdr:row>74</xdr:row>
      <xdr:rowOff>0</xdr:rowOff>
    </xdr:to>
    <xdr:sp macro="" textlink="">
      <xdr:nvSpPr>
        <xdr:cNvPr id="2351" name="Line 4">
          <a:extLst>
            <a:ext uri="{FF2B5EF4-FFF2-40B4-BE49-F238E27FC236}">
              <a16:creationId xmlns:a16="http://schemas.microsoft.com/office/drawing/2014/main" id="{00000000-0008-0000-0100-00002F090000}"/>
            </a:ext>
          </a:extLst>
        </xdr:cNvPr>
        <xdr:cNvSpPr>
          <a:spLocks noChangeShapeType="1"/>
        </xdr:cNvSpPr>
      </xdr:nvSpPr>
      <xdr:spPr bwMode="auto">
        <a:xfrm>
          <a:off x="14487525" y="226409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91</xdr:row>
      <xdr:rowOff>0</xdr:rowOff>
    </xdr:from>
    <xdr:to>
      <xdr:col>24</xdr:col>
      <xdr:colOff>1343025</xdr:colOff>
      <xdr:row>91</xdr:row>
      <xdr:rowOff>0</xdr:rowOff>
    </xdr:to>
    <xdr:sp macro="" textlink="">
      <xdr:nvSpPr>
        <xdr:cNvPr id="2352" name="Line 1">
          <a:extLst>
            <a:ext uri="{FF2B5EF4-FFF2-40B4-BE49-F238E27FC236}">
              <a16:creationId xmlns:a16="http://schemas.microsoft.com/office/drawing/2014/main" id="{00000000-0008-0000-0100-000030090000}"/>
            </a:ext>
          </a:extLst>
        </xdr:cNvPr>
        <xdr:cNvSpPr>
          <a:spLocks noChangeShapeType="1"/>
        </xdr:cNvSpPr>
      </xdr:nvSpPr>
      <xdr:spPr bwMode="auto">
        <a:xfrm>
          <a:off x="14478000" y="279844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91</xdr:row>
      <xdr:rowOff>0</xdr:rowOff>
    </xdr:from>
    <xdr:to>
      <xdr:col>24</xdr:col>
      <xdr:colOff>1343025</xdr:colOff>
      <xdr:row>91</xdr:row>
      <xdr:rowOff>0</xdr:rowOff>
    </xdr:to>
    <xdr:sp macro="" textlink="">
      <xdr:nvSpPr>
        <xdr:cNvPr id="2353" name="Line 2">
          <a:extLst>
            <a:ext uri="{FF2B5EF4-FFF2-40B4-BE49-F238E27FC236}">
              <a16:creationId xmlns:a16="http://schemas.microsoft.com/office/drawing/2014/main" id="{00000000-0008-0000-0100-000031090000}"/>
            </a:ext>
          </a:extLst>
        </xdr:cNvPr>
        <xdr:cNvSpPr>
          <a:spLocks noChangeShapeType="1"/>
        </xdr:cNvSpPr>
      </xdr:nvSpPr>
      <xdr:spPr bwMode="auto">
        <a:xfrm>
          <a:off x="14487525" y="279844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91</xdr:row>
      <xdr:rowOff>0</xdr:rowOff>
    </xdr:from>
    <xdr:to>
      <xdr:col>24</xdr:col>
      <xdr:colOff>1343025</xdr:colOff>
      <xdr:row>91</xdr:row>
      <xdr:rowOff>0</xdr:rowOff>
    </xdr:to>
    <xdr:sp macro="" textlink="">
      <xdr:nvSpPr>
        <xdr:cNvPr id="2354" name="Line 3">
          <a:extLst>
            <a:ext uri="{FF2B5EF4-FFF2-40B4-BE49-F238E27FC236}">
              <a16:creationId xmlns:a16="http://schemas.microsoft.com/office/drawing/2014/main" id="{00000000-0008-0000-0100-000032090000}"/>
            </a:ext>
          </a:extLst>
        </xdr:cNvPr>
        <xdr:cNvSpPr>
          <a:spLocks noChangeShapeType="1"/>
        </xdr:cNvSpPr>
      </xdr:nvSpPr>
      <xdr:spPr bwMode="auto">
        <a:xfrm>
          <a:off x="14487525" y="279844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91</xdr:row>
      <xdr:rowOff>0</xdr:rowOff>
    </xdr:from>
    <xdr:to>
      <xdr:col>24</xdr:col>
      <xdr:colOff>1343025</xdr:colOff>
      <xdr:row>91</xdr:row>
      <xdr:rowOff>0</xdr:rowOff>
    </xdr:to>
    <xdr:sp macro="" textlink="">
      <xdr:nvSpPr>
        <xdr:cNvPr id="2355" name="Line 4">
          <a:extLst>
            <a:ext uri="{FF2B5EF4-FFF2-40B4-BE49-F238E27FC236}">
              <a16:creationId xmlns:a16="http://schemas.microsoft.com/office/drawing/2014/main" id="{00000000-0008-0000-0100-000033090000}"/>
            </a:ext>
          </a:extLst>
        </xdr:cNvPr>
        <xdr:cNvSpPr>
          <a:spLocks noChangeShapeType="1"/>
        </xdr:cNvSpPr>
      </xdr:nvSpPr>
      <xdr:spPr bwMode="auto">
        <a:xfrm>
          <a:off x="14487525" y="279844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108</xdr:row>
      <xdr:rowOff>0</xdr:rowOff>
    </xdr:from>
    <xdr:to>
      <xdr:col>24</xdr:col>
      <xdr:colOff>1343025</xdr:colOff>
      <xdr:row>108</xdr:row>
      <xdr:rowOff>0</xdr:rowOff>
    </xdr:to>
    <xdr:sp macro="" textlink="">
      <xdr:nvSpPr>
        <xdr:cNvPr id="2356" name="Line 1">
          <a:extLst>
            <a:ext uri="{FF2B5EF4-FFF2-40B4-BE49-F238E27FC236}">
              <a16:creationId xmlns:a16="http://schemas.microsoft.com/office/drawing/2014/main" id="{00000000-0008-0000-0100-000034090000}"/>
            </a:ext>
          </a:extLst>
        </xdr:cNvPr>
        <xdr:cNvSpPr>
          <a:spLocks noChangeShapeType="1"/>
        </xdr:cNvSpPr>
      </xdr:nvSpPr>
      <xdr:spPr bwMode="auto">
        <a:xfrm>
          <a:off x="14478000" y="333279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108</xdr:row>
      <xdr:rowOff>0</xdr:rowOff>
    </xdr:from>
    <xdr:to>
      <xdr:col>24</xdr:col>
      <xdr:colOff>1343025</xdr:colOff>
      <xdr:row>108</xdr:row>
      <xdr:rowOff>0</xdr:rowOff>
    </xdr:to>
    <xdr:sp macro="" textlink="">
      <xdr:nvSpPr>
        <xdr:cNvPr id="2357" name="Line 2">
          <a:extLst>
            <a:ext uri="{FF2B5EF4-FFF2-40B4-BE49-F238E27FC236}">
              <a16:creationId xmlns:a16="http://schemas.microsoft.com/office/drawing/2014/main" id="{00000000-0008-0000-0100-000035090000}"/>
            </a:ext>
          </a:extLst>
        </xdr:cNvPr>
        <xdr:cNvSpPr>
          <a:spLocks noChangeShapeType="1"/>
        </xdr:cNvSpPr>
      </xdr:nvSpPr>
      <xdr:spPr bwMode="auto">
        <a:xfrm>
          <a:off x="14487525" y="33327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108</xdr:row>
      <xdr:rowOff>0</xdr:rowOff>
    </xdr:from>
    <xdr:to>
      <xdr:col>24</xdr:col>
      <xdr:colOff>1343025</xdr:colOff>
      <xdr:row>108</xdr:row>
      <xdr:rowOff>0</xdr:rowOff>
    </xdr:to>
    <xdr:sp macro="" textlink="">
      <xdr:nvSpPr>
        <xdr:cNvPr id="2358" name="Line 3">
          <a:extLst>
            <a:ext uri="{FF2B5EF4-FFF2-40B4-BE49-F238E27FC236}">
              <a16:creationId xmlns:a16="http://schemas.microsoft.com/office/drawing/2014/main" id="{00000000-0008-0000-0100-000036090000}"/>
            </a:ext>
          </a:extLst>
        </xdr:cNvPr>
        <xdr:cNvSpPr>
          <a:spLocks noChangeShapeType="1"/>
        </xdr:cNvSpPr>
      </xdr:nvSpPr>
      <xdr:spPr bwMode="auto">
        <a:xfrm>
          <a:off x="14487525" y="33327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108</xdr:row>
      <xdr:rowOff>0</xdr:rowOff>
    </xdr:from>
    <xdr:to>
      <xdr:col>24</xdr:col>
      <xdr:colOff>1343025</xdr:colOff>
      <xdr:row>108</xdr:row>
      <xdr:rowOff>0</xdr:rowOff>
    </xdr:to>
    <xdr:sp macro="" textlink="">
      <xdr:nvSpPr>
        <xdr:cNvPr id="2359" name="Line 4">
          <a:extLst>
            <a:ext uri="{FF2B5EF4-FFF2-40B4-BE49-F238E27FC236}">
              <a16:creationId xmlns:a16="http://schemas.microsoft.com/office/drawing/2014/main" id="{00000000-0008-0000-0100-000037090000}"/>
            </a:ext>
          </a:extLst>
        </xdr:cNvPr>
        <xdr:cNvSpPr>
          <a:spLocks noChangeShapeType="1"/>
        </xdr:cNvSpPr>
      </xdr:nvSpPr>
      <xdr:spPr bwMode="auto">
        <a:xfrm>
          <a:off x="14487525" y="33327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74</xdr:row>
      <xdr:rowOff>0</xdr:rowOff>
    </xdr:from>
    <xdr:to>
      <xdr:col>24</xdr:col>
      <xdr:colOff>1343025</xdr:colOff>
      <xdr:row>74</xdr:row>
      <xdr:rowOff>0</xdr:rowOff>
    </xdr:to>
    <xdr:sp macro="" textlink="">
      <xdr:nvSpPr>
        <xdr:cNvPr id="2360" name="Line 1">
          <a:extLst>
            <a:ext uri="{FF2B5EF4-FFF2-40B4-BE49-F238E27FC236}">
              <a16:creationId xmlns:a16="http://schemas.microsoft.com/office/drawing/2014/main" id="{00000000-0008-0000-0100-000038090000}"/>
            </a:ext>
          </a:extLst>
        </xdr:cNvPr>
        <xdr:cNvSpPr>
          <a:spLocks noChangeShapeType="1"/>
        </xdr:cNvSpPr>
      </xdr:nvSpPr>
      <xdr:spPr bwMode="auto">
        <a:xfrm>
          <a:off x="14478000" y="226409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74</xdr:row>
      <xdr:rowOff>0</xdr:rowOff>
    </xdr:from>
    <xdr:to>
      <xdr:col>24</xdr:col>
      <xdr:colOff>1343025</xdr:colOff>
      <xdr:row>74</xdr:row>
      <xdr:rowOff>0</xdr:rowOff>
    </xdr:to>
    <xdr:sp macro="" textlink="">
      <xdr:nvSpPr>
        <xdr:cNvPr id="2361" name="Line 2">
          <a:extLst>
            <a:ext uri="{FF2B5EF4-FFF2-40B4-BE49-F238E27FC236}">
              <a16:creationId xmlns:a16="http://schemas.microsoft.com/office/drawing/2014/main" id="{00000000-0008-0000-0100-000039090000}"/>
            </a:ext>
          </a:extLst>
        </xdr:cNvPr>
        <xdr:cNvSpPr>
          <a:spLocks noChangeShapeType="1"/>
        </xdr:cNvSpPr>
      </xdr:nvSpPr>
      <xdr:spPr bwMode="auto">
        <a:xfrm>
          <a:off x="14487525" y="226409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74</xdr:row>
      <xdr:rowOff>0</xdr:rowOff>
    </xdr:from>
    <xdr:to>
      <xdr:col>24</xdr:col>
      <xdr:colOff>1343025</xdr:colOff>
      <xdr:row>74</xdr:row>
      <xdr:rowOff>0</xdr:rowOff>
    </xdr:to>
    <xdr:sp macro="" textlink="">
      <xdr:nvSpPr>
        <xdr:cNvPr id="2362" name="Line 3">
          <a:extLst>
            <a:ext uri="{FF2B5EF4-FFF2-40B4-BE49-F238E27FC236}">
              <a16:creationId xmlns:a16="http://schemas.microsoft.com/office/drawing/2014/main" id="{00000000-0008-0000-0100-00003A090000}"/>
            </a:ext>
          </a:extLst>
        </xdr:cNvPr>
        <xdr:cNvSpPr>
          <a:spLocks noChangeShapeType="1"/>
        </xdr:cNvSpPr>
      </xdr:nvSpPr>
      <xdr:spPr bwMode="auto">
        <a:xfrm>
          <a:off x="14487525" y="226409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74</xdr:row>
      <xdr:rowOff>0</xdr:rowOff>
    </xdr:from>
    <xdr:to>
      <xdr:col>24</xdr:col>
      <xdr:colOff>1343025</xdr:colOff>
      <xdr:row>74</xdr:row>
      <xdr:rowOff>0</xdr:rowOff>
    </xdr:to>
    <xdr:sp macro="" textlink="">
      <xdr:nvSpPr>
        <xdr:cNvPr id="2363" name="Line 4">
          <a:extLst>
            <a:ext uri="{FF2B5EF4-FFF2-40B4-BE49-F238E27FC236}">
              <a16:creationId xmlns:a16="http://schemas.microsoft.com/office/drawing/2014/main" id="{00000000-0008-0000-0100-00003B090000}"/>
            </a:ext>
          </a:extLst>
        </xdr:cNvPr>
        <xdr:cNvSpPr>
          <a:spLocks noChangeShapeType="1"/>
        </xdr:cNvSpPr>
      </xdr:nvSpPr>
      <xdr:spPr bwMode="auto">
        <a:xfrm>
          <a:off x="14487525" y="226409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91</xdr:row>
      <xdr:rowOff>0</xdr:rowOff>
    </xdr:from>
    <xdr:to>
      <xdr:col>24</xdr:col>
      <xdr:colOff>1343025</xdr:colOff>
      <xdr:row>91</xdr:row>
      <xdr:rowOff>0</xdr:rowOff>
    </xdr:to>
    <xdr:sp macro="" textlink="">
      <xdr:nvSpPr>
        <xdr:cNvPr id="2364" name="Line 1">
          <a:extLst>
            <a:ext uri="{FF2B5EF4-FFF2-40B4-BE49-F238E27FC236}">
              <a16:creationId xmlns:a16="http://schemas.microsoft.com/office/drawing/2014/main" id="{00000000-0008-0000-0100-00003C090000}"/>
            </a:ext>
          </a:extLst>
        </xdr:cNvPr>
        <xdr:cNvSpPr>
          <a:spLocks noChangeShapeType="1"/>
        </xdr:cNvSpPr>
      </xdr:nvSpPr>
      <xdr:spPr bwMode="auto">
        <a:xfrm>
          <a:off x="14478000" y="279844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91</xdr:row>
      <xdr:rowOff>0</xdr:rowOff>
    </xdr:from>
    <xdr:to>
      <xdr:col>24</xdr:col>
      <xdr:colOff>1343025</xdr:colOff>
      <xdr:row>91</xdr:row>
      <xdr:rowOff>0</xdr:rowOff>
    </xdr:to>
    <xdr:sp macro="" textlink="">
      <xdr:nvSpPr>
        <xdr:cNvPr id="2365" name="Line 2">
          <a:extLst>
            <a:ext uri="{FF2B5EF4-FFF2-40B4-BE49-F238E27FC236}">
              <a16:creationId xmlns:a16="http://schemas.microsoft.com/office/drawing/2014/main" id="{00000000-0008-0000-0100-00003D090000}"/>
            </a:ext>
          </a:extLst>
        </xdr:cNvPr>
        <xdr:cNvSpPr>
          <a:spLocks noChangeShapeType="1"/>
        </xdr:cNvSpPr>
      </xdr:nvSpPr>
      <xdr:spPr bwMode="auto">
        <a:xfrm>
          <a:off x="14487525" y="279844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91</xdr:row>
      <xdr:rowOff>0</xdr:rowOff>
    </xdr:from>
    <xdr:to>
      <xdr:col>24</xdr:col>
      <xdr:colOff>1343025</xdr:colOff>
      <xdr:row>91</xdr:row>
      <xdr:rowOff>0</xdr:rowOff>
    </xdr:to>
    <xdr:sp macro="" textlink="">
      <xdr:nvSpPr>
        <xdr:cNvPr id="2366" name="Line 3">
          <a:extLst>
            <a:ext uri="{FF2B5EF4-FFF2-40B4-BE49-F238E27FC236}">
              <a16:creationId xmlns:a16="http://schemas.microsoft.com/office/drawing/2014/main" id="{00000000-0008-0000-0100-00003E090000}"/>
            </a:ext>
          </a:extLst>
        </xdr:cNvPr>
        <xdr:cNvSpPr>
          <a:spLocks noChangeShapeType="1"/>
        </xdr:cNvSpPr>
      </xdr:nvSpPr>
      <xdr:spPr bwMode="auto">
        <a:xfrm>
          <a:off x="14487525" y="279844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91</xdr:row>
      <xdr:rowOff>0</xdr:rowOff>
    </xdr:from>
    <xdr:to>
      <xdr:col>24</xdr:col>
      <xdr:colOff>1343025</xdr:colOff>
      <xdr:row>91</xdr:row>
      <xdr:rowOff>0</xdr:rowOff>
    </xdr:to>
    <xdr:sp macro="" textlink="">
      <xdr:nvSpPr>
        <xdr:cNvPr id="2367" name="Line 4">
          <a:extLst>
            <a:ext uri="{FF2B5EF4-FFF2-40B4-BE49-F238E27FC236}">
              <a16:creationId xmlns:a16="http://schemas.microsoft.com/office/drawing/2014/main" id="{00000000-0008-0000-0100-00003F090000}"/>
            </a:ext>
          </a:extLst>
        </xdr:cNvPr>
        <xdr:cNvSpPr>
          <a:spLocks noChangeShapeType="1"/>
        </xdr:cNvSpPr>
      </xdr:nvSpPr>
      <xdr:spPr bwMode="auto">
        <a:xfrm>
          <a:off x="14487525" y="279844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108</xdr:row>
      <xdr:rowOff>0</xdr:rowOff>
    </xdr:from>
    <xdr:to>
      <xdr:col>24</xdr:col>
      <xdr:colOff>1343025</xdr:colOff>
      <xdr:row>108</xdr:row>
      <xdr:rowOff>0</xdr:rowOff>
    </xdr:to>
    <xdr:sp macro="" textlink="">
      <xdr:nvSpPr>
        <xdr:cNvPr id="2368" name="Line 1">
          <a:extLst>
            <a:ext uri="{FF2B5EF4-FFF2-40B4-BE49-F238E27FC236}">
              <a16:creationId xmlns:a16="http://schemas.microsoft.com/office/drawing/2014/main" id="{00000000-0008-0000-0100-000040090000}"/>
            </a:ext>
          </a:extLst>
        </xdr:cNvPr>
        <xdr:cNvSpPr>
          <a:spLocks noChangeShapeType="1"/>
        </xdr:cNvSpPr>
      </xdr:nvSpPr>
      <xdr:spPr bwMode="auto">
        <a:xfrm>
          <a:off x="14478000" y="333279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108</xdr:row>
      <xdr:rowOff>0</xdr:rowOff>
    </xdr:from>
    <xdr:to>
      <xdr:col>24</xdr:col>
      <xdr:colOff>1343025</xdr:colOff>
      <xdr:row>108</xdr:row>
      <xdr:rowOff>0</xdr:rowOff>
    </xdr:to>
    <xdr:sp macro="" textlink="">
      <xdr:nvSpPr>
        <xdr:cNvPr id="2369" name="Line 2">
          <a:extLst>
            <a:ext uri="{FF2B5EF4-FFF2-40B4-BE49-F238E27FC236}">
              <a16:creationId xmlns:a16="http://schemas.microsoft.com/office/drawing/2014/main" id="{00000000-0008-0000-0100-000041090000}"/>
            </a:ext>
          </a:extLst>
        </xdr:cNvPr>
        <xdr:cNvSpPr>
          <a:spLocks noChangeShapeType="1"/>
        </xdr:cNvSpPr>
      </xdr:nvSpPr>
      <xdr:spPr bwMode="auto">
        <a:xfrm>
          <a:off x="14487525" y="33327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108</xdr:row>
      <xdr:rowOff>0</xdr:rowOff>
    </xdr:from>
    <xdr:to>
      <xdr:col>24</xdr:col>
      <xdr:colOff>1343025</xdr:colOff>
      <xdr:row>108</xdr:row>
      <xdr:rowOff>0</xdr:rowOff>
    </xdr:to>
    <xdr:sp macro="" textlink="">
      <xdr:nvSpPr>
        <xdr:cNvPr id="2370" name="Line 3">
          <a:extLst>
            <a:ext uri="{FF2B5EF4-FFF2-40B4-BE49-F238E27FC236}">
              <a16:creationId xmlns:a16="http://schemas.microsoft.com/office/drawing/2014/main" id="{00000000-0008-0000-0100-000042090000}"/>
            </a:ext>
          </a:extLst>
        </xdr:cNvPr>
        <xdr:cNvSpPr>
          <a:spLocks noChangeShapeType="1"/>
        </xdr:cNvSpPr>
      </xdr:nvSpPr>
      <xdr:spPr bwMode="auto">
        <a:xfrm>
          <a:off x="14487525" y="33327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108</xdr:row>
      <xdr:rowOff>0</xdr:rowOff>
    </xdr:from>
    <xdr:to>
      <xdr:col>24</xdr:col>
      <xdr:colOff>1343025</xdr:colOff>
      <xdr:row>108</xdr:row>
      <xdr:rowOff>0</xdr:rowOff>
    </xdr:to>
    <xdr:sp macro="" textlink="">
      <xdr:nvSpPr>
        <xdr:cNvPr id="2371" name="Line 4">
          <a:extLst>
            <a:ext uri="{FF2B5EF4-FFF2-40B4-BE49-F238E27FC236}">
              <a16:creationId xmlns:a16="http://schemas.microsoft.com/office/drawing/2014/main" id="{00000000-0008-0000-0100-000043090000}"/>
            </a:ext>
          </a:extLst>
        </xdr:cNvPr>
        <xdr:cNvSpPr>
          <a:spLocks noChangeShapeType="1"/>
        </xdr:cNvSpPr>
      </xdr:nvSpPr>
      <xdr:spPr bwMode="auto">
        <a:xfrm>
          <a:off x="14487525" y="33327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74</xdr:row>
      <xdr:rowOff>0</xdr:rowOff>
    </xdr:from>
    <xdr:to>
      <xdr:col>24</xdr:col>
      <xdr:colOff>1343025</xdr:colOff>
      <xdr:row>74</xdr:row>
      <xdr:rowOff>0</xdr:rowOff>
    </xdr:to>
    <xdr:sp macro="" textlink="">
      <xdr:nvSpPr>
        <xdr:cNvPr id="2372" name="Line 1">
          <a:extLst>
            <a:ext uri="{FF2B5EF4-FFF2-40B4-BE49-F238E27FC236}">
              <a16:creationId xmlns:a16="http://schemas.microsoft.com/office/drawing/2014/main" id="{00000000-0008-0000-0100-000044090000}"/>
            </a:ext>
          </a:extLst>
        </xdr:cNvPr>
        <xdr:cNvSpPr>
          <a:spLocks noChangeShapeType="1"/>
        </xdr:cNvSpPr>
      </xdr:nvSpPr>
      <xdr:spPr bwMode="auto">
        <a:xfrm>
          <a:off x="14478000" y="226409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74</xdr:row>
      <xdr:rowOff>0</xdr:rowOff>
    </xdr:from>
    <xdr:to>
      <xdr:col>24</xdr:col>
      <xdr:colOff>1343025</xdr:colOff>
      <xdr:row>74</xdr:row>
      <xdr:rowOff>0</xdr:rowOff>
    </xdr:to>
    <xdr:sp macro="" textlink="">
      <xdr:nvSpPr>
        <xdr:cNvPr id="2373" name="Line 2">
          <a:extLst>
            <a:ext uri="{FF2B5EF4-FFF2-40B4-BE49-F238E27FC236}">
              <a16:creationId xmlns:a16="http://schemas.microsoft.com/office/drawing/2014/main" id="{00000000-0008-0000-0100-000045090000}"/>
            </a:ext>
          </a:extLst>
        </xdr:cNvPr>
        <xdr:cNvSpPr>
          <a:spLocks noChangeShapeType="1"/>
        </xdr:cNvSpPr>
      </xdr:nvSpPr>
      <xdr:spPr bwMode="auto">
        <a:xfrm>
          <a:off x="14487525" y="226409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74</xdr:row>
      <xdr:rowOff>0</xdr:rowOff>
    </xdr:from>
    <xdr:to>
      <xdr:col>24</xdr:col>
      <xdr:colOff>1343025</xdr:colOff>
      <xdr:row>74</xdr:row>
      <xdr:rowOff>0</xdr:rowOff>
    </xdr:to>
    <xdr:sp macro="" textlink="">
      <xdr:nvSpPr>
        <xdr:cNvPr id="2374" name="Line 3">
          <a:extLst>
            <a:ext uri="{FF2B5EF4-FFF2-40B4-BE49-F238E27FC236}">
              <a16:creationId xmlns:a16="http://schemas.microsoft.com/office/drawing/2014/main" id="{00000000-0008-0000-0100-000046090000}"/>
            </a:ext>
          </a:extLst>
        </xdr:cNvPr>
        <xdr:cNvSpPr>
          <a:spLocks noChangeShapeType="1"/>
        </xdr:cNvSpPr>
      </xdr:nvSpPr>
      <xdr:spPr bwMode="auto">
        <a:xfrm>
          <a:off x="14487525" y="226409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74</xdr:row>
      <xdr:rowOff>0</xdr:rowOff>
    </xdr:from>
    <xdr:to>
      <xdr:col>24</xdr:col>
      <xdr:colOff>1343025</xdr:colOff>
      <xdr:row>74</xdr:row>
      <xdr:rowOff>0</xdr:rowOff>
    </xdr:to>
    <xdr:sp macro="" textlink="">
      <xdr:nvSpPr>
        <xdr:cNvPr id="2375" name="Line 4">
          <a:extLst>
            <a:ext uri="{FF2B5EF4-FFF2-40B4-BE49-F238E27FC236}">
              <a16:creationId xmlns:a16="http://schemas.microsoft.com/office/drawing/2014/main" id="{00000000-0008-0000-0100-000047090000}"/>
            </a:ext>
          </a:extLst>
        </xdr:cNvPr>
        <xdr:cNvSpPr>
          <a:spLocks noChangeShapeType="1"/>
        </xdr:cNvSpPr>
      </xdr:nvSpPr>
      <xdr:spPr bwMode="auto">
        <a:xfrm>
          <a:off x="14487525" y="226409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91</xdr:row>
      <xdr:rowOff>0</xdr:rowOff>
    </xdr:from>
    <xdr:to>
      <xdr:col>24</xdr:col>
      <xdr:colOff>1343025</xdr:colOff>
      <xdr:row>91</xdr:row>
      <xdr:rowOff>0</xdr:rowOff>
    </xdr:to>
    <xdr:sp macro="" textlink="">
      <xdr:nvSpPr>
        <xdr:cNvPr id="2376" name="Line 1">
          <a:extLst>
            <a:ext uri="{FF2B5EF4-FFF2-40B4-BE49-F238E27FC236}">
              <a16:creationId xmlns:a16="http://schemas.microsoft.com/office/drawing/2014/main" id="{00000000-0008-0000-0100-000048090000}"/>
            </a:ext>
          </a:extLst>
        </xdr:cNvPr>
        <xdr:cNvSpPr>
          <a:spLocks noChangeShapeType="1"/>
        </xdr:cNvSpPr>
      </xdr:nvSpPr>
      <xdr:spPr bwMode="auto">
        <a:xfrm>
          <a:off x="14478000" y="279844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91</xdr:row>
      <xdr:rowOff>0</xdr:rowOff>
    </xdr:from>
    <xdr:to>
      <xdr:col>24</xdr:col>
      <xdr:colOff>1343025</xdr:colOff>
      <xdr:row>91</xdr:row>
      <xdr:rowOff>0</xdr:rowOff>
    </xdr:to>
    <xdr:sp macro="" textlink="">
      <xdr:nvSpPr>
        <xdr:cNvPr id="2377" name="Line 2">
          <a:extLst>
            <a:ext uri="{FF2B5EF4-FFF2-40B4-BE49-F238E27FC236}">
              <a16:creationId xmlns:a16="http://schemas.microsoft.com/office/drawing/2014/main" id="{00000000-0008-0000-0100-000049090000}"/>
            </a:ext>
          </a:extLst>
        </xdr:cNvPr>
        <xdr:cNvSpPr>
          <a:spLocks noChangeShapeType="1"/>
        </xdr:cNvSpPr>
      </xdr:nvSpPr>
      <xdr:spPr bwMode="auto">
        <a:xfrm>
          <a:off x="14487525" y="279844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91</xdr:row>
      <xdr:rowOff>0</xdr:rowOff>
    </xdr:from>
    <xdr:to>
      <xdr:col>24</xdr:col>
      <xdr:colOff>1343025</xdr:colOff>
      <xdr:row>91</xdr:row>
      <xdr:rowOff>0</xdr:rowOff>
    </xdr:to>
    <xdr:sp macro="" textlink="">
      <xdr:nvSpPr>
        <xdr:cNvPr id="2378" name="Line 3">
          <a:extLst>
            <a:ext uri="{FF2B5EF4-FFF2-40B4-BE49-F238E27FC236}">
              <a16:creationId xmlns:a16="http://schemas.microsoft.com/office/drawing/2014/main" id="{00000000-0008-0000-0100-00004A090000}"/>
            </a:ext>
          </a:extLst>
        </xdr:cNvPr>
        <xdr:cNvSpPr>
          <a:spLocks noChangeShapeType="1"/>
        </xdr:cNvSpPr>
      </xdr:nvSpPr>
      <xdr:spPr bwMode="auto">
        <a:xfrm>
          <a:off x="14487525" y="279844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91</xdr:row>
      <xdr:rowOff>0</xdr:rowOff>
    </xdr:from>
    <xdr:to>
      <xdr:col>24</xdr:col>
      <xdr:colOff>1343025</xdr:colOff>
      <xdr:row>91</xdr:row>
      <xdr:rowOff>0</xdr:rowOff>
    </xdr:to>
    <xdr:sp macro="" textlink="">
      <xdr:nvSpPr>
        <xdr:cNvPr id="2379" name="Line 4">
          <a:extLst>
            <a:ext uri="{FF2B5EF4-FFF2-40B4-BE49-F238E27FC236}">
              <a16:creationId xmlns:a16="http://schemas.microsoft.com/office/drawing/2014/main" id="{00000000-0008-0000-0100-00004B090000}"/>
            </a:ext>
          </a:extLst>
        </xdr:cNvPr>
        <xdr:cNvSpPr>
          <a:spLocks noChangeShapeType="1"/>
        </xdr:cNvSpPr>
      </xdr:nvSpPr>
      <xdr:spPr bwMode="auto">
        <a:xfrm>
          <a:off x="14487525" y="279844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108</xdr:row>
      <xdr:rowOff>0</xdr:rowOff>
    </xdr:from>
    <xdr:to>
      <xdr:col>24</xdr:col>
      <xdr:colOff>1343025</xdr:colOff>
      <xdr:row>108</xdr:row>
      <xdr:rowOff>0</xdr:rowOff>
    </xdr:to>
    <xdr:sp macro="" textlink="">
      <xdr:nvSpPr>
        <xdr:cNvPr id="2380" name="Line 1">
          <a:extLst>
            <a:ext uri="{FF2B5EF4-FFF2-40B4-BE49-F238E27FC236}">
              <a16:creationId xmlns:a16="http://schemas.microsoft.com/office/drawing/2014/main" id="{00000000-0008-0000-0100-00004C090000}"/>
            </a:ext>
          </a:extLst>
        </xdr:cNvPr>
        <xdr:cNvSpPr>
          <a:spLocks noChangeShapeType="1"/>
        </xdr:cNvSpPr>
      </xdr:nvSpPr>
      <xdr:spPr bwMode="auto">
        <a:xfrm>
          <a:off x="14478000" y="333279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108</xdr:row>
      <xdr:rowOff>0</xdr:rowOff>
    </xdr:from>
    <xdr:to>
      <xdr:col>24</xdr:col>
      <xdr:colOff>1343025</xdr:colOff>
      <xdr:row>108</xdr:row>
      <xdr:rowOff>0</xdr:rowOff>
    </xdr:to>
    <xdr:sp macro="" textlink="">
      <xdr:nvSpPr>
        <xdr:cNvPr id="2381" name="Line 2">
          <a:extLst>
            <a:ext uri="{FF2B5EF4-FFF2-40B4-BE49-F238E27FC236}">
              <a16:creationId xmlns:a16="http://schemas.microsoft.com/office/drawing/2014/main" id="{00000000-0008-0000-0100-00004D090000}"/>
            </a:ext>
          </a:extLst>
        </xdr:cNvPr>
        <xdr:cNvSpPr>
          <a:spLocks noChangeShapeType="1"/>
        </xdr:cNvSpPr>
      </xdr:nvSpPr>
      <xdr:spPr bwMode="auto">
        <a:xfrm>
          <a:off x="14487525" y="33327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108</xdr:row>
      <xdr:rowOff>0</xdr:rowOff>
    </xdr:from>
    <xdr:to>
      <xdr:col>24</xdr:col>
      <xdr:colOff>1343025</xdr:colOff>
      <xdr:row>108</xdr:row>
      <xdr:rowOff>0</xdr:rowOff>
    </xdr:to>
    <xdr:sp macro="" textlink="">
      <xdr:nvSpPr>
        <xdr:cNvPr id="2382" name="Line 3">
          <a:extLst>
            <a:ext uri="{FF2B5EF4-FFF2-40B4-BE49-F238E27FC236}">
              <a16:creationId xmlns:a16="http://schemas.microsoft.com/office/drawing/2014/main" id="{00000000-0008-0000-0100-00004E090000}"/>
            </a:ext>
          </a:extLst>
        </xdr:cNvPr>
        <xdr:cNvSpPr>
          <a:spLocks noChangeShapeType="1"/>
        </xdr:cNvSpPr>
      </xdr:nvSpPr>
      <xdr:spPr bwMode="auto">
        <a:xfrm>
          <a:off x="14487525" y="33327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108</xdr:row>
      <xdr:rowOff>0</xdr:rowOff>
    </xdr:from>
    <xdr:to>
      <xdr:col>24</xdr:col>
      <xdr:colOff>1343025</xdr:colOff>
      <xdr:row>108</xdr:row>
      <xdr:rowOff>0</xdr:rowOff>
    </xdr:to>
    <xdr:sp macro="" textlink="">
      <xdr:nvSpPr>
        <xdr:cNvPr id="2383" name="Line 4">
          <a:extLst>
            <a:ext uri="{FF2B5EF4-FFF2-40B4-BE49-F238E27FC236}">
              <a16:creationId xmlns:a16="http://schemas.microsoft.com/office/drawing/2014/main" id="{00000000-0008-0000-0100-00004F090000}"/>
            </a:ext>
          </a:extLst>
        </xdr:cNvPr>
        <xdr:cNvSpPr>
          <a:spLocks noChangeShapeType="1"/>
        </xdr:cNvSpPr>
      </xdr:nvSpPr>
      <xdr:spPr bwMode="auto">
        <a:xfrm>
          <a:off x="14487525" y="33327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74</xdr:row>
      <xdr:rowOff>0</xdr:rowOff>
    </xdr:from>
    <xdr:to>
      <xdr:col>24</xdr:col>
      <xdr:colOff>1343025</xdr:colOff>
      <xdr:row>74</xdr:row>
      <xdr:rowOff>0</xdr:rowOff>
    </xdr:to>
    <xdr:sp macro="" textlink="">
      <xdr:nvSpPr>
        <xdr:cNvPr id="2384" name="Line 1">
          <a:extLst>
            <a:ext uri="{FF2B5EF4-FFF2-40B4-BE49-F238E27FC236}">
              <a16:creationId xmlns:a16="http://schemas.microsoft.com/office/drawing/2014/main" id="{00000000-0008-0000-0100-000050090000}"/>
            </a:ext>
          </a:extLst>
        </xdr:cNvPr>
        <xdr:cNvSpPr>
          <a:spLocks noChangeShapeType="1"/>
        </xdr:cNvSpPr>
      </xdr:nvSpPr>
      <xdr:spPr bwMode="auto">
        <a:xfrm>
          <a:off x="14478000" y="226409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74</xdr:row>
      <xdr:rowOff>0</xdr:rowOff>
    </xdr:from>
    <xdr:to>
      <xdr:col>24</xdr:col>
      <xdr:colOff>1343025</xdr:colOff>
      <xdr:row>74</xdr:row>
      <xdr:rowOff>0</xdr:rowOff>
    </xdr:to>
    <xdr:sp macro="" textlink="">
      <xdr:nvSpPr>
        <xdr:cNvPr id="2385" name="Line 2">
          <a:extLst>
            <a:ext uri="{FF2B5EF4-FFF2-40B4-BE49-F238E27FC236}">
              <a16:creationId xmlns:a16="http://schemas.microsoft.com/office/drawing/2014/main" id="{00000000-0008-0000-0100-000051090000}"/>
            </a:ext>
          </a:extLst>
        </xdr:cNvPr>
        <xdr:cNvSpPr>
          <a:spLocks noChangeShapeType="1"/>
        </xdr:cNvSpPr>
      </xdr:nvSpPr>
      <xdr:spPr bwMode="auto">
        <a:xfrm>
          <a:off x="14487525" y="226409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74</xdr:row>
      <xdr:rowOff>0</xdr:rowOff>
    </xdr:from>
    <xdr:to>
      <xdr:col>24</xdr:col>
      <xdr:colOff>1343025</xdr:colOff>
      <xdr:row>74</xdr:row>
      <xdr:rowOff>0</xdr:rowOff>
    </xdr:to>
    <xdr:sp macro="" textlink="">
      <xdr:nvSpPr>
        <xdr:cNvPr id="2386" name="Line 3">
          <a:extLst>
            <a:ext uri="{FF2B5EF4-FFF2-40B4-BE49-F238E27FC236}">
              <a16:creationId xmlns:a16="http://schemas.microsoft.com/office/drawing/2014/main" id="{00000000-0008-0000-0100-000052090000}"/>
            </a:ext>
          </a:extLst>
        </xdr:cNvPr>
        <xdr:cNvSpPr>
          <a:spLocks noChangeShapeType="1"/>
        </xdr:cNvSpPr>
      </xdr:nvSpPr>
      <xdr:spPr bwMode="auto">
        <a:xfrm>
          <a:off x="14487525" y="226409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74</xdr:row>
      <xdr:rowOff>0</xdr:rowOff>
    </xdr:from>
    <xdr:to>
      <xdr:col>24</xdr:col>
      <xdr:colOff>1343025</xdr:colOff>
      <xdr:row>74</xdr:row>
      <xdr:rowOff>0</xdr:rowOff>
    </xdr:to>
    <xdr:sp macro="" textlink="">
      <xdr:nvSpPr>
        <xdr:cNvPr id="2387" name="Line 4">
          <a:extLst>
            <a:ext uri="{FF2B5EF4-FFF2-40B4-BE49-F238E27FC236}">
              <a16:creationId xmlns:a16="http://schemas.microsoft.com/office/drawing/2014/main" id="{00000000-0008-0000-0100-000053090000}"/>
            </a:ext>
          </a:extLst>
        </xdr:cNvPr>
        <xdr:cNvSpPr>
          <a:spLocks noChangeShapeType="1"/>
        </xdr:cNvSpPr>
      </xdr:nvSpPr>
      <xdr:spPr bwMode="auto">
        <a:xfrm>
          <a:off x="14487525" y="226409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91</xdr:row>
      <xdr:rowOff>0</xdr:rowOff>
    </xdr:from>
    <xdr:to>
      <xdr:col>24</xdr:col>
      <xdr:colOff>1343025</xdr:colOff>
      <xdr:row>91</xdr:row>
      <xdr:rowOff>0</xdr:rowOff>
    </xdr:to>
    <xdr:sp macro="" textlink="">
      <xdr:nvSpPr>
        <xdr:cNvPr id="2388" name="Line 1">
          <a:extLst>
            <a:ext uri="{FF2B5EF4-FFF2-40B4-BE49-F238E27FC236}">
              <a16:creationId xmlns:a16="http://schemas.microsoft.com/office/drawing/2014/main" id="{00000000-0008-0000-0100-000054090000}"/>
            </a:ext>
          </a:extLst>
        </xdr:cNvPr>
        <xdr:cNvSpPr>
          <a:spLocks noChangeShapeType="1"/>
        </xdr:cNvSpPr>
      </xdr:nvSpPr>
      <xdr:spPr bwMode="auto">
        <a:xfrm>
          <a:off x="14478000" y="279844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91</xdr:row>
      <xdr:rowOff>0</xdr:rowOff>
    </xdr:from>
    <xdr:to>
      <xdr:col>24</xdr:col>
      <xdr:colOff>1343025</xdr:colOff>
      <xdr:row>91</xdr:row>
      <xdr:rowOff>0</xdr:rowOff>
    </xdr:to>
    <xdr:sp macro="" textlink="">
      <xdr:nvSpPr>
        <xdr:cNvPr id="2389" name="Line 2">
          <a:extLst>
            <a:ext uri="{FF2B5EF4-FFF2-40B4-BE49-F238E27FC236}">
              <a16:creationId xmlns:a16="http://schemas.microsoft.com/office/drawing/2014/main" id="{00000000-0008-0000-0100-000055090000}"/>
            </a:ext>
          </a:extLst>
        </xdr:cNvPr>
        <xdr:cNvSpPr>
          <a:spLocks noChangeShapeType="1"/>
        </xdr:cNvSpPr>
      </xdr:nvSpPr>
      <xdr:spPr bwMode="auto">
        <a:xfrm>
          <a:off x="14487525" y="279844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91</xdr:row>
      <xdr:rowOff>0</xdr:rowOff>
    </xdr:from>
    <xdr:to>
      <xdr:col>24</xdr:col>
      <xdr:colOff>1343025</xdr:colOff>
      <xdr:row>91</xdr:row>
      <xdr:rowOff>0</xdr:rowOff>
    </xdr:to>
    <xdr:sp macro="" textlink="">
      <xdr:nvSpPr>
        <xdr:cNvPr id="2390" name="Line 3">
          <a:extLst>
            <a:ext uri="{FF2B5EF4-FFF2-40B4-BE49-F238E27FC236}">
              <a16:creationId xmlns:a16="http://schemas.microsoft.com/office/drawing/2014/main" id="{00000000-0008-0000-0100-000056090000}"/>
            </a:ext>
          </a:extLst>
        </xdr:cNvPr>
        <xdr:cNvSpPr>
          <a:spLocks noChangeShapeType="1"/>
        </xdr:cNvSpPr>
      </xdr:nvSpPr>
      <xdr:spPr bwMode="auto">
        <a:xfrm>
          <a:off x="14487525" y="279844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91</xdr:row>
      <xdr:rowOff>0</xdr:rowOff>
    </xdr:from>
    <xdr:to>
      <xdr:col>24</xdr:col>
      <xdr:colOff>1343025</xdr:colOff>
      <xdr:row>91</xdr:row>
      <xdr:rowOff>0</xdr:rowOff>
    </xdr:to>
    <xdr:sp macro="" textlink="">
      <xdr:nvSpPr>
        <xdr:cNvPr id="2391" name="Line 4">
          <a:extLst>
            <a:ext uri="{FF2B5EF4-FFF2-40B4-BE49-F238E27FC236}">
              <a16:creationId xmlns:a16="http://schemas.microsoft.com/office/drawing/2014/main" id="{00000000-0008-0000-0100-000057090000}"/>
            </a:ext>
          </a:extLst>
        </xdr:cNvPr>
        <xdr:cNvSpPr>
          <a:spLocks noChangeShapeType="1"/>
        </xdr:cNvSpPr>
      </xdr:nvSpPr>
      <xdr:spPr bwMode="auto">
        <a:xfrm>
          <a:off x="14487525" y="279844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108</xdr:row>
      <xdr:rowOff>0</xdr:rowOff>
    </xdr:from>
    <xdr:to>
      <xdr:col>24</xdr:col>
      <xdr:colOff>1343025</xdr:colOff>
      <xdr:row>108</xdr:row>
      <xdr:rowOff>0</xdr:rowOff>
    </xdr:to>
    <xdr:sp macro="" textlink="">
      <xdr:nvSpPr>
        <xdr:cNvPr id="2392" name="Line 1">
          <a:extLst>
            <a:ext uri="{FF2B5EF4-FFF2-40B4-BE49-F238E27FC236}">
              <a16:creationId xmlns:a16="http://schemas.microsoft.com/office/drawing/2014/main" id="{00000000-0008-0000-0100-000058090000}"/>
            </a:ext>
          </a:extLst>
        </xdr:cNvPr>
        <xdr:cNvSpPr>
          <a:spLocks noChangeShapeType="1"/>
        </xdr:cNvSpPr>
      </xdr:nvSpPr>
      <xdr:spPr bwMode="auto">
        <a:xfrm>
          <a:off x="14478000" y="333279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108</xdr:row>
      <xdr:rowOff>0</xdr:rowOff>
    </xdr:from>
    <xdr:to>
      <xdr:col>24</xdr:col>
      <xdr:colOff>1343025</xdr:colOff>
      <xdr:row>108</xdr:row>
      <xdr:rowOff>0</xdr:rowOff>
    </xdr:to>
    <xdr:sp macro="" textlink="">
      <xdr:nvSpPr>
        <xdr:cNvPr id="2393" name="Line 2">
          <a:extLst>
            <a:ext uri="{FF2B5EF4-FFF2-40B4-BE49-F238E27FC236}">
              <a16:creationId xmlns:a16="http://schemas.microsoft.com/office/drawing/2014/main" id="{00000000-0008-0000-0100-000059090000}"/>
            </a:ext>
          </a:extLst>
        </xdr:cNvPr>
        <xdr:cNvSpPr>
          <a:spLocks noChangeShapeType="1"/>
        </xdr:cNvSpPr>
      </xdr:nvSpPr>
      <xdr:spPr bwMode="auto">
        <a:xfrm>
          <a:off x="14487525" y="33327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108</xdr:row>
      <xdr:rowOff>0</xdr:rowOff>
    </xdr:from>
    <xdr:to>
      <xdr:col>24</xdr:col>
      <xdr:colOff>1343025</xdr:colOff>
      <xdr:row>108</xdr:row>
      <xdr:rowOff>0</xdr:rowOff>
    </xdr:to>
    <xdr:sp macro="" textlink="">
      <xdr:nvSpPr>
        <xdr:cNvPr id="2394" name="Line 3">
          <a:extLst>
            <a:ext uri="{FF2B5EF4-FFF2-40B4-BE49-F238E27FC236}">
              <a16:creationId xmlns:a16="http://schemas.microsoft.com/office/drawing/2014/main" id="{00000000-0008-0000-0100-00005A090000}"/>
            </a:ext>
          </a:extLst>
        </xdr:cNvPr>
        <xdr:cNvSpPr>
          <a:spLocks noChangeShapeType="1"/>
        </xdr:cNvSpPr>
      </xdr:nvSpPr>
      <xdr:spPr bwMode="auto">
        <a:xfrm>
          <a:off x="14487525" y="33327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108</xdr:row>
      <xdr:rowOff>0</xdr:rowOff>
    </xdr:from>
    <xdr:to>
      <xdr:col>24</xdr:col>
      <xdr:colOff>1343025</xdr:colOff>
      <xdr:row>108</xdr:row>
      <xdr:rowOff>0</xdr:rowOff>
    </xdr:to>
    <xdr:sp macro="" textlink="">
      <xdr:nvSpPr>
        <xdr:cNvPr id="2395" name="Line 4">
          <a:extLst>
            <a:ext uri="{FF2B5EF4-FFF2-40B4-BE49-F238E27FC236}">
              <a16:creationId xmlns:a16="http://schemas.microsoft.com/office/drawing/2014/main" id="{00000000-0008-0000-0100-00005B090000}"/>
            </a:ext>
          </a:extLst>
        </xdr:cNvPr>
        <xdr:cNvSpPr>
          <a:spLocks noChangeShapeType="1"/>
        </xdr:cNvSpPr>
      </xdr:nvSpPr>
      <xdr:spPr bwMode="auto">
        <a:xfrm>
          <a:off x="14487525" y="33327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125</xdr:row>
      <xdr:rowOff>0</xdr:rowOff>
    </xdr:from>
    <xdr:to>
      <xdr:col>24</xdr:col>
      <xdr:colOff>1343025</xdr:colOff>
      <xdr:row>125</xdr:row>
      <xdr:rowOff>0</xdr:rowOff>
    </xdr:to>
    <xdr:sp macro="" textlink="">
      <xdr:nvSpPr>
        <xdr:cNvPr id="2396" name="Line 1">
          <a:extLst>
            <a:ext uri="{FF2B5EF4-FFF2-40B4-BE49-F238E27FC236}">
              <a16:creationId xmlns:a16="http://schemas.microsoft.com/office/drawing/2014/main" id="{00000000-0008-0000-0100-00005C090000}"/>
            </a:ext>
          </a:extLst>
        </xdr:cNvPr>
        <xdr:cNvSpPr>
          <a:spLocks noChangeShapeType="1"/>
        </xdr:cNvSpPr>
      </xdr:nvSpPr>
      <xdr:spPr bwMode="auto">
        <a:xfrm>
          <a:off x="14478000" y="386715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125</xdr:row>
      <xdr:rowOff>0</xdr:rowOff>
    </xdr:from>
    <xdr:to>
      <xdr:col>24</xdr:col>
      <xdr:colOff>1343025</xdr:colOff>
      <xdr:row>125</xdr:row>
      <xdr:rowOff>0</xdr:rowOff>
    </xdr:to>
    <xdr:sp macro="" textlink="">
      <xdr:nvSpPr>
        <xdr:cNvPr id="2397" name="Line 2">
          <a:extLst>
            <a:ext uri="{FF2B5EF4-FFF2-40B4-BE49-F238E27FC236}">
              <a16:creationId xmlns:a16="http://schemas.microsoft.com/office/drawing/2014/main" id="{00000000-0008-0000-0100-00005D090000}"/>
            </a:ext>
          </a:extLst>
        </xdr:cNvPr>
        <xdr:cNvSpPr>
          <a:spLocks noChangeShapeType="1"/>
        </xdr:cNvSpPr>
      </xdr:nvSpPr>
      <xdr:spPr bwMode="auto">
        <a:xfrm>
          <a:off x="14487525" y="386715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125</xdr:row>
      <xdr:rowOff>0</xdr:rowOff>
    </xdr:from>
    <xdr:to>
      <xdr:col>24</xdr:col>
      <xdr:colOff>1343025</xdr:colOff>
      <xdr:row>125</xdr:row>
      <xdr:rowOff>0</xdr:rowOff>
    </xdr:to>
    <xdr:sp macro="" textlink="">
      <xdr:nvSpPr>
        <xdr:cNvPr id="2398" name="Line 3">
          <a:extLst>
            <a:ext uri="{FF2B5EF4-FFF2-40B4-BE49-F238E27FC236}">
              <a16:creationId xmlns:a16="http://schemas.microsoft.com/office/drawing/2014/main" id="{00000000-0008-0000-0100-00005E090000}"/>
            </a:ext>
          </a:extLst>
        </xdr:cNvPr>
        <xdr:cNvSpPr>
          <a:spLocks noChangeShapeType="1"/>
        </xdr:cNvSpPr>
      </xdr:nvSpPr>
      <xdr:spPr bwMode="auto">
        <a:xfrm>
          <a:off x="14487525" y="386715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125</xdr:row>
      <xdr:rowOff>0</xdr:rowOff>
    </xdr:from>
    <xdr:to>
      <xdr:col>24</xdr:col>
      <xdr:colOff>1343025</xdr:colOff>
      <xdr:row>125</xdr:row>
      <xdr:rowOff>0</xdr:rowOff>
    </xdr:to>
    <xdr:sp macro="" textlink="">
      <xdr:nvSpPr>
        <xdr:cNvPr id="2399" name="Line 4">
          <a:extLst>
            <a:ext uri="{FF2B5EF4-FFF2-40B4-BE49-F238E27FC236}">
              <a16:creationId xmlns:a16="http://schemas.microsoft.com/office/drawing/2014/main" id="{00000000-0008-0000-0100-00005F090000}"/>
            </a:ext>
          </a:extLst>
        </xdr:cNvPr>
        <xdr:cNvSpPr>
          <a:spLocks noChangeShapeType="1"/>
        </xdr:cNvSpPr>
      </xdr:nvSpPr>
      <xdr:spPr bwMode="auto">
        <a:xfrm>
          <a:off x="14487525" y="386715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142</xdr:row>
      <xdr:rowOff>0</xdr:rowOff>
    </xdr:from>
    <xdr:to>
      <xdr:col>24</xdr:col>
      <xdr:colOff>1343025</xdr:colOff>
      <xdr:row>142</xdr:row>
      <xdr:rowOff>0</xdr:rowOff>
    </xdr:to>
    <xdr:sp macro="" textlink="">
      <xdr:nvSpPr>
        <xdr:cNvPr id="2400" name="Line 1">
          <a:extLst>
            <a:ext uri="{FF2B5EF4-FFF2-40B4-BE49-F238E27FC236}">
              <a16:creationId xmlns:a16="http://schemas.microsoft.com/office/drawing/2014/main" id="{00000000-0008-0000-0100-000060090000}"/>
            </a:ext>
          </a:extLst>
        </xdr:cNvPr>
        <xdr:cNvSpPr>
          <a:spLocks noChangeShapeType="1"/>
        </xdr:cNvSpPr>
      </xdr:nvSpPr>
      <xdr:spPr bwMode="auto">
        <a:xfrm>
          <a:off x="14478000" y="440150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142</xdr:row>
      <xdr:rowOff>0</xdr:rowOff>
    </xdr:from>
    <xdr:to>
      <xdr:col>24</xdr:col>
      <xdr:colOff>1343025</xdr:colOff>
      <xdr:row>142</xdr:row>
      <xdr:rowOff>0</xdr:rowOff>
    </xdr:to>
    <xdr:sp macro="" textlink="">
      <xdr:nvSpPr>
        <xdr:cNvPr id="2401" name="Line 2">
          <a:extLst>
            <a:ext uri="{FF2B5EF4-FFF2-40B4-BE49-F238E27FC236}">
              <a16:creationId xmlns:a16="http://schemas.microsoft.com/office/drawing/2014/main" id="{00000000-0008-0000-0100-000061090000}"/>
            </a:ext>
          </a:extLst>
        </xdr:cNvPr>
        <xdr:cNvSpPr>
          <a:spLocks noChangeShapeType="1"/>
        </xdr:cNvSpPr>
      </xdr:nvSpPr>
      <xdr:spPr bwMode="auto">
        <a:xfrm>
          <a:off x="14487525" y="44015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142</xdr:row>
      <xdr:rowOff>0</xdr:rowOff>
    </xdr:from>
    <xdr:to>
      <xdr:col>24</xdr:col>
      <xdr:colOff>1343025</xdr:colOff>
      <xdr:row>142</xdr:row>
      <xdr:rowOff>0</xdr:rowOff>
    </xdr:to>
    <xdr:sp macro="" textlink="">
      <xdr:nvSpPr>
        <xdr:cNvPr id="2402" name="Line 3">
          <a:extLst>
            <a:ext uri="{FF2B5EF4-FFF2-40B4-BE49-F238E27FC236}">
              <a16:creationId xmlns:a16="http://schemas.microsoft.com/office/drawing/2014/main" id="{00000000-0008-0000-0100-000062090000}"/>
            </a:ext>
          </a:extLst>
        </xdr:cNvPr>
        <xdr:cNvSpPr>
          <a:spLocks noChangeShapeType="1"/>
        </xdr:cNvSpPr>
      </xdr:nvSpPr>
      <xdr:spPr bwMode="auto">
        <a:xfrm>
          <a:off x="14487525" y="44015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142</xdr:row>
      <xdr:rowOff>0</xdr:rowOff>
    </xdr:from>
    <xdr:to>
      <xdr:col>24</xdr:col>
      <xdr:colOff>1343025</xdr:colOff>
      <xdr:row>142</xdr:row>
      <xdr:rowOff>0</xdr:rowOff>
    </xdr:to>
    <xdr:sp macro="" textlink="">
      <xdr:nvSpPr>
        <xdr:cNvPr id="2403" name="Line 4">
          <a:extLst>
            <a:ext uri="{FF2B5EF4-FFF2-40B4-BE49-F238E27FC236}">
              <a16:creationId xmlns:a16="http://schemas.microsoft.com/office/drawing/2014/main" id="{00000000-0008-0000-0100-000063090000}"/>
            </a:ext>
          </a:extLst>
        </xdr:cNvPr>
        <xdr:cNvSpPr>
          <a:spLocks noChangeShapeType="1"/>
        </xdr:cNvSpPr>
      </xdr:nvSpPr>
      <xdr:spPr bwMode="auto">
        <a:xfrm>
          <a:off x="14487525" y="44015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159</xdr:row>
      <xdr:rowOff>0</xdr:rowOff>
    </xdr:from>
    <xdr:to>
      <xdr:col>24</xdr:col>
      <xdr:colOff>1343025</xdr:colOff>
      <xdr:row>159</xdr:row>
      <xdr:rowOff>0</xdr:rowOff>
    </xdr:to>
    <xdr:sp macro="" textlink="">
      <xdr:nvSpPr>
        <xdr:cNvPr id="2404" name="Line 1">
          <a:extLst>
            <a:ext uri="{FF2B5EF4-FFF2-40B4-BE49-F238E27FC236}">
              <a16:creationId xmlns:a16="http://schemas.microsoft.com/office/drawing/2014/main" id="{00000000-0008-0000-0100-000064090000}"/>
            </a:ext>
          </a:extLst>
        </xdr:cNvPr>
        <xdr:cNvSpPr>
          <a:spLocks noChangeShapeType="1"/>
        </xdr:cNvSpPr>
      </xdr:nvSpPr>
      <xdr:spPr bwMode="auto">
        <a:xfrm>
          <a:off x="14478000" y="493585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159</xdr:row>
      <xdr:rowOff>0</xdr:rowOff>
    </xdr:from>
    <xdr:to>
      <xdr:col>24</xdr:col>
      <xdr:colOff>1343025</xdr:colOff>
      <xdr:row>159</xdr:row>
      <xdr:rowOff>0</xdr:rowOff>
    </xdr:to>
    <xdr:sp macro="" textlink="">
      <xdr:nvSpPr>
        <xdr:cNvPr id="2405" name="Line 2">
          <a:extLst>
            <a:ext uri="{FF2B5EF4-FFF2-40B4-BE49-F238E27FC236}">
              <a16:creationId xmlns:a16="http://schemas.microsoft.com/office/drawing/2014/main" id="{00000000-0008-0000-0100-000065090000}"/>
            </a:ext>
          </a:extLst>
        </xdr:cNvPr>
        <xdr:cNvSpPr>
          <a:spLocks noChangeShapeType="1"/>
        </xdr:cNvSpPr>
      </xdr:nvSpPr>
      <xdr:spPr bwMode="auto">
        <a:xfrm>
          <a:off x="14487525" y="493585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159</xdr:row>
      <xdr:rowOff>0</xdr:rowOff>
    </xdr:from>
    <xdr:to>
      <xdr:col>24</xdr:col>
      <xdr:colOff>1343025</xdr:colOff>
      <xdr:row>159</xdr:row>
      <xdr:rowOff>0</xdr:rowOff>
    </xdr:to>
    <xdr:sp macro="" textlink="">
      <xdr:nvSpPr>
        <xdr:cNvPr id="2406" name="Line 3">
          <a:extLst>
            <a:ext uri="{FF2B5EF4-FFF2-40B4-BE49-F238E27FC236}">
              <a16:creationId xmlns:a16="http://schemas.microsoft.com/office/drawing/2014/main" id="{00000000-0008-0000-0100-000066090000}"/>
            </a:ext>
          </a:extLst>
        </xdr:cNvPr>
        <xdr:cNvSpPr>
          <a:spLocks noChangeShapeType="1"/>
        </xdr:cNvSpPr>
      </xdr:nvSpPr>
      <xdr:spPr bwMode="auto">
        <a:xfrm>
          <a:off x="14487525" y="493585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159</xdr:row>
      <xdr:rowOff>0</xdr:rowOff>
    </xdr:from>
    <xdr:to>
      <xdr:col>24</xdr:col>
      <xdr:colOff>1343025</xdr:colOff>
      <xdr:row>159</xdr:row>
      <xdr:rowOff>0</xdr:rowOff>
    </xdr:to>
    <xdr:sp macro="" textlink="">
      <xdr:nvSpPr>
        <xdr:cNvPr id="2407" name="Line 4">
          <a:extLst>
            <a:ext uri="{FF2B5EF4-FFF2-40B4-BE49-F238E27FC236}">
              <a16:creationId xmlns:a16="http://schemas.microsoft.com/office/drawing/2014/main" id="{00000000-0008-0000-0100-000067090000}"/>
            </a:ext>
          </a:extLst>
        </xdr:cNvPr>
        <xdr:cNvSpPr>
          <a:spLocks noChangeShapeType="1"/>
        </xdr:cNvSpPr>
      </xdr:nvSpPr>
      <xdr:spPr bwMode="auto">
        <a:xfrm>
          <a:off x="14487525" y="493585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176</xdr:row>
      <xdr:rowOff>0</xdr:rowOff>
    </xdr:from>
    <xdr:to>
      <xdr:col>24</xdr:col>
      <xdr:colOff>1343025</xdr:colOff>
      <xdr:row>176</xdr:row>
      <xdr:rowOff>0</xdr:rowOff>
    </xdr:to>
    <xdr:sp macro="" textlink="">
      <xdr:nvSpPr>
        <xdr:cNvPr id="2408" name="Line 1">
          <a:extLst>
            <a:ext uri="{FF2B5EF4-FFF2-40B4-BE49-F238E27FC236}">
              <a16:creationId xmlns:a16="http://schemas.microsoft.com/office/drawing/2014/main" id="{00000000-0008-0000-0100-000068090000}"/>
            </a:ext>
          </a:extLst>
        </xdr:cNvPr>
        <xdr:cNvSpPr>
          <a:spLocks noChangeShapeType="1"/>
        </xdr:cNvSpPr>
      </xdr:nvSpPr>
      <xdr:spPr bwMode="auto">
        <a:xfrm>
          <a:off x="14478000" y="547020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176</xdr:row>
      <xdr:rowOff>0</xdr:rowOff>
    </xdr:from>
    <xdr:to>
      <xdr:col>24</xdr:col>
      <xdr:colOff>1343025</xdr:colOff>
      <xdr:row>176</xdr:row>
      <xdr:rowOff>0</xdr:rowOff>
    </xdr:to>
    <xdr:sp macro="" textlink="">
      <xdr:nvSpPr>
        <xdr:cNvPr id="2409" name="Line 2">
          <a:extLst>
            <a:ext uri="{FF2B5EF4-FFF2-40B4-BE49-F238E27FC236}">
              <a16:creationId xmlns:a16="http://schemas.microsoft.com/office/drawing/2014/main" id="{00000000-0008-0000-0100-000069090000}"/>
            </a:ext>
          </a:extLst>
        </xdr:cNvPr>
        <xdr:cNvSpPr>
          <a:spLocks noChangeShapeType="1"/>
        </xdr:cNvSpPr>
      </xdr:nvSpPr>
      <xdr:spPr bwMode="auto">
        <a:xfrm>
          <a:off x="14487525" y="54702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176</xdr:row>
      <xdr:rowOff>0</xdr:rowOff>
    </xdr:from>
    <xdr:to>
      <xdr:col>24</xdr:col>
      <xdr:colOff>1343025</xdr:colOff>
      <xdr:row>176</xdr:row>
      <xdr:rowOff>0</xdr:rowOff>
    </xdr:to>
    <xdr:sp macro="" textlink="">
      <xdr:nvSpPr>
        <xdr:cNvPr id="2410" name="Line 3">
          <a:extLst>
            <a:ext uri="{FF2B5EF4-FFF2-40B4-BE49-F238E27FC236}">
              <a16:creationId xmlns:a16="http://schemas.microsoft.com/office/drawing/2014/main" id="{00000000-0008-0000-0100-00006A090000}"/>
            </a:ext>
          </a:extLst>
        </xdr:cNvPr>
        <xdr:cNvSpPr>
          <a:spLocks noChangeShapeType="1"/>
        </xdr:cNvSpPr>
      </xdr:nvSpPr>
      <xdr:spPr bwMode="auto">
        <a:xfrm>
          <a:off x="14487525" y="54702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176</xdr:row>
      <xdr:rowOff>0</xdr:rowOff>
    </xdr:from>
    <xdr:to>
      <xdr:col>24</xdr:col>
      <xdr:colOff>1343025</xdr:colOff>
      <xdr:row>176</xdr:row>
      <xdr:rowOff>0</xdr:rowOff>
    </xdr:to>
    <xdr:sp macro="" textlink="">
      <xdr:nvSpPr>
        <xdr:cNvPr id="2411" name="Line 4">
          <a:extLst>
            <a:ext uri="{FF2B5EF4-FFF2-40B4-BE49-F238E27FC236}">
              <a16:creationId xmlns:a16="http://schemas.microsoft.com/office/drawing/2014/main" id="{00000000-0008-0000-0100-00006B090000}"/>
            </a:ext>
          </a:extLst>
        </xdr:cNvPr>
        <xdr:cNvSpPr>
          <a:spLocks noChangeShapeType="1"/>
        </xdr:cNvSpPr>
      </xdr:nvSpPr>
      <xdr:spPr bwMode="auto">
        <a:xfrm>
          <a:off x="14487525" y="54702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193</xdr:row>
      <xdr:rowOff>0</xdr:rowOff>
    </xdr:from>
    <xdr:to>
      <xdr:col>24</xdr:col>
      <xdr:colOff>1343025</xdr:colOff>
      <xdr:row>193</xdr:row>
      <xdr:rowOff>0</xdr:rowOff>
    </xdr:to>
    <xdr:sp macro="" textlink="">
      <xdr:nvSpPr>
        <xdr:cNvPr id="2412" name="Line 1">
          <a:extLst>
            <a:ext uri="{FF2B5EF4-FFF2-40B4-BE49-F238E27FC236}">
              <a16:creationId xmlns:a16="http://schemas.microsoft.com/office/drawing/2014/main" id="{00000000-0008-0000-0100-00006C090000}"/>
            </a:ext>
          </a:extLst>
        </xdr:cNvPr>
        <xdr:cNvSpPr>
          <a:spLocks noChangeShapeType="1"/>
        </xdr:cNvSpPr>
      </xdr:nvSpPr>
      <xdr:spPr bwMode="auto">
        <a:xfrm>
          <a:off x="14478000" y="600456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193</xdr:row>
      <xdr:rowOff>0</xdr:rowOff>
    </xdr:from>
    <xdr:to>
      <xdr:col>24</xdr:col>
      <xdr:colOff>1343025</xdr:colOff>
      <xdr:row>193</xdr:row>
      <xdr:rowOff>0</xdr:rowOff>
    </xdr:to>
    <xdr:sp macro="" textlink="">
      <xdr:nvSpPr>
        <xdr:cNvPr id="2413" name="Line 2">
          <a:extLst>
            <a:ext uri="{FF2B5EF4-FFF2-40B4-BE49-F238E27FC236}">
              <a16:creationId xmlns:a16="http://schemas.microsoft.com/office/drawing/2014/main" id="{00000000-0008-0000-0100-00006D090000}"/>
            </a:ext>
          </a:extLst>
        </xdr:cNvPr>
        <xdr:cNvSpPr>
          <a:spLocks noChangeShapeType="1"/>
        </xdr:cNvSpPr>
      </xdr:nvSpPr>
      <xdr:spPr bwMode="auto">
        <a:xfrm>
          <a:off x="14487525" y="600456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193</xdr:row>
      <xdr:rowOff>0</xdr:rowOff>
    </xdr:from>
    <xdr:to>
      <xdr:col>24</xdr:col>
      <xdr:colOff>1343025</xdr:colOff>
      <xdr:row>193</xdr:row>
      <xdr:rowOff>0</xdr:rowOff>
    </xdr:to>
    <xdr:sp macro="" textlink="">
      <xdr:nvSpPr>
        <xdr:cNvPr id="2414" name="Line 3">
          <a:extLst>
            <a:ext uri="{FF2B5EF4-FFF2-40B4-BE49-F238E27FC236}">
              <a16:creationId xmlns:a16="http://schemas.microsoft.com/office/drawing/2014/main" id="{00000000-0008-0000-0100-00006E090000}"/>
            </a:ext>
          </a:extLst>
        </xdr:cNvPr>
        <xdr:cNvSpPr>
          <a:spLocks noChangeShapeType="1"/>
        </xdr:cNvSpPr>
      </xdr:nvSpPr>
      <xdr:spPr bwMode="auto">
        <a:xfrm>
          <a:off x="14487525" y="600456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193</xdr:row>
      <xdr:rowOff>0</xdr:rowOff>
    </xdr:from>
    <xdr:to>
      <xdr:col>24</xdr:col>
      <xdr:colOff>1343025</xdr:colOff>
      <xdr:row>193</xdr:row>
      <xdr:rowOff>0</xdr:rowOff>
    </xdr:to>
    <xdr:sp macro="" textlink="">
      <xdr:nvSpPr>
        <xdr:cNvPr id="2415" name="Line 4">
          <a:extLst>
            <a:ext uri="{FF2B5EF4-FFF2-40B4-BE49-F238E27FC236}">
              <a16:creationId xmlns:a16="http://schemas.microsoft.com/office/drawing/2014/main" id="{00000000-0008-0000-0100-00006F090000}"/>
            </a:ext>
          </a:extLst>
        </xdr:cNvPr>
        <xdr:cNvSpPr>
          <a:spLocks noChangeShapeType="1"/>
        </xdr:cNvSpPr>
      </xdr:nvSpPr>
      <xdr:spPr bwMode="auto">
        <a:xfrm>
          <a:off x="14487525" y="600456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210</xdr:row>
      <xdr:rowOff>0</xdr:rowOff>
    </xdr:from>
    <xdr:to>
      <xdr:col>24</xdr:col>
      <xdr:colOff>1343025</xdr:colOff>
      <xdr:row>210</xdr:row>
      <xdr:rowOff>0</xdr:rowOff>
    </xdr:to>
    <xdr:sp macro="" textlink="">
      <xdr:nvSpPr>
        <xdr:cNvPr id="2416" name="Line 1">
          <a:extLst>
            <a:ext uri="{FF2B5EF4-FFF2-40B4-BE49-F238E27FC236}">
              <a16:creationId xmlns:a16="http://schemas.microsoft.com/office/drawing/2014/main" id="{00000000-0008-0000-0100-000070090000}"/>
            </a:ext>
          </a:extLst>
        </xdr:cNvPr>
        <xdr:cNvSpPr>
          <a:spLocks noChangeShapeType="1"/>
        </xdr:cNvSpPr>
      </xdr:nvSpPr>
      <xdr:spPr bwMode="auto">
        <a:xfrm>
          <a:off x="14478000" y="653891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210</xdr:row>
      <xdr:rowOff>0</xdr:rowOff>
    </xdr:from>
    <xdr:to>
      <xdr:col>24</xdr:col>
      <xdr:colOff>1343025</xdr:colOff>
      <xdr:row>210</xdr:row>
      <xdr:rowOff>0</xdr:rowOff>
    </xdr:to>
    <xdr:sp macro="" textlink="">
      <xdr:nvSpPr>
        <xdr:cNvPr id="2417" name="Line 2">
          <a:extLst>
            <a:ext uri="{FF2B5EF4-FFF2-40B4-BE49-F238E27FC236}">
              <a16:creationId xmlns:a16="http://schemas.microsoft.com/office/drawing/2014/main" id="{00000000-0008-0000-0100-000071090000}"/>
            </a:ext>
          </a:extLst>
        </xdr:cNvPr>
        <xdr:cNvSpPr>
          <a:spLocks noChangeShapeType="1"/>
        </xdr:cNvSpPr>
      </xdr:nvSpPr>
      <xdr:spPr bwMode="auto">
        <a:xfrm>
          <a:off x="14487525" y="65389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210</xdr:row>
      <xdr:rowOff>0</xdr:rowOff>
    </xdr:from>
    <xdr:to>
      <xdr:col>24</xdr:col>
      <xdr:colOff>1343025</xdr:colOff>
      <xdr:row>210</xdr:row>
      <xdr:rowOff>0</xdr:rowOff>
    </xdr:to>
    <xdr:sp macro="" textlink="">
      <xdr:nvSpPr>
        <xdr:cNvPr id="2418" name="Line 3">
          <a:extLst>
            <a:ext uri="{FF2B5EF4-FFF2-40B4-BE49-F238E27FC236}">
              <a16:creationId xmlns:a16="http://schemas.microsoft.com/office/drawing/2014/main" id="{00000000-0008-0000-0100-000072090000}"/>
            </a:ext>
          </a:extLst>
        </xdr:cNvPr>
        <xdr:cNvSpPr>
          <a:spLocks noChangeShapeType="1"/>
        </xdr:cNvSpPr>
      </xdr:nvSpPr>
      <xdr:spPr bwMode="auto">
        <a:xfrm>
          <a:off x="14487525" y="65389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210</xdr:row>
      <xdr:rowOff>0</xdr:rowOff>
    </xdr:from>
    <xdr:to>
      <xdr:col>24</xdr:col>
      <xdr:colOff>1343025</xdr:colOff>
      <xdr:row>210</xdr:row>
      <xdr:rowOff>0</xdr:rowOff>
    </xdr:to>
    <xdr:sp macro="" textlink="">
      <xdr:nvSpPr>
        <xdr:cNvPr id="2419" name="Line 4">
          <a:extLst>
            <a:ext uri="{FF2B5EF4-FFF2-40B4-BE49-F238E27FC236}">
              <a16:creationId xmlns:a16="http://schemas.microsoft.com/office/drawing/2014/main" id="{00000000-0008-0000-0100-000073090000}"/>
            </a:ext>
          </a:extLst>
        </xdr:cNvPr>
        <xdr:cNvSpPr>
          <a:spLocks noChangeShapeType="1"/>
        </xdr:cNvSpPr>
      </xdr:nvSpPr>
      <xdr:spPr bwMode="auto">
        <a:xfrm>
          <a:off x="14487525" y="65389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176</xdr:row>
      <xdr:rowOff>0</xdr:rowOff>
    </xdr:from>
    <xdr:to>
      <xdr:col>24</xdr:col>
      <xdr:colOff>1343025</xdr:colOff>
      <xdr:row>176</xdr:row>
      <xdr:rowOff>0</xdr:rowOff>
    </xdr:to>
    <xdr:sp macro="" textlink="">
      <xdr:nvSpPr>
        <xdr:cNvPr id="2420" name="Line 1">
          <a:extLst>
            <a:ext uri="{FF2B5EF4-FFF2-40B4-BE49-F238E27FC236}">
              <a16:creationId xmlns:a16="http://schemas.microsoft.com/office/drawing/2014/main" id="{00000000-0008-0000-0100-000074090000}"/>
            </a:ext>
          </a:extLst>
        </xdr:cNvPr>
        <xdr:cNvSpPr>
          <a:spLocks noChangeShapeType="1"/>
        </xdr:cNvSpPr>
      </xdr:nvSpPr>
      <xdr:spPr bwMode="auto">
        <a:xfrm>
          <a:off x="14478000" y="547020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176</xdr:row>
      <xdr:rowOff>0</xdr:rowOff>
    </xdr:from>
    <xdr:to>
      <xdr:col>24</xdr:col>
      <xdr:colOff>1343025</xdr:colOff>
      <xdr:row>176</xdr:row>
      <xdr:rowOff>0</xdr:rowOff>
    </xdr:to>
    <xdr:sp macro="" textlink="">
      <xdr:nvSpPr>
        <xdr:cNvPr id="2421" name="Line 2">
          <a:extLst>
            <a:ext uri="{FF2B5EF4-FFF2-40B4-BE49-F238E27FC236}">
              <a16:creationId xmlns:a16="http://schemas.microsoft.com/office/drawing/2014/main" id="{00000000-0008-0000-0100-000075090000}"/>
            </a:ext>
          </a:extLst>
        </xdr:cNvPr>
        <xdr:cNvSpPr>
          <a:spLocks noChangeShapeType="1"/>
        </xdr:cNvSpPr>
      </xdr:nvSpPr>
      <xdr:spPr bwMode="auto">
        <a:xfrm>
          <a:off x="14487525" y="54702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176</xdr:row>
      <xdr:rowOff>0</xdr:rowOff>
    </xdr:from>
    <xdr:to>
      <xdr:col>24</xdr:col>
      <xdr:colOff>1343025</xdr:colOff>
      <xdr:row>176</xdr:row>
      <xdr:rowOff>0</xdr:rowOff>
    </xdr:to>
    <xdr:sp macro="" textlink="">
      <xdr:nvSpPr>
        <xdr:cNvPr id="2422" name="Line 3">
          <a:extLst>
            <a:ext uri="{FF2B5EF4-FFF2-40B4-BE49-F238E27FC236}">
              <a16:creationId xmlns:a16="http://schemas.microsoft.com/office/drawing/2014/main" id="{00000000-0008-0000-0100-000076090000}"/>
            </a:ext>
          </a:extLst>
        </xdr:cNvPr>
        <xdr:cNvSpPr>
          <a:spLocks noChangeShapeType="1"/>
        </xdr:cNvSpPr>
      </xdr:nvSpPr>
      <xdr:spPr bwMode="auto">
        <a:xfrm>
          <a:off x="14487525" y="54702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176</xdr:row>
      <xdr:rowOff>0</xdr:rowOff>
    </xdr:from>
    <xdr:to>
      <xdr:col>24</xdr:col>
      <xdr:colOff>1343025</xdr:colOff>
      <xdr:row>176</xdr:row>
      <xdr:rowOff>0</xdr:rowOff>
    </xdr:to>
    <xdr:sp macro="" textlink="">
      <xdr:nvSpPr>
        <xdr:cNvPr id="2423" name="Line 4">
          <a:extLst>
            <a:ext uri="{FF2B5EF4-FFF2-40B4-BE49-F238E27FC236}">
              <a16:creationId xmlns:a16="http://schemas.microsoft.com/office/drawing/2014/main" id="{00000000-0008-0000-0100-000077090000}"/>
            </a:ext>
          </a:extLst>
        </xdr:cNvPr>
        <xdr:cNvSpPr>
          <a:spLocks noChangeShapeType="1"/>
        </xdr:cNvSpPr>
      </xdr:nvSpPr>
      <xdr:spPr bwMode="auto">
        <a:xfrm>
          <a:off x="14487525" y="54702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193</xdr:row>
      <xdr:rowOff>0</xdr:rowOff>
    </xdr:from>
    <xdr:to>
      <xdr:col>24</xdr:col>
      <xdr:colOff>1343025</xdr:colOff>
      <xdr:row>193</xdr:row>
      <xdr:rowOff>0</xdr:rowOff>
    </xdr:to>
    <xdr:sp macro="" textlink="">
      <xdr:nvSpPr>
        <xdr:cNvPr id="2424" name="Line 1">
          <a:extLst>
            <a:ext uri="{FF2B5EF4-FFF2-40B4-BE49-F238E27FC236}">
              <a16:creationId xmlns:a16="http://schemas.microsoft.com/office/drawing/2014/main" id="{00000000-0008-0000-0100-000078090000}"/>
            </a:ext>
          </a:extLst>
        </xdr:cNvPr>
        <xdr:cNvSpPr>
          <a:spLocks noChangeShapeType="1"/>
        </xdr:cNvSpPr>
      </xdr:nvSpPr>
      <xdr:spPr bwMode="auto">
        <a:xfrm>
          <a:off x="14478000" y="600456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193</xdr:row>
      <xdr:rowOff>0</xdr:rowOff>
    </xdr:from>
    <xdr:to>
      <xdr:col>24</xdr:col>
      <xdr:colOff>1343025</xdr:colOff>
      <xdr:row>193</xdr:row>
      <xdr:rowOff>0</xdr:rowOff>
    </xdr:to>
    <xdr:sp macro="" textlink="">
      <xdr:nvSpPr>
        <xdr:cNvPr id="2425" name="Line 2">
          <a:extLst>
            <a:ext uri="{FF2B5EF4-FFF2-40B4-BE49-F238E27FC236}">
              <a16:creationId xmlns:a16="http://schemas.microsoft.com/office/drawing/2014/main" id="{00000000-0008-0000-0100-000079090000}"/>
            </a:ext>
          </a:extLst>
        </xdr:cNvPr>
        <xdr:cNvSpPr>
          <a:spLocks noChangeShapeType="1"/>
        </xdr:cNvSpPr>
      </xdr:nvSpPr>
      <xdr:spPr bwMode="auto">
        <a:xfrm>
          <a:off x="14487525" y="600456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193</xdr:row>
      <xdr:rowOff>0</xdr:rowOff>
    </xdr:from>
    <xdr:to>
      <xdr:col>24</xdr:col>
      <xdr:colOff>1343025</xdr:colOff>
      <xdr:row>193</xdr:row>
      <xdr:rowOff>0</xdr:rowOff>
    </xdr:to>
    <xdr:sp macro="" textlink="">
      <xdr:nvSpPr>
        <xdr:cNvPr id="2426" name="Line 3">
          <a:extLst>
            <a:ext uri="{FF2B5EF4-FFF2-40B4-BE49-F238E27FC236}">
              <a16:creationId xmlns:a16="http://schemas.microsoft.com/office/drawing/2014/main" id="{00000000-0008-0000-0100-00007A090000}"/>
            </a:ext>
          </a:extLst>
        </xdr:cNvPr>
        <xdr:cNvSpPr>
          <a:spLocks noChangeShapeType="1"/>
        </xdr:cNvSpPr>
      </xdr:nvSpPr>
      <xdr:spPr bwMode="auto">
        <a:xfrm>
          <a:off x="14487525" y="600456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193</xdr:row>
      <xdr:rowOff>0</xdr:rowOff>
    </xdr:from>
    <xdr:to>
      <xdr:col>24</xdr:col>
      <xdr:colOff>1343025</xdr:colOff>
      <xdr:row>193</xdr:row>
      <xdr:rowOff>0</xdr:rowOff>
    </xdr:to>
    <xdr:sp macro="" textlink="">
      <xdr:nvSpPr>
        <xdr:cNvPr id="2427" name="Line 4">
          <a:extLst>
            <a:ext uri="{FF2B5EF4-FFF2-40B4-BE49-F238E27FC236}">
              <a16:creationId xmlns:a16="http://schemas.microsoft.com/office/drawing/2014/main" id="{00000000-0008-0000-0100-00007B090000}"/>
            </a:ext>
          </a:extLst>
        </xdr:cNvPr>
        <xdr:cNvSpPr>
          <a:spLocks noChangeShapeType="1"/>
        </xdr:cNvSpPr>
      </xdr:nvSpPr>
      <xdr:spPr bwMode="auto">
        <a:xfrm>
          <a:off x="14487525" y="600456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210</xdr:row>
      <xdr:rowOff>0</xdr:rowOff>
    </xdr:from>
    <xdr:to>
      <xdr:col>24</xdr:col>
      <xdr:colOff>1343025</xdr:colOff>
      <xdr:row>210</xdr:row>
      <xdr:rowOff>0</xdr:rowOff>
    </xdr:to>
    <xdr:sp macro="" textlink="">
      <xdr:nvSpPr>
        <xdr:cNvPr id="2428" name="Line 1">
          <a:extLst>
            <a:ext uri="{FF2B5EF4-FFF2-40B4-BE49-F238E27FC236}">
              <a16:creationId xmlns:a16="http://schemas.microsoft.com/office/drawing/2014/main" id="{00000000-0008-0000-0100-00007C090000}"/>
            </a:ext>
          </a:extLst>
        </xdr:cNvPr>
        <xdr:cNvSpPr>
          <a:spLocks noChangeShapeType="1"/>
        </xdr:cNvSpPr>
      </xdr:nvSpPr>
      <xdr:spPr bwMode="auto">
        <a:xfrm>
          <a:off x="14478000" y="653891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210</xdr:row>
      <xdr:rowOff>0</xdr:rowOff>
    </xdr:from>
    <xdr:to>
      <xdr:col>24</xdr:col>
      <xdr:colOff>1343025</xdr:colOff>
      <xdr:row>210</xdr:row>
      <xdr:rowOff>0</xdr:rowOff>
    </xdr:to>
    <xdr:sp macro="" textlink="">
      <xdr:nvSpPr>
        <xdr:cNvPr id="2429" name="Line 2">
          <a:extLst>
            <a:ext uri="{FF2B5EF4-FFF2-40B4-BE49-F238E27FC236}">
              <a16:creationId xmlns:a16="http://schemas.microsoft.com/office/drawing/2014/main" id="{00000000-0008-0000-0100-00007D090000}"/>
            </a:ext>
          </a:extLst>
        </xdr:cNvPr>
        <xdr:cNvSpPr>
          <a:spLocks noChangeShapeType="1"/>
        </xdr:cNvSpPr>
      </xdr:nvSpPr>
      <xdr:spPr bwMode="auto">
        <a:xfrm>
          <a:off x="14487525" y="65389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210</xdr:row>
      <xdr:rowOff>0</xdr:rowOff>
    </xdr:from>
    <xdr:to>
      <xdr:col>24</xdr:col>
      <xdr:colOff>1343025</xdr:colOff>
      <xdr:row>210</xdr:row>
      <xdr:rowOff>0</xdr:rowOff>
    </xdr:to>
    <xdr:sp macro="" textlink="">
      <xdr:nvSpPr>
        <xdr:cNvPr id="2430" name="Line 3">
          <a:extLst>
            <a:ext uri="{FF2B5EF4-FFF2-40B4-BE49-F238E27FC236}">
              <a16:creationId xmlns:a16="http://schemas.microsoft.com/office/drawing/2014/main" id="{00000000-0008-0000-0100-00007E090000}"/>
            </a:ext>
          </a:extLst>
        </xdr:cNvPr>
        <xdr:cNvSpPr>
          <a:spLocks noChangeShapeType="1"/>
        </xdr:cNvSpPr>
      </xdr:nvSpPr>
      <xdr:spPr bwMode="auto">
        <a:xfrm>
          <a:off x="14487525" y="65389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210</xdr:row>
      <xdr:rowOff>0</xdr:rowOff>
    </xdr:from>
    <xdr:to>
      <xdr:col>24</xdr:col>
      <xdr:colOff>1343025</xdr:colOff>
      <xdr:row>210</xdr:row>
      <xdr:rowOff>0</xdr:rowOff>
    </xdr:to>
    <xdr:sp macro="" textlink="">
      <xdr:nvSpPr>
        <xdr:cNvPr id="2431" name="Line 4">
          <a:extLst>
            <a:ext uri="{FF2B5EF4-FFF2-40B4-BE49-F238E27FC236}">
              <a16:creationId xmlns:a16="http://schemas.microsoft.com/office/drawing/2014/main" id="{00000000-0008-0000-0100-00007F090000}"/>
            </a:ext>
          </a:extLst>
        </xdr:cNvPr>
        <xdr:cNvSpPr>
          <a:spLocks noChangeShapeType="1"/>
        </xdr:cNvSpPr>
      </xdr:nvSpPr>
      <xdr:spPr bwMode="auto">
        <a:xfrm>
          <a:off x="14487525" y="65389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176</xdr:row>
      <xdr:rowOff>0</xdr:rowOff>
    </xdr:from>
    <xdr:to>
      <xdr:col>24</xdr:col>
      <xdr:colOff>1343025</xdr:colOff>
      <xdr:row>176</xdr:row>
      <xdr:rowOff>0</xdr:rowOff>
    </xdr:to>
    <xdr:sp macro="" textlink="">
      <xdr:nvSpPr>
        <xdr:cNvPr id="2432" name="Line 1">
          <a:extLst>
            <a:ext uri="{FF2B5EF4-FFF2-40B4-BE49-F238E27FC236}">
              <a16:creationId xmlns:a16="http://schemas.microsoft.com/office/drawing/2014/main" id="{00000000-0008-0000-0100-000080090000}"/>
            </a:ext>
          </a:extLst>
        </xdr:cNvPr>
        <xdr:cNvSpPr>
          <a:spLocks noChangeShapeType="1"/>
        </xdr:cNvSpPr>
      </xdr:nvSpPr>
      <xdr:spPr bwMode="auto">
        <a:xfrm>
          <a:off x="14478000" y="547020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176</xdr:row>
      <xdr:rowOff>0</xdr:rowOff>
    </xdr:from>
    <xdr:to>
      <xdr:col>24</xdr:col>
      <xdr:colOff>1343025</xdr:colOff>
      <xdr:row>176</xdr:row>
      <xdr:rowOff>0</xdr:rowOff>
    </xdr:to>
    <xdr:sp macro="" textlink="">
      <xdr:nvSpPr>
        <xdr:cNvPr id="2433" name="Line 2">
          <a:extLst>
            <a:ext uri="{FF2B5EF4-FFF2-40B4-BE49-F238E27FC236}">
              <a16:creationId xmlns:a16="http://schemas.microsoft.com/office/drawing/2014/main" id="{00000000-0008-0000-0100-000081090000}"/>
            </a:ext>
          </a:extLst>
        </xdr:cNvPr>
        <xdr:cNvSpPr>
          <a:spLocks noChangeShapeType="1"/>
        </xdr:cNvSpPr>
      </xdr:nvSpPr>
      <xdr:spPr bwMode="auto">
        <a:xfrm>
          <a:off x="14487525" y="54702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176</xdr:row>
      <xdr:rowOff>0</xdr:rowOff>
    </xdr:from>
    <xdr:to>
      <xdr:col>24</xdr:col>
      <xdr:colOff>1343025</xdr:colOff>
      <xdr:row>176</xdr:row>
      <xdr:rowOff>0</xdr:rowOff>
    </xdr:to>
    <xdr:sp macro="" textlink="">
      <xdr:nvSpPr>
        <xdr:cNvPr id="2434" name="Line 3">
          <a:extLst>
            <a:ext uri="{FF2B5EF4-FFF2-40B4-BE49-F238E27FC236}">
              <a16:creationId xmlns:a16="http://schemas.microsoft.com/office/drawing/2014/main" id="{00000000-0008-0000-0100-000082090000}"/>
            </a:ext>
          </a:extLst>
        </xdr:cNvPr>
        <xdr:cNvSpPr>
          <a:spLocks noChangeShapeType="1"/>
        </xdr:cNvSpPr>
      </xdr:nvSpPr>
      <xdr:spPr bwMode="auto">
        <a:xfrm>
          <a:off x="14487525" y="54702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176</xdr:row>
      <xdr:rowOff>0</xdr:rowOff>
    </xdr:from>
    <xdr:to>
      <xdr:col>24</xdr:col>
      <xdr:colOff>1343025</xdr:colOff>
      <xdr:row>176</xdr:row>
      <xdr:rowOff>0</xdr:rowOff>
    </xdr:to>
    <xdr:sp macro="" textlink="">
      <xdr:nvSpPr>
        <xdr:cNvPr id="2435" name="Line 4">
          <a:extLst>
            <a:ext uri="{FF2B5EF4-FFF2-40B4-BE49-F238E27FC236}">
              <a16:creationId xmlns:a16="http://schemas.microsoft.com/office/drawing/2014/main" id="{00000000-0008-0000-0100-000083090000}"/>
            </a:ext>
          </a:extLst>
        </xdr:cNvPr>
        <xdr:cNvSpPr>
          <a:spLocks noChangeShapeType="1"/>
        </xdr:cNvSpPr>
      </xdr:nvSpPr>
      <xdr:spPr bwMode="auto">
        <a:xfrm>
          <a:off x="14487525" y="54702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193</xdr:row>
      <xdr:rowOff>0</xdr:rowOff>
    </xdr:from>
    <xdr:to>
      <xdr:col>24</xdr:col>
      <xdr:colOff>1343025</xdr:colOff>
      <xdr:row>193</xdr:row>
      <xdr:rowOff>0</xdr:rowOff>
    </xdr:to>
    <xdr:sp macro="" textlink="">
      <xdr:nvSpPr>
        <xdr:cNvPr id="2436" name="Line 1">
          <a:extLst>
            <a:ext uri="{FF2B5EF4-FFF2-40B4-BE49-F238E27FC236}">
              <a16:creationId xmlns:a16="http://schemas.microsoft.com/office/drawing/2014/main" id="{00000000-0008-0000-0100-000084090000}"/>
            </a:ext>
          </a:extLst>
        </xdr:cNvPr>
        <xdr:cNvSpPr>
          <a:spLocks noChangeShapeType="1"/>
        </xdr:cNvSpPr>
      </xdr:nvSpPr>
      <xdr:spPr bwMode="auto">
        <a:xfrm>
          <a:off x="14478000" y="600456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193</xdr:row>
      <xdr:rowOff>0</xdr:rowOff>
    </xdr:from>
    <xdr:to>
      <xdr:col>24</xdr:col>
      <xdr:colOff>1343025</xdr:colOff>
      <xdr:row>193</xdr:row>
      <xdr:rowOff>0</xdr:rowOff>
    </xdr:to>
    <xdr:sp macro="" textlink="">
      <xdr:nvSpPr>
        <xdr:cNvPr id="2437" name="Line 2">
          <a:extLst>
            <a:ext uri="{FF2B5EF4-FFF2-40B4-BE49-F238E27FC236}">
              <a16:creationId xmlns:a16="http://schemas.microsoft.com/office/drawing/2014/main" id="{00000000-0008-0000-0100-000085090000}"/>
            </a:ext>
          </a:extLst>
        </xdr:cNvPr>
        <xdr:cNvSpPr>
          <a:spLocks noChangeShapeType="1"/>
        </xdr:cNvSpPr>
      </xdr:nvSpPr>
      <xdr:spPr bwMode="auto">
        <a:xfrm>
          <a:off x="14487525" y="600456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193</xdr:row>
      <xdr:rowOff>0</xdr:rowOff>
    </xdr:from>
    <xdr:to>
      <xdr:col>24</xdr:col>
      <xdr:colOff>1343025</xdr:colOff>
      <xdr:row>193</xdr:row>
      <xdr:rowOff>0</xdr:rowOff>
    </xdr:to>
    <xdr:sp macro="" textlink="">
      <xdr:nvSpPr>
        <xdr:cNvPr id="2438" name="Line 3">
          <a:extLst>
            <a:ext uri="{FF2B5EF4-FFF2-40B4-BE49-F238E27FC236}">
              <a16:creationId xmlns:a16="http://schemas.microsoft.com/office/drawing/2014/main" id="{00000000-0008-0000-0100-000086090000}"/>
            </a:ext>
          </a:extLst>
        </xdr:cNvPr>
        <xdr:cNvSpPr>
          <a:spLocks noChangeShapeType="1"/>
        </xdr:cNvSpPr>
      </xdr:nvSpPr>
      <xdr:spPr bwMode="auto">
        <a:xfrm>
          <a:off x="14487525" y="600456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193</xdr:row>
      <xdr:rowOff>0</xdr:rowOff>
    </xdr:from>
    <xdr:to>
      <xdr:col>24</xdr:col>
      <xdr:colOff>1343025</xdr:colOff>
      <xdr:row>193</xdr:row>
      <xdr:rowOff>0</xdr:rowOff>
    </xdr:to>
    <xdr:sp macro="" textlink="">
      <xdr:nvSpPr>
        <xdr:cNvPr id="2439" name="Line 4">
          <a:extLst>
            <a:ext uri="{FF2B5EF4-FFF2-40B4-BE49-F238E27FC236}">
              <a16:creationId xmlns:a16="http://schemas.microsoft.com/office/drawing/2014/main" id="{00000000-0008-0000-0100-000087090000}"/>
            </a:ext>
          </a:extLst>
        </xdr:cNvPr>
        <xdr:cNvSpPr>
          <a:spLocks noChangeShapeType="1"/>
        </xdr:cNvSpPr>
      </xdr:nvSpPr>
      <xdr:spPr bwMode="auto">
        <a:xfrm>
          <a:off x="14487525" y="600456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210</xdr:row>
      <xdr:rowOff>0</xdr:rowOff>
    </xdr:from>
    <xdr:to>
      <xdr:col>24</xdr:col>
      <xdr:colOff>1343025</xdr:colOff>
      <xdr:row>210</xdr:row>
      <xdr:rowOff>0</xdr:rowOff>
    </xdr:to>
    <xdr:sp macro="" textlink="">
      <xdr:nvSpPr>
        <xdr:cNvPr id="2440" name="Line 1">
          <a:extLst>
            <a:ext uri="{FF2B5EF4-FFF2-40B4-BE49-F238E27FC236}">
              <a16:creationId xmlns:a16="http://schemas.microsoft.com/office/drawing/2014/main" id="{00000000-0008-0000-0100-000088090000}"/>
            </a:ext>
          </a:extLst>
        </xdr:cNvPr>
        <xdr:cNvSpPr>
          <a:spLocks noChangeShapeType="1"/>
        </xdr:cNvSpPr>
      </xdr:nvSpPr>
      <xdr:spPr bwMode="auto">
        <a:xfrm>
          <a:off x="14478000" y="653891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210</xdr:row>
      <xdr:rowOff>0</xdr:rowOff>
    </xdr:from>
    <xdr:to>
      <xdr:col>24</xdr:col>
      <xdr:colOff>1343025</xdr:colOff>
      <xdr:row>210</xdr:row>
      <xdr:rowOff>0</xdr:rowOff>
    </xdr:to>
    <xdr:sp macro="" textlink="">
      <xdr:nvSpPr>
        <xdr:cNvPr id="2441" name="Line 2">
          <a:extLst>
            <a:ext uri="{FF2B5EF4-FFF2-40B4-BE49-F238E27FC236}">
              <a16:creationId xmlns:a16="http://schemas.microsoft.com/office/drawing/2014/main" id="{00000000-0008-0000-0100-000089090000}"/>
            </a:ext>
          </a:extLst>
        </xdr:cNvPr>
        <xdr:cNvSpPr>
          <a:spLocks noChangeShapeType="1"/>
        </xdr:cNvSpPr>
      </xdr:nvSpPr>
      <xdr:spPr bwMode="auto">
        <a:xfrm>
          <a:off x="14487525" y="65389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210</xdr:row>
      <xdr:rowOff>0</xdr:rowOff>
    </xdr:from>
    <xdr:to>
      <xdr:col>24</xdr:col>
      <xdr:colOff>1343025</xdr:colOff>
      <xdr:row>210</xdr:row>
      <xdr:rowOff>0</xdr:rowOff>
    </xdr:to>
    <xdr:sp macro="" textlink="">
      <xdr:nvSpPr>
        <xdr:cNvPr id="2442" name="Line 3">
          <a:extLst>
            <a:ext uri="{FF2B5EF4-FFF2-40B4-BE49-F238E27FC236}">
              <a16:creationId xmlns:a16="http://schemas.microsoft.com/office/drawing/2014/main" id="{00000000-0008-0000-0100-00008A090000}"/>
            </a:ext>
          </a:extLst>
        </xdr:cNvPr>
        <xdr:cNvSpPr>
          <a:spLocks noChangeShapeType="1"/>
        </xdr:cNvSpPr>
      </xdr:nvSpPr>
      <xdr:spPr bwMode="auto">
        <a:xfrm>
          <a:off x="14487525" y="65389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210</xdr:row>
      <xdr:rowOff>0</xdr:rowOff>
    </xdr:from>
    <xdr:to>
      <xdr:col>24</xdr:col>
      <xdr:colOff>1343025</xdr:colOff>
      <xdr:row>210</xdr:row>
      <xdr:rowOff>0</xdr:rowOff>
    </xdr:to>
    <xdr:sp macro="" textlink="">
      <xdr:nvSpPr>
        <xdr:cNvPr id="2443" name="Line 4">
          <a:extLst>
            <a:ext uri="{FF2B5EF4-FFF2-40B4-BE49-F238E27FC236}">
              <a16:creationId xmlns:a16="http://schemas.microsoft.com/office/drawing/2014/main" id="{00000000-0008-0000-0100-00008B090000}"/>
            </a:ext>
          </a:extLst>
        </xdr:cNvPr>
        <xdr:cNvSpPr>
          <a:spLocks noChangeShapeType="1"/>
        </xdr:cNvSpPr>
      </xdr:nvSpPr>
      <xdr:spPr bwMode="auto">
        <a:xfrm>
          <a:off x="14487525" y="65389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176</xdr:row>
      <xdr:rowOff>0</xdr:rowOff>
    </xdr:from>
    <xdr:to>
      <xdr:col>24</xdr:col>
      <xdr:colOff>1343025</xdr:colOff>
      <xdr:row>176</xdr:row>
      <xdr:rowOff>0</xdr:rowOff>
    </xdr:to>
    <xdr:sp macro="" textlink="">
      <xdr:nvSpPr>
        <xdr:cNvPr id="2444" name="Line 1">
          <a:extLst>
            <a:ext uri="{FF2B5EF4-FFF2-40B4-BE49-F238E27FC236}">
              <a16:creationId xmlns:a16="http://schemas.microsoft.com/office/drawing/2014/main" id="{00000000-0008-0000-0100-00008C090000}"/>
            </a:ext>
          </a:extLst>
        </xdr:cNvPr>
        <xdr:cNvSpPr>
          <a:spLocks noChangeShapeType="1"/>
        </xdr:cNvSpPr>
      </xdr:nvSpPr>
      <xdr:spPr bwMode="auto">
        <a:xfrm>
          <a:off x="14478000" y="547020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176</xdr:row>
      <xdr:rowOff>0</xdr:rowOff>
    </xdr:from>
    <xdr:to>
      <xdr:col>24</xdr:col>
      <xdr:colOff>1343025</xdr:colOff>
      <xdr:row>176</xdr:row>
      <xdr:rowOff>0</xdr:rowOff>
    </xdr:to>
    <xdr:sp macro="" textlink="">
      <xdr:nvSpPr>
        <xdr:cNvPr id="2445" name="Line 2">
          <a:extLst>
            <a:ext uri="{FF2B5EF4-FFF2-40B4-BE49-F238E27FC236}">
              <a16:creationId xmlns:a16="http://schemas.microsoft.com/office/drawing/2014/main" id="{00000000-0008-0000-0100-00008D090000}"/>
            </a:ext>
          </a:extLst>
        </xdr:cNvPr>
        <xdr:cNvSpPr>
          <a:spLocks noChangeShapeType="1"/>
        </xdr:cNvSpPr>
      </xdr:nvSpPr>
      <xdr:spPr bwMode="auto">
        <a:xfrm>
          <a:off x="14487525" y="54702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176</xdr:row>
      <xdr:rowOff>0</xdr:rowOff>
    </xdr:from>
    <xdr:to>
      <xdr:col>24</xdr:col>
      <xdr:colOff>1343025</xdr:colOff>
      <xdr:row>176</xdr:row>
      <xdr:rowOff>0</xdr:rowOff>
    </xdr:to>
    <xdr:sp macro="" textlink="">
      <xdr:nvSpPr>
        <xdr:cNvPr id="2446" name="Line 3">
          <a:extLst>
            <a:ext uri="{FF2B5EF4-FFF2-40B4-BE49-F238E27FC236}">
              <a16:creationId xmlns:a16="http://schemas.microsoft.com/office/drawing/2014/main" id="{00000000-0008-0000-0100-00008E090000}"/>
            </a:ext>
          </a:extLst>
        </xdr:cNvPr>
        <xdr:cNvSpPr>
          <a:spLocks noChangeShapeType="1"/>
        </xdr:cNvSpPr>
      </xdr:nvSpPr>
      <xdr:spPr bwMode="auto">
        <a:xfrm>
          <a:off x="14487525" y="54702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176</xdr:row>
      <xdr:rowOff>0</xdr:rowOff>
    </xdr:from>
    <xdr:to>
      <xdr:col>24</xdr:col>
      <xdr:colOff>1343025</xdr:colOff>
      <xdr:row>176</xdr:row>
      <xdr:rowOff>0</xdr:rowOff>
    </xdr:to>
    <xdr:sp macro="" textlink="">
      <xdr:nvSpPr>
        <xdr:cNvPr id="2447" name="Line 4">
          <a:extLst>
            <a:ext uri="{FF2B5EF4-FFF2-40B4-BE49-F238E27FC236}">
              <a16:creationId xmlns:a16="http://schemas.microsoft.com/office/drawing/2014/main" id="{00000000-0008-0000-0100-00008F090000}"/>
            </a:ext>
          </a:extLst>
        </xdr:cNvPr>
        <xdr:cNvSpPr>
          <a:spLocks noChangeShapeType="1"/>
        </xdr:cNvSpPr>
      </xdr:nvSpPr>
      <xdr:spPr bwMode="auto">
        <a:xfrm>
          <a:off x="14487525" y="54702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193</xdr:row>
      <xdr:rowOff>0</xdr:rowOff>
    </xdr:from>
    <xdr:to>
      <xdr:col>24</xdr:col>
      <xdr:colOff>1343025</xdr:colOff>
      <xdr:row>193</xdr:row>
      <xdr:rowOff>0</xdr:rowOff>
    </xdr:to>
    <xdr:sp macro="" textlink="">
      <xdr:nvSpPr>
        <xdr:cNvPr id="2448" name="Line 1">
          <a:extLst>
            <a:ext uri="{FF2B5EF4-FFF2-40B4-BE49-F238E27FC236}">
              <a16:creationId xmlns:a16="http://schemas.microsoft.com/office/drawing/2014/main" id="{00000000-0008-0000-0100-000090090000}"/>
            </a:ext>
          </a:extLst>
        </xdr:cNvPr>
        <xdr:cNvSpPr>
          <a:spLocks noChangeShapeType="1"/>
        </xdr:cNvSpPr>
      </xdr:nvSpPr>
      <xdr:spPr bwMode="auto">
        <a:xfrm>
          <a:off x="14478000" y="600456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193</xdr:row>
      <xdr:rowOff>0</xdr:rowOff>
    </xdr:from>
    <xdr:to>
      <xdr:col>24</xdr:col>
      <xdr:colOff>1343025</xdr:colOff>
      <xdr:row>193</xdr:row>
      <xdr:rowOff>0</xdr:rowOff>
    </xdr:to>
    <xdr:sp macro="" textlink="">
      <xdr:nvSpPr>
        <xdr:cNvPr id="2449" name="Line 2">
          <a:extLst>
            <a:ext uri="{FF2B5EF4-FFF2-40B4-BE49-F238E27FC236}">
              <a16:creationId xmlns:a16="http://schemas.microsoft.com/office/drawing/2014/main" id="{00000000-0008-0000-0100-000091090000}"/>
            </a:ext>
          </a:extLst>
        </xdr:cNvPr>
        <xdr:cNvSpPr>
          <a:spLocks noChangeShapeType="1"/>
        </xdr:cNvSpPr>
      </xdr:nvSpPr>
      <xdr:spPr bwMode="auto">
        <a:xfrm>
          <a:off x="14487525" y="600456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193</xdr:row>
      <xdr:rowOff>0</xdr:rowOff>
    </xdr:from>
    <xdr:to>
      <xdr:col>24</xdr:col>
      <xdr:colOff>1343025</xdr:colOff>
      <xdr:row>193</xdr:row>
      <xdr:rowOff>0</xdr:rowOff>
    </xdr:to>
    <xdr:sp macro="" textlink="">
      <xdr:nvSpPr>
        <xdr:cNvPr id="2450" name="Line 3">
          <a:extLst>
            <a:ext uri="{FF2B5EF4-FFF2-40B4-BE49-F238E27FC236}">
              <a16:creationId xmlns:a16="http://schemas.microsoft.com/office/drawing/2014/main" id="{00000000-0008-0000-0100-000092090000}"/>
            </a:ext>
          </a:extLst>
        </xdr:cNvPr>
        <xdr:cNvSpPr>
          <a:spLocks noChangeShapeType="1"/>
        </xdr:cNvSpPr>
      </xdr:nvSpPr>
      <xdr:spPr bwMode="auto">
        <a:xfrm>
          <a:off x="14487525" y="600456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193</xdr:row>
      <xdr:rowOff>0</xdr:rowOff>
    </xdr:from>
    <xdr:to>
      <xdr:col>24</xdr:col>
      <xdr:colOff>1343025</xdr:colOff>
      <xdr:row>193</xdr:row>
      <xdr:rowOff>0</xdr:rowOff>
    </xdr:to>
    <xdr:sp macro="" textlink="">
      <xdr:nvSpPr>
        <xdr:cNvPr id="2451" name="Line 4">
          <a:extLst>
            <a:ext uri="{FF2B5EF4-FFF2-40B4-BE49-F238E27FC236}">
              <a16:creationId xmlns:a16="http://schemas.microsoft.com/office/drawing/2014/main" id="{00000000-0008-0000-0100-000093090000}"/>
            </a:ext>
          </a:extLst>
        </xdr:cNvPr>
        <xdr:cNvSpPr>
          <a:spLocks noChangeShapeType="1"/>
        </xdr:cNvSpPr>
      </xdr:nvSpPr>
      <xdr:spPr bwMode="auto">
        <a:xfrm>
          <a:off x="14487525" y="600456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210</xdr:row>
      <xdr:rowOff>0</xdr:rowOff>
    </xdr:from>
    <xdr:to>
      <xdr:col>24</xdr:col>
      <xdr:colOff>1343025</xdr:colOff>
      <xdr:row>210</xdr:row>
      <xdr:rowOff>0</xdr:rowOff>
    </xdr:to>
    <xdr:sp macro="" textlink="">
      <xdr:nvSpPr>
        <xdr:cNvPr id="2452" name="Line 1">
          <a:extLst>
            <a:ext uri="{FF2B5EF4-FFF2-40B4-BE49-F238E27FC236}">
              <a16:creationId xmlns:a16="http://schemas.microsoft.com/office/drawing/2014/main" id="{00000000-0008-0000-0100-000094090000}"/>
            </a:ext>
          </a:extLst>
        </xdr:cNvPr>
        <xdr:cNvSpPr>
          <a:spLocks noChangeShapeType="1"/>
        </xdr:cNvSpPr>
      </xdr:nvSpPr>
      <xdr:spPr bwMode="auto">
        <a:xfrm>
          <a:off x="14478000" y="653891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210</xdr:row>
      <xdr:rowOff>0</xdr:rowOff>
    </xdr:from>
    <xdr:to>
      <xdr:col>24</xdr:col>
      <xdr:colOff>1343025</xdr:colOff>
      <xdr:row>210</xdr:row>
      <xdr:rowOff>0</xdr:rowOff>
    </xdr:to>
    <xdr:sp macro="" textlink="">
      <xdr:nvSpPr>
        <xdr:cNvPr id="2453" name="Line 2">
          <a:extLst>
            <a:ext uri="{FF2B5EF4-FFF2-40B4-BE49-F238E27FC236}">
              <a16:creationId xmlns:a16="http://schemas.microsoft.com/office/drawing/2014/main" id="{00000000-0008-0000-0100-000095090000}"/>
            </a:ext>
          </a:extLst>
        </xdr:cNvPr>
        <xdr:cNvSpPr>
          <a:spLocks noChangeShapeType="1"/>
        </xdr:cNvSpPr>
      </xdr:nvSpPr>
      <xdr:spPr bwMode="auto">
        <a:xfrm>
          <a:off x="14487525" y="65389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210</xdr:row>
      <xdr:rowOff>0</xdr:rowOff>
    </xdr:from>
    <xdr:to>
      <xdr:col>24</xdr:col>
      <xdr:colOff>1343025</xdr:colOff>
      <xdr:row>210</xdr:row>
      <xdr:rowOff>0</xdr:rowOff>
    </xdr:to>
    <xdr:sp macro="" textlink="">
      <xdr:nvSpPr>
        <xdr:cNvPr id="2454" name="Line 3">
          <a:extLst>
            <a:ext uri="{FF2B5EF4-FFF2-40B4-BE49-F238E27FC236}">
              <a16:creationId xmlns:a16="http://schemas.microsoft.com/office/drawing/2014/main" id="{00000000-0008-0000-0100-000096090000}"/>
            </a:ext>
          </a:extLst>
        </xdr:cNvPr>
        <xdr:cNvSpPr>
          <a:spLocks noChangeShapeType="1"/>
        </xdr:cNvSpPr>
      </xdr:nvSpPr>
      <xdr:spPr bwMode="auto">
        <a:xfrm>
          <a:off x="14487525" y="65389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210</xdr:row>
      <xdr:rowOff>0</xdr:rowOff>
    </xdr:from>
    <xdr:to>
      <xdr:col>24</xdr:col>
      <xdr:colOff>1343025</xdr:colOff>
      <xdr:row>210</xdr:row>
      <xdr:rowOff>0</xdr:rowOff>
    </xdr:to>
    <xdr:sp macro="" textlink="">
      <xdr:nvSpPr>
        <xdr:cNvPr id="2455" name="Line 4">
          <a:extLst>
            <a:ext uri="{FF2B5EF4-FFF2-40B4-BE49-F238E27FC236}">
              <a16:creationId xmlns:a16="http://schemas.microsoft.com/office/drawing/2014/main" id="{00000000-0008-0000-0100-000097090000}"/>
            </a:ext>
          </a:extLst>
        </xdr:cNvPr>
        <xdr:cNvSpPr>
          <a:spLocks noChangeShapeType="1"/>
        </xdr:cNvSpPr>
      </xdr:nvSpPr>
      <xdr:spPr bwMode="auto">
        <a:xfrm>
          <a:off x="14487525" y="65389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176</xdr:row>
      <xdr:rowOff>0</xdr:rowOff>
    </xdr:from>
    <xdr:to>
      <xdr:col>24</xdr:col>
      <xdr:colOff>1343025</xdr:colOff>
      <xdr:row>176</xdr:row>
      <xdr:rowOff>0</xdr:rowOff>
    </xdr:to>
    <xdr:sp macro="" textlink="">
      <xdr:nvSpPr>
        <xdr:cNvPr id="2456" name="Line 1">
          <a:extLst>
            <a:ext uri="{FF2B5EF4-FFF2-40B4-BE49-F238E27FC236}">
              <a16:creationId xmlns:a16="http://schemas.microsoft.com/office/drawing/2014/main" id="{00000000-0008-0000-0100-000098090000}"/>
            </a:ext>
          </a:extLst>
        </xdr:cNvPr>
        <xdr:cNvSpPr>
          <a:spLocks noChangeShapeType="1"/>
        </xdr:cNvSpPr>
      </xdr:nvSpPr>
      <xdr:spPr bwMode="auto">
        <a:xfrm>
          <a:off x="14478000" y="547020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176</xdr:row>
      <xdr:rowOff>0</xdr:rowOff>
    </xdr:from>
    <xdr:to>
      <xdr:col>24</xdr:col>
      <xdr:colOff>1343025</xdr:colOff>
      <xdr:row>176</xdr:row>
      <xdr:rowOff>0</xdr:rowOff>
    </xdr:to>
    <xdr:sp macro="" textlink="">
      <xdr:nvSpPr>
        <xdr:cNvPr id="2457" name="Line 2">
          <a:extLst>
            <a:ext uri="{FF2B5EF4-FFF2-40B4-BE49-F238E27FC236}">
              <a16:creationId xmlns:a16="http://schemas.microsoft.com/office/drawing/2014/main" id="{00000000-0008-0000-0100-000099090000}"/>
            </a:ext>
          </a:extLst>
        </xdr:cNvPr>
        <xdr:cNvSpPr>
          <a:spLocks noChangeShapeType="1"/>
        </xdr:cNvSpPr>
      </xdr:nvSpPr>
      <xdr:spPr bwMode="auto">
        <a:xfrm>
          <a:off x="14487525" y="54702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176</xdr:row>
      <xdr:rowOff>0</xdr:rowOff>
    </xdr:from>
    <xdr:to>
      <xdr:col>24</xdr:col>
      <xdr:colOff>1343025</xdr:colOff>
      <xdr:row>176</xdr:row>
      <xdr:rowOff>0</xdr:rowOff>
    </xdr:to>
    <xdr:sp macro="" textlink="">
      <xdr:nvSpPr>
        <xdr:cNvPr id="2458" name="Line 3">
          <a:extLst>
            <a:ext uri="{FF2B5EF4-FFF2-40B4-BE49-F238E27FC236}">
              <a16:creationId xmlns:a16="http://schemas.microsoft.com/office/drawing/2014/main" id="{00000000-0008-0000-0100-00009A090000}"/>
            </a:ext>
          </a:extLst>
        </xdr:cNvPr>
        <xdr:cNvSpPr>
          <a:spLocks noChangeShapeType="1"/>
        </xdr:cNvSpPr>
      </xdr:nvSpPr>
      <xdr:spPr bwMode="auto">
        <a:xfrm>
          <a:off x="14487525" y="54702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176</xdr:row>
      <xdr:rowOff>0</xdr:rowOff>
    </xdr:from>
    <xdr:to>
      <xdr:col>24</xdr:col>
      <xdr:colOff>1343025</xdr:colOff>
      <xdr:row>176</xdr:row>
      <xdr:rowOff>0</xdr:rowOff>
    </xdr:to>
    <xdr:sp macro="" textlink="">
      <xdr:nvSpPr>
        <xdr:cNvPr id="2459" name="Line 4">
          <a:extLst>
            <a:ext uri="{FF2B5EF4-FFF2-40B4-BE49-F238E27FC236}">
              <a16:creationId xmlns:a16="http://schemas.microsoft.com/office/drawing/2014/main" id="{00000000-0008-0000-0100-00009B090000}"/>
            </a:ext>
          </a:extLst>
        </xdr:cNvPr>
        <xdr:cNvSpPr>
          <a:spLocks noChangeShapeType="1"/>
        </xdr:cNvSpPr>
      </xdr:nvSpPr>
      <xdr:spPr bwMode="auto">
        <a:xfrm>
          <a:off x="14487525" y="54702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193</xdr:row>
      <xdr:rowOff>0</xdr:rowOff>
    </xdr:from>
    <xdr:to>
      <xdr:col>24</xdr:col>
      <xdr:colOff>1343025</xdr:colOff>
      <xdr:row>193</xdr:row>
      <xdr:rowOff>0</xdr:rowOff>
    </xdr:to>
    <xdr:sp macro="" textlink="">
      <xdr:nvSpPr>
        <xdr:cNvPr id="2460" name="Line 1">
          <a:extLst>
            <a:ext uri="{FF2B5EF4-FFF2-40B4-BE49-F238E27FC236}">
              <a16:creationId xmlns:a16="http://schemas.microsoft.com/office/drawing/2014/main" id="{00000000-0008-0000-0100-00009C090000}"/>
            </a:ext>
          </a:extLst>
        </xdr:cNvPr>
        <xdr:cNvSpPr>
          <a:spLocks noChangeShapeType="1"/>
        </xdr:cNvSpPr>
      </xdr:nvSpPr>
      <xdr:spPr bwMode="auto">
        <a:xfrm>
          <a:off x="14478000" y="600456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193</xdr:row>
      <xdr:rowOff>0</xdr:rowOff>
    </xdr:from>
    <xdr:to>
      <xdr:col>24</xdr:col>
      <xdr:colOff>1343025</xdr:colOff>
      <xdr:row>193</xdr:row>
      <xdr:rowOff>0</xdr:rowOff>
    </xdr:to>
    <xdr:sp macro="" textlink="">
      <xdr:nvSpPr>
        <xdr:cNvPr id="2461" name="Line 2">
          <a:extLst>
            <a:ext uri="{FF2B5EF4-FFF2-40B4-BE49-F238E27FC236}">
              <a16:creationId xmlns:a16="http://schemas.microsoft.com/office/drawing/2014/main" id="{00000000-0008-0000-0100-00009D090000}"/>
            </a:ext>
          </a:extLst>
        </xdr:cNvPr>
        <xdr:cNvSpPr>
          <a:spLocks noChangeShapeType="1"/>
        </xdr:cNvSpPr>
      </xdr:nvSpPr>
      <xdr:spPr bwMode="auto">
        <a:xfrm>
          <a:off x="14487525" y="600456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193</xdr:row>
      <xdr:rowOff>0</xdr:rowOff>
    </xdr:from>
    <xdr:to>
      <xdr:col>24</xdr:col>
      <xdr:colOff>1343025</xdr:colOff>
      <xdr:row>193</xdr:row>
      <xdr:rowOff>0</xdr:rowOff>
    </xdr:to>
    <xdr:sp macro="" textlink="">
      <xdr:nvSpPr>
        <xdr:cNvPr id="2462" name="Line 3">
          <a:extLst>
            <a:ext uri="{FF2B5EF4-FFF2-40B4-BE49-F238E27FC236}">
              <a16:creationId xmlns:a16="http://schemas.microsoft.com/office/drawing/2014/main" id="{00000000-0008-0000-0100-00009E090000}"/>
            </a:ext>
          </a:extLst>
        </xdr:cNvPr>
        <xdr:cNvSpPr>
          <a:spLocks noChangeShapeType="1"/>
        </xdr:cNvSpPr>
      </xdr:nvSpPr>
      <xdr:spPr bwMode="auto">
        <a:xfrm>
          <a:off x="14487525" y="600456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193</xdr:row>
      <xdr:rowOff>0</xdr:rowOff>
    </xdr:from>
    <xdr:to>
      <xdr:col>24</xdr:col>
      <xdr:colOff>1343025</xdr:colOff>
      <xdr:row>193</xdr:row>
      <xdr:rowOff>0</xdr:rowOff>
    </xdr:to>
    <xdr:sp macro="" textlink="">
      <xdr:nvSpPr>
        <xdr:cNvPr id="2463" name="Line 4">
          <a:extLst>
            <a:ext uri="{FF2B5EF4-FFF2-40B4-BE49-F238E27FC236}">
              <a16:creationId xmlns:a16="http://schemas.microsoft.com/office/drawing/2014/main" id="{00000000-0008-0000-0100-00009F090000}"/>
            </a:ext>
          </a:extLst>
        </xdr:cNvPr>
        <xdr:cNvSpPr>
          <a:spLocks noChangeShapeType="1"/>
        </xdr:cNvSpPr>
      </xdr:nvSpPr>
      <xdr:spPr bwMode="auto">
        <a:xfrm>
          <a:off x="14487525" y="600456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210</xdr:row>
      <xdr:rowOff>0</xdr:rowOff>
    </xdr:from>
    <xdr:to>
      <xdr:col>24</xdr:col>
      <xdr:colOff>1343025</xdr:colOff>
      <xdr:row>210</xdr:row>
      <xdr:rowOff>0</xdr:rowOff>
    </xdr:to>
    <xdr:sp macro="" textlink="">
      <xdr:nvSpPr>
        <xdr:cNvPr id="2464" name="Line 1">
          <a:extLst>
            <a:ext uri="{FF2B5EF4-FFF2-40B4-BE49-F238E27FC236}">
              <a16:creationId xmlns:a16="http://schemas.microsoft.com/office/drawing/2014/main" id="{00000000-0008-0000-0100-0000A0090000}"/>
            </a:ext>
          </a:extLst>
        </xdr:cNvPr>
        <xdr:cNvSpPr>
          <a:spLocks noChangeShapeType="1"/>
        </xdr:cNvSpPr>
      </xdr:nvSpPr>
      <xdr:spPr bwMode="auto">
        <a:xfrm>
          <a:off x="14478000" y="653891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210</xdr:row>
      <xdr:rowOff>0</xdr:rowOff>
    </xdr:from>
    <xdr:to>
      <xdr:col>24</xdr:col>
      <xdr:colOff>1343025</xdr:colOff>
      <xdr:row>210</xdr:row>
      <xdr:rowOff>0</xdr:rowOff>
    </xdr:to>
    <xdr:sp macro="" textlink="">
      <xdr:nvSpPr>
        <xdr:cNvPr id="2465" name="Line 2">
          <a:extLst>
            <a:ext uri="{FF2B5EF4-FFF2-40B4-BE49-F238E27FC236}">
              <a16:creationId xmlns:a16="http://schemas.microsoft.com/office/drawing/2014/main" id="{00000000-0008-0000-0100-0000A1090000}"/>
            </a:ext>
          </a:extLst>
        </xdr:cNvPr>
        <xdr:cNvSpPr>
          <a:spLocks noChangeShapeType="1"/>
        </xdr:cNvSpPr>
      </xdr:nvSpPr>
      <xdr:spPr bwMode="auto">
        <a:xfrm>
          <a:off x="14487525" y="65389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210</xdr:row>
      <xdr:rowOff>0</xdr:rowOff>
    </xdr:from>
    <xdr:to>
      <xdr:col>24</xdr:col>
      <xdr:colOff>1343025</xdr:colOff>
      <xdr:row>210</xdr:row>
      <xdr:rowOff>0</xdr:rowOff>
    </xdr:to>
    <xdr:sp macro="" textlink="">
      <xdr:nvSpPr>
        <xdr:cNvPr id="2466" name="Line 3">
          <a:extLst>
            <a:ext uri="{FF2B5EF4-FFF2-40B4-BE49-F238E27FC236}">
              <a16:creationId xmlns:a16="http://schemas.microsoft.com/office/drawing/2014/main" id="{00000000-0008-0000-0100-0000A2090000}"/>
            </a:ext>
          </a:extLst>
        </xdr:cNvPr>
        <xdr:cNvSpPr>
          <a:spLocks noChangeShapeType="1"/>
        </xdr:cNvSpPr>
      </xdr:nvSpPr>
      <xdr:spPr bwMode="auto">
        <a:xfrm>
          <a:off x="14487525" y="65389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210</xdr:row>
      <xdr:rowOff>0</xdr:rowOff>
    </xdr:from>
    <xdr:to>
      <xdr:col>24</xdr:col>
      <xdr:colOff>1343025</xdr:colOff>
      <xdr:row>210</xdr:row>
      <xdr:rowOff>0</xdr:rowOff>
    </xdr:to>
    <xdr:sp macro="" textlink="">
      <xdr:nvSpPr>
        <xdr:cNvPr id="2467" name="Line 4">
          <a:extLst>
            <a:ext uri="{FF2B5EF4-FFF2-40B4-BE49-F238E27FC236}">
              <a16:creationId xmlns:a16="http://schemas.microsoft.com/office/drawing/2014/main" id="{00000000-0008-0000-0100-0000A3090000}"/>
            </a:ext>
          </a:extLst>
        </xdr:cNvPr>
        <xdr:cNvSpPr>
          <a:spLocks noChangeShapeType="1"/>
        </xdr:cNvSpPr>
      </xdr:nvSpPr>
      <xdr:spPr bwMode="auto">
        <a:xfrm>
          <a:off x="14487525" y="65389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220</xdr:row>
      <xdr:rowOff>0</xdr:rowOff>
    </xdr:from>
    <xdr:to>
      <xdr:col>24</xdr:col>
      <xdr:colOff>1343025</xdr:colOff>
      <xdr:row>220</xdr:row>
      <xdr:rowOff>0</xdr:rowOff>
    </xdr:to>
    <xdr:sp macro="" textlink="">
      <xdr:nvSpPr>
        <xdr:cNvPr id="2468" name="Line 1">
          <a:extLst>
            <a:ext uri="{FF2B5EF4-FFF2-40B4-BE49-F238E27FC236}">
              <a16:creationId xmlns:a16="http://schemas.microsoft.com/office/drawing/2014/main" id="{00000000-0008-0000-0100-0000A4090000}"/>
            </a:ext>
          </a:extLst>
        </xdr:cNvPr>
        <xdr:cNvSpPr>
          <a:spLocks noChangeShapeType="1"/>
        </xdr:cNvSpPr>
      </xdr:nvSpPr>
      <xdr:spPr bwMode="auto">
        <a:xfrm>
          <a:off x="14478000" y="685323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220</xdr:row>
      <xdr:rowOff>0</xdr:rowOff>
    </xdr:from>
    <xdr:to>
      <xdr:col>24</xdr:col>
      <xdr:colOff>1343025</xdr:colOff>
      <xdr:row>220</xdr:row>
      <xdr:rowOff>0</xdr:rowOff>
    </xdr:to>
    <xdr:sp macro="" textlink="">
      <xdr:nvSpPr>
        <xdr:cNvPr id="2469" name="Line 2">
          <a:extLst>
            <a:ext uri="{FF2B5EF4-FFF2-40B4-BE49-F238E27FC236}">
              <a16:creationId xmlns:a16="http://schemas.microsoft.com/office/drawing/2014/main" id="{00000000-0008-0000-0100-0000A5090000}"/>
            </a:ext>
          </a:extLst>
        </xdr:cNvPr>
        <xdr:cNvSpPr>
          <a:spLocks noChangeShapeType="1"/>
        </xdr:cNvSpPr>
      </xdr:nvSpPr>
      <xdr:spPr bwMode="auto">
        <a:xfrm>
          <a:off x="14487525" y="685323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220</xdr:row>
      <xdr:rowOff>0</xdr:rowOff>
    </xdr:from>
    <xdr:to>
      <xdr:col>24</xdr:col>
      <xdr:colOff>1343025</xdr:colOff>
      <xdr:row>220</xdr:row>
      <xdr:rowOff>0</xdr:rowOff>
    </xdr:to>
    <xdr:sp macro="" textlink="">
      <xdr:nvSpPr>
        <xdr:cNvPr id="2470" name="Line 3">
          <a:extLst>
            <a:ext uri="{FF2B5EF4-FFF2-40B4-BE49-F238E27FC236}">
              <a16:creationId xmlns:a16="http://schemas.microsoft.com/office/drawing/2014/main" id="{00000000-0008-0000-0100-0000A6090000}"/>
            </a:ext>
          </a:extLst>
        </xdr:cNvPr>
        <xdr:cNvSpPr>
          <a:spLocks noChangeShapeType="1"/>
        </xdr:cNvSpPr>
      </xdr:nvSpPr>
      <xdr:spPr bwMode="auto">
        <a:xfrm>
          <a:off x="14487525" y="685323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220</xdr:row>
      <xdr:rowOff>0</xdr:rowOff>
    </xdr:from>
    <xdr:to>
      <xdr:col>24</xdr:col>
      <xdr:colOff>1343025</xdr:colOff>
      <xdr:row>220</xdr:row>
      <xdr:rowOff>0</xdr:rowOff>
    </xdr:to>
    <xdr:sp macro="" textlink="">
      <xdr:nvSpPr>
        <xdr:cNvPr id="2471" name="Line 4">
          <a:extLst>
            <a:ext uri="{FF2B5EF4-FFF2-40B4-BE49-F238E27FC236}">
              <a16:creationId xmlns:a16="http://schemas.microsoft.com/office/drawing/2014/main" id="{00000000-0008-0000-0100-0000A7090000}"/>
            </a:ext>
          </a:extLst>
        </xdr:cNvPr>
        <xdr:cNvSpPr>
          <a:spLocks noChangeShapeType="1"/>
        </xdr:cNvSpPr>
      </xdr:nvSpPr>
      <xdr:spPr bwMode="auto">
        <a:xfrm>
          <a:off x="14487525" y="685323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237</xdr:row>
      <xdr:rowOff>0</xdr:rowOff>
    </xdr:from>
    <xdr:to>
      <xdr:col>24</xdr:col>
      <xdr:colOff>1343025</xdr:colOff>
      <xdr:row>237</xdr:row>
      <xdr:rowOff>0</xdr:rowOff>
    </xdr:to>
    <xdr:sp macro="" textlink="">
      <xdr:nvSpPr>
        <xdr:cNvPr id="2472" name="Line 1">
          <a:extLst>
            <a:ext uri="{FF2B5EF4-FFF2-40B4-BE49-F238E27FC236}">
              <a16:creationId xmlns:a16="http://schemas.microsoft.com/office/drawing/2014/main" id="{00000000-0008-0000-0100-0000A8090000}"/>
            </a:ext>
          </a:extLst>
        </xdr:cNvPr>
        <xdr:cNvSpPr>
          <a:spLocks noChangeShapeType="1"/>
        </xdr:cNvSpPr>
      </xdr:nvSpPr>
      <xdr:spPr bwMode="auto">
        <a:xfrm>
          <a:off x="14478000" y="738759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237</xdr:row>
      <xdr:rowOff>0</xdr:rowOff>
    </xdr:from>
    <xdr:to>
      <xdr:col>24</xdr:col>
      <xdr:colOff>1343025</xdr:colOff>
      <xdr:row>237</xdr:row>
      <xdr:rowOff>0</xdr:rowOff>
    </xdr:to>
    <xdr:sp macro="" textlink="">
      <xdr:nvSpPr>
        <xdr:cNvPr id="2473" name="Line 2">
          <a:extLst>
            <a:ext uri="{FF2B5EF4-FFF2-40B4-BE49-F238E27FC236}">
              <a16:creationId xmlns:a16="http://schemas.microsoft.com/office/drawing/2014/main" id="{00000000-0008-0000-0100-0000A9090000}"/>
            </a:ext>
          </a:extLst>
        </xdr:cNvPr>
        <xdr:cNvSpPr>
          <a:spLocks noChangeShapeType="1"/>
        </xdr:cNvSpPr>
      </xdr:nvSpPr>
      <xdr:spPr bwMode="auto">
        <a:xfrm>
          <a:off x="14487525" y="738759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237</xdr:row>
      <xdr:rowOff>0</xdr:rowOff>
    </xdr:from>
    <xdr:to>
      <xdr:col>24</xdr:col>
      <xdr:colOff>1343025</xdr:colOff>
      <xdr:row>237</xdr:row>
      <xdr:rowOff>0</xdr:rowOff>
    </xdr:to>
    <xdr:sp macro="" textlink="">
      <xdr:nvSpPr>
        <xdr:cNvPr id="2474" name="Line 3">
          <a:extLst>
            <a:ext uri="{FF2B5EF4-FFF2-40B4-BE49-F238E27FC236}">
              <a16:creationId xmlns:a16="http://schemas.microsoft.com/office/drawing/2014/main" id="{00000000-0008-0000-0100-0000AA090000}"/>
            </a:ext>
          </a:extLst>
        </xdr:cNvPr>
        <xdr:cNvSpPr>
          <a:spLocks noChangeShapeType="1"/>
        </xdr:cNvSpPr>
      </xdr:nvSpPr>
      <xdr:spPr bwMode="auto">
        <a:xfrm>
          <a:off x="14487525" y="738759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237</xdr:row>
      <xdr:rowOff>0</xdr:rowOff>
    </xdr:from>
    <xdr:to>
      <xdr:col>24</xdr:col>
      <xdr:colOff>1343025</xdr:colOff>
      <xdr:row>237</xdr:row>
      <xdr:rowOff>0</xdr:rowOff>
    </xdr:to>
    <xdr:sp macro="" textlink="">
      <xdr:nvSpPr>
        <xdr:cNvPr id="2475" name="Line 4">
          <a:extLst>
            <a:ext uri="{FF2B5EF4-FFF2-40B4-BE49-F238E27FC236}">
              <a16:creationId xmlns:a16="http://schemas.microsoft.com/office/drawing/2014/main" id="{00000000-0008-0000-0100-0000AB090000}"/>
            </a:ext>
          </a:extLst>
        </xdr:cNvPr>
        <xdr:cNvSpPr>
          <a:spLocks noChangeShapeType="1"/>
        </xdr:cNvSpPr>
      </xdr:nvSpPr>
      <xdr:spPr bwMode="auto">
        <a:xfrm>
          <a:off x="14487525" y="738759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254</xdr:row>
      <xdr:rowOff>0</xdr:rowOff>
    </xdr:from>
    <xdr:to>
      <xdr:col>24</xdr:col>
      <xdr:colOff>1343025</xdr:colOff>
      <xdr:row>254</xdr:row>
      <xdr:rowOff>0</xdr:rowOff>
    </xdr:to>
    <xdr:sp macro="" textlink="">
      <xdr:nvSpPr>
        <xdr:cNvPr id="2476" name="Line 1">
          <a:extLst>
            <a:ext uri="{FF2B5EF4-FFF2-40B4-BE49-F238E27FC236}">
              <a16:creationId xmlns:a16="http://schemas.microsoft.com/office/drawing/2014/main" id="{00000000-0008-0000-0100-0000AC090000}"/>
            </a:ext>
          </a:extLst>
        </xdr:cNvPr>
        <xdr:cNvSpPr>
          <a:spLocks noChangeShapeType="1"/>
        </xdr:cNvSpPr>
      </xdr:nvSpPr>
      <xdr:spPr bwMode="auto">
        <a:xfrm>
          <a:off x="14478000" y="792194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254</xdr:row>
      <xdr:rowOff>0</xdr:rowOff>
    </xdr:from>
    <xdr:to>
      <xdr:col>24</xdr:col>
      <xdr:colOff>1343025</xdr:colOff>
      <xdr:row>254</xdr:row>
      <xdr:rowOff>0</xdr:rowOff>
    </xdr:to>
    <xdr:sp macro="" textlink="">
      <xdr:nvSpPr>
        <xdr:cNvPr id="2477" name="Line 2">
          <a:extLst>
            <a:ext uri="{FF2B5EF4-FFF2-40B4-BE49-F238E27FC236}">
              <a16:creationId xmlns:a16="http://schemas.microsoft.com/office/drawing/2014/main" id="{00000000-0008-0000-0100-0000AD090000}"/>
            </a:ext>
          </a:extLst>
        </xdr:cNvPr>
        <xdr:cNvSpPr>
          <a:spLocks noChangeShapeType="1"/>
        </xdr:cNvSpPr>
      </xdr:nvSpPr>
      <xdr:spPr bwMode="auto">
        <a:xfrm>
          <a:off x="14487525" y="792194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254</xdr:row>
      <xdr:rowOff>0</xdr:rowOff>
    </xdr:from>
    <xdr:to>
      <xdr:col>24</xdr:col>
      <xdr:colOff>1343025</xdr:colOff>
      <xdr:row>254</xdr:row>
      <xdr:rowOff>0</xdr:rowOff>
    </xdr:to>
    <xdr:sp macro="" textlink="">
      <xdr:nvSpPr>
        <xdr:cNvPr id="2478" name="Line 3">
          <a:extLst>
            <a:ext uri="{FF2B5EF4-FFF2-40B4-BE49-F238E27FC236}">
              <a16:creationId xmlns:a16="http://schemas.microsoft.com/office/drawing/2014/main" id="{00000000-0008-0000-0100-0000AE090000}"/>
            </a:ext>
          </a:extLst>
        </xdr:cNvPr>
        <xdr:cNvSpPr>
          <a:spLocks noChangeShapeType="1"/>
        </xdr:cNvSpPr>
      </xdr:nvSpPr>
      <xdr:spPr bwMode="auto">
        <a:xfrm>
          <a:off x="14487525" y="792194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254</xdr:row>
      <xdr:rowOff>0</xdr:rowOff>
    </xdr:from>
    <xdr:to>
      <xdr:col>24</xdr:col>
      <xdr:colOff>1343025</xdr:colOff>
      <xdr:row>254</xdr:row>
      <xdr:rowOff>0</xdr:rowOff>
    </xdr:to>
    <xdr:sp macro="" textlink="">
      <xdr:nvSpPr>
        <xdr:cNvPr id="2479" name="Line 4">
          <a:extLst>
            <a:ext uri="{FF2B5EF4-FFF2-40B4-BE49-F238E27FC236}">
              <a16:creationId xmlns:a16="http://schemas.microsoft.com/office/drawing/2014/main" id="{00000000-0008-0000-0100-0000AF090000}"/>
            </a:ext>
          </a:extLst>
        </xdr:cNvPr>
        <xdr:cNvSpPr>
          <a:spLocks noChangeShapeType="1"/>
        </xdr:cNvSpPr>
      </xdr:nvSpPr>
      <xdr:spPr bwMode="auto">
        <a:xfrm>
          <a:off x="14487525" y="792194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271</xdr:row>
      <xdr:rowOff>0</xdr:rowOff>
    </xdr:from>
    <xdr:to>
      <xdr:col>24</xdr:col>
      <xdr:colOff>1343025</xdr:colOff>
      <xdr:row>271</xdr:row>
      <xdr:rowOff>0</xdr:rowOff>
    </xdr:to>
    <xdr:sp macro="" textlink="">
      <xdr:nvSpPr>
        <xdr:cNvPr id="2480" name="Line 1">
          <a:extLst>
            <a:ext uri="{FF2B5EF4-FFF2-40B4-BE49-F238E27FC236}">
              <a16:creationId xmlns:a16="http://schemas.microsoft.com/office/drawing/2014/main" id="{00000000-0008-0000-0100-0000B0090000}"/>
            </a:ext>
          </a:extLst>
        </xdr:cNvPr>
        <xdr:cNvSpPr>
          <a:spLocks noChangeShapeType="1"/>
        </xdr:cNvSpPr>
      </xdr:nvSpPr>
      <xdr:spPr bwMode="auto">
        <a:xfrm>
          <a:off x="14478000" y="845629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271</xdr:row>
      <xdr:rowOff>0</xdr:rowOff>
    </xdr:from>
    <xdr:to>
      <xdr:col>24</xdr:col>
      <xdr:colOff>1343025</xdr:colOff>
      <xdr:row>271</xdr:row>
      <xdr:rowOff>0</xdr:rowOff>
    </xdr:to>
    <xdr:sp macro="" textlink="">
      <xdr:nvSpPr>
        <xdr:cNvPr id="2481" name="Line 2">
          <a:extLst>
            <a:ext uri="{FF2B5EF4-FFF2-40B4-BE49-F238E27FC236}">
              <a16:creationId xmlns:a16="http://schemas.microsoft.com/office/drawing/2014/main" id="{00000000-0008-0000-0100-0000B1090000}"/>
            </a:ext>
          </a:extLst>
        </xdr:cNvPr>
        <xdr:cNvSpPr>
          <a:spLocks noChangeShapeType="1"/>
        </xdr:cNvSpPr>
      </xdr:nvSpPr>
      <xdr:spPr bwMode="auto">
        <a:xfrm>
          <a:off x="14487525" y="845629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271</xdr:row>
      <xdr:rowOff>0</xdr:rowOff>
    </xdr:from>
    <xdr:to>
      <xdr:col>24</xdr:col>
      <xdr:colOff>1343025</xdr:colOff>
      <xdr:row>271</xdr:row>
      <xdr:rowOff>0</xdr:rowOff>
    </xdr:to>
    <xdr:sp macro="" textlink="">
      <xdr:nvSpPr>
        <xdr:cNvPr id="2482" name="Line 3">
          <a:extLst>
            <a:ext uri="{FF2B5EF4-FFF2-40B4-BE49-F238E27FC236}">
              <a16:creationId xmlns:a16="http://schemas.microsoft.com/office/drawing/2014/main" id="{00000000-0008-0000-0100-0000B2090000}"/>
            </a:ext>
          </a:extLst>
        </xdr:cNvPr>
        <xdr:cNvSpPr>
          <a:spLocks noChangeShapeType="1"/>
        </xdr:cNvSpPr>
      </xdr:nvSpPr>
      <xdr:spPr bwMode="auto">
        <a:xfrm>
          <a:off x="14487525" y="845629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271</xdr:row>
      <xdr:rowOff>0</xdr:rowOff>
    </xdr:from>
    <xdr:to>
      <xdr:col>24</xdr:col>
      <xdr:colOff>1343025</xdr:colOff>
      <xdr:row>271</xdr:row>
      <xdr:rowOff>0</xdr:rowOff>
    </xdr:to>
    <xdr:sp macro="" textlink="">
      <xdr:nvSpPr>
        <xdr:cNvPr id="2483" name="Line 4">
          <a:extLst>
            <a:ext uri="{FF2B5EF4-FFF2-40B4-BE49-F238E27FC236}">
              <a16:creationId xmlns:a16="http://schemas.microsoft.com/office/drawing/2014/main" id="{00000000-0008-0000-0100-0000B3090000}"/>
            </a:ext>
          </a:extLst>
        </xdr:cNvPr>
        <xdr:cNvSpPr>
          <a:spLocks noChangeShapeType="1"/>
        </xdr:cNvSpPr>
      </xdr:nvSpPr>
      <xdr:spPr bwMode="auto">
        <a:xfrm>
          <a:off x="14487525" y="845629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288</xdr:row>
      <xdr:rowOff>0</xdr:rowOff>
    </xdr:from>
    <xdr:to>
      <xdr:col>24</xdr:col>
      <xdr:colOff>1343025</xdr:colOff>
      <xdr:row>288</xdr:row>
      <xdr:rowOff>0</xdr:rowOff>
    </xdr:to>
    <xdr:sp macro="" textlink="">
      <xdr:nvSpPr>
        <xdr:cNvPr id="2484" name="Line 1">
          <a:extLst>
            <a:ext uri="{FF2B5EF4-FFF2-40B4-BE49-F238E27FC236}">
              <a16:creationId xmlns:a16="http://schemas.microsoft.com/office/drawing/2014/main" id="{00000000-0008-0000-0100-0000B4090000}"/>
            </a:ext>
          </a:extLst>
        </xdr:cNvPr>
        <xdr:cNvSpPr>
          <a:spLocks noChangeShapeType="1"/>
        </xdr:cNvSpPr>
      </xdr:nvSpPr>
      <xdr:spPr bwMode="auto">
        <a:xfrm>
          <a:off x="14478000" y="899064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288</xdr:row>
      <xdr:rowOff>0</xdr:rowOff>
    </xdr:from>
    <xdr:to>
      <xdr:col>24</xdr:col>
      <xdr:colOff>1343025</xdr:colOff>
      <xdr:row>288</xdr:row>
      <xdr:rowOff>0</xdr:rowOff>
    </xdr:to>
    <xdr:sp macro="" textlink="">
      <xdr:nvSpPr>
        <xdr:cNvPr id="2485" name="Line 2">
          <a:extLst>
            <a:ext uri="{FF2B5EF4-FFF2-40B4-BE49-F238E27FC236}">
              <a16:creationId xmlns:a16="http://schemas.microsoft.com/office/drawing/2014/main" id="{00000000-0008-0000-0100-0000B5090000}"/>
            </a:ext>
          </a:extLst>
        </xdr:cNvPr>
        <xdr:cNvSpPr>
          <a:spLocks noChangeShapeType="1"/>
        </xdr:cNvSpPr>
      </xdr:nvSpPr>
      <xdr:spPr bwMode="auto">
        <a:xfrm>
          <a:off x="14487525" y="899064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288</xdr:row>
      <xdr:rowOff>0</xdr:rowOff>
    </xdr:from>
    <xdr:to>
      <xdr:col>24</xdr:col>
      <xdr:colOff>1343025</xdr:colOff>
      <xdr:row>288</xdr:row>
      <xdr:rowOff>0</xdr:rowOff>
    </xdr:to>
    <xdr:sp macro="" textlink="">
      <xdr:nvSpPr>
        <xdr:cNvPr id="2486" name="Line 3">
          <a:extLst>
            <a:ext uri="{FF2B5EF4-FFF2-40B4-BE49-F238E27FC236}">
              <a16:creationId xmlns:a16="http://schemas.microsoft.com/office/drawing/2014/main" id="{00000000-0008-0000-0100-0000B6090000}"/>
            </a:ext>
          </a:extLst>
        </xdr:cNvPr>
        <xdr:cNvSpPr>
          <a:spLocks noChangeShapeType="1"/>
        </xdr:cNvSpPr>
      </xdr:nvSpPr>
      <xdr:spPr bwMode="auto">
        <a:xfrm>
          <a:off x="14487525" y="899064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288</xdr:row>
      <xdr:rowOff>0</xdr:rowOff>
    </xdr:from>
    <xdr:to>
      <xdr:col>24</xdr:col>
      <xdr:colOff>1343025</xdr:colOff>
      <xdr:row>288</xdr:row>
      <xdr:rowOff>0</xdr:rowOff>
    </xdr:to>
    <xdr:sp macro="" textlink="">
      <xdr:nvSpPr>
        <xdr:cNvPr id="2487" name="Line 4">
          <a:extLst>
            <a:ext uri="{FF2B5EF4-FFF2-40B4-BE49-F238E27FC236}">
              <a16:creationId xmlns:a16="http://schemas.microsoft.com/office/drawing/2014/main" id="{00000000-0008-0000-0100-0000B7090000}"/>
            </a:ext>
          </a:extLst>
        </xdr:cNvPr>
        <xdr:cNvSpPr>
          <a:spLocks noChangeShapeType="1"/>
        </xdr:cNvSpPr>
      </xdr:nvSpPr>
      <xdr:spPr bwMode="auto">
        <a:xfrm>
          <a:off x="14487525" y="899064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305</xdr:row>
      <xdr:rowOff>0</xdr:rowOff>
    </xdr:from>
    <xdr:to>
      <xdr:col>24</xdr:col>
      <xdr:colOff>1343025</xdr:colOff>
      <xdr:row>305</xdr:row>
      <xdr:rowOff>0</xdr:rowOff>
    </xdr:to>
    <xdr:sp macro="" textlink="">
      <xdr:nvSpPr>
        <xdr:cNvPr id="2488" name="Line 1">
          <a:extLst>
            <a:ext uri="{FF2B5EF4-FFF2-40B4-BE49-F238E27FC236}">
              <a16:creationId xmlns:a16="http://schemas.microsoft.com/office/drawing/2014/main" id="{00000000-0008-0000-0100-0000B8090000}"/>
            </a:ext>
          </a:extLst>
        </xdr:cNvPr>
        <xdr:cNvSpPr>
          <a:spLocks noChangeShapeType="1"/>
        </xdr:cNvSpPr>
      </xdr:nvSpPr>
      <xdr:spPr bwMode="auto">
        <a:xfrm>
          <a:off x="14478000" y="952500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305</xdr:row>
      <xdr:rowOff>0</xdr:rowOff>
    </xdr:from>
    <xdr:to>
      <xdr:col>24</xdr:col>
      <xdr:colOff>1343025</xdr:colOff>
      <xdr:row>305</xdr:row>
      <xdr:rowOff>0</xdr:rowOff>
    </xdr:to>
    <xdr:sp macro="" textlink="">
      <xdr:nvSpPr>
        <xdr:cNvPr id="2489" name="Line 2">
          <a:extLst>
            <a:ext uri="{FF2B5EF4-FFF2-40B4-BE49-F238E27FC236}">
              <a16:creationId xmlns:a16="http://schemas.microsoft.com/office/drawing/2014/main" id="{00000000-0008-0000-0100-0000B9090000}"/>
            </a:ext>
          </a:extLst>
        </xdr:cNvPr>
        <xdr:cNvSpPr>
          <a:spLocks noChangeShapeType="1"/>
        </xdr:cNvSpPr>
      </xdr:nvSpPr>
      <xdr:spPr bwMode="auto">
        <a:xfrm>
          <a:off x="14487525" y="952500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305</xdr:row>
      <xdr:rowOff>0</xdr:rowOff>
    </xdr:from>
    <xdr:to>
      <xdr:col>24</xdr:col>
      <xdr:colOff>1343025</xdr:colOff>
      <xdr:row>305</xdr:row>
      <xdr:rowOff>0</xdr:rowOff>
    </xdr:to>
    <xdr:sp macro="" textlink="">
      <xdr:nvSpPr>
        <xdr:cNvPr id="2490" name="Line 3">
          <a:extLst>
            <a:ext uri="{FF2B5EF4-FFF2-40B4-BE49-F238E27FC236}">
              <a16:creationId xmlns:a16="http://schemas.microsoft.com/office/drawing/2014/main" id="{00000000-0008-0000-0100-0000BA090000}"/>
            </a:ext>
          </a:extLst>
        </xdr:cNvPr>
        <xdr:cNvSpPr>
          <a:spLocks noChangeShapeType="1"/>
        </xdr:cNvSpPr>
      </xdr:nvSpPr>
      <xdr:spPr bwMode="auto">
        <a:xfrm>
          <a:off x="14487525" y="952500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305</xdr:row>
      <xdr:rowOff>0</xdr:rowOff>
    </xdr:from>
    <xdr:to>
      <xdr:col>24</xdr:col>
      <xdr:colOff>1343025</xdr:colOff>
      <xdr:row>305</xdr:row>
      <xdr:rowOff>0</xdr:rowOff>
    </xdr:to>
    <xdr:sp macro="" textlink="">
      <xdr:nvSpPr>
        <xdr:cNvPr id="2491" name="Line 4">
          <a:extLst>
            <a:ext uri="{FF2B5EF4-FFF2-40B4-BE49-F238E27FC236}">
              <a16:creationId xmlns:a16="http://schemas.microsoft.com/office/drawing/2014/main" id="{00000000-0008-0000-0100-0000BB090000}"/>
            </a:ext>
          </a:extLst>
        </xdr:cNvPr>
        <xdr:cNvSpPr>
          <a:spLocks noChangeShapeType="1"/>
        </xdr:cNvSpPr>
      </xdr:nvSpPr>
      <xdr:spPr bwMode="auto">
        <a:xfrm>
          <a:off x="14487525" y="952500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271</xdr:row>
      <xdr:rowOff>0</xdr:rowOff>
    </xdr:from>
    <xdr:to>
      <xdr:col>24</xdr:col>
      <xdr:colOff>1343025</xdr:colOff>
      <xdr:row>271</xdr:row>
      <xdr:rowOff>0</xdr:rowOff>
    </xdr:to>
    <xdr:sp macro="" textlink="">
      <xdr:nvSpPr>
        <xdr:cNvPr id="2492" name="Line 1">
          <a:extLst>
            <a:ext uri="{FF2B5EF4-FFF2-40B4-BE49-F238E27FC236}">
              <a16:creationId xmlns:a16="http://schemas.microsoft.com/office/drawing/2014/main" id="{00000000-0008-0000-0100-0000BC090000}"/>
            </a:ext>
          </a:extLst>
        </xdr:cNvPr>
        <xdr:cNvSpPr>
          <a:spLocks noChangeShapeType="1"/>
        </xdr:cNvSpPr>
      </xdr:nvSpPr>
      <xdr:spPr bwMode="auto">
        <a:xfrm>
          <a:off x="14478000" y="845629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271</xdr:row>
      <xdr:rowOff>0</xdr:rowOff>
    </xdr:from>
    <xdr:to>
      <xdr:col>24</xdr:col>
      <xdr:colOff>1343025</xdr:colOff>
      <xdr:row>271</xdr:row>
      <xdr:rowOff>0</xdr:rowOff>
    </xdr:to>
    <xdr:sp macro="" textlink="">
      <xdr:nvSpPr>
        <xdr:cNvPr id="2493" name="Line 2">
          <a:extLst>
            <a:ext uri="{FF2B5EF4-FFF2-40B4-BE49-F238E27FC236}">
              <a16:creationId xmlns:a16="http://schemas.microsoft.com/office/drawing/2014/main" id="{00000000-0008-0000-0100-0000BD090000}"/>
            </a:ext>
          </a:extLst>
        </xdr:cNvPr>
        <xdr:cNvSpPr>
          <a:spLocks noChangeShapeType="1"/>
        </xdr:cNvSpPr>
      </xdr:nvSpPr>
      <xdr:spPr bwMode="auto">
        <a:xfrm>
          <a:off x="14487525" y="845629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271</xdr:row>
      <xdr:rowOff>0</xdr:rowOff>
    </xdr:from>
    <xdr:to>
      <xdr:col>24</xdr:col>
      <xdr:colOff>1343025</xdr:colOff>
      <xdr:row>271</xdr:row>
      <xdr:rowOff>0</xdr:rowOff>
    </xdr:to>
    <xdr:sp macro="" textlink="">
      <xdr:nvSpPr>
        <xdr:cNvPr id="2494" name="Line 3">
          <a:extLst>
            <a:ext uri="{FF2B5EF4-FFF2-40B4-BE49-F238E27FC236}">
              <a16:creationId xmlns:a16="http://schemas.microsoft.com/office/drawing/2014/main" id="{00000000-0008-0000-0100-0000BE090000}"/>
            </a:ext>
          </a:extLst>
        </xdr:cNvPr>
        <xdr:cNvSpPr>
          <a:spLocks noChangeShapeType="1"/>
        </xdr:cNvSpPr>
      </xdr:nvSpPr>
      <xdr:spPr bwMode="auto">
        <a:xfrm>
          <a:off x="14487525" y="845629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271</xdr:row>
      <xdr:rowOff>0</xdr:rowOff>
    </xdr:from>
    <xdr:to>
      <xdr:col>24</xdr:col>
      <xdr:colOff>1343025</xdr:colOff>
      <xdr:row>271</xdr:row>
      <xdr:rowOff>0</xdr:rowOff>
    </xdr:to>
    <xdr:sp macro="" textlink="">
      <xdr:nvSpPr>
        <xdr:cNvPr id="2495" name="Line 4">
          <a:extLst>
            <a:ext uri="{FF2B5EF4-FFF2-40B4-BE49-F238E27FC236}">
              <a16:creationId xmlns:a16="http://schemas.microsoft.com/office/drawing/2014/main" id="{00000000-0008-0000-0100-0000BF090000}"/>
            </a:ext>
          </a:extLst>
        </xdr:cNvPr>
        <xdr:cNvSpPr>
          <a:spLocks noChangeShapeType="1"/>
        </xdr:cNvSpPr>
      </xdr:nvSpPr>
      <xdr:spPr bwMode="auto">
        <a:xfrm>
          <a:off x="14487525" y="845629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288</xdr:row>
      <xdr:rowOff>0</xdr:rowOff>
    </xdr:from>
    <xdr:to>
      <xdr:col>24</xdr:col>
      <xdr:colOff>1343025</xdr:colOff>
      <xdr:row>288</xdr:row>
      <xdr:rowOff>0</xdr:rowOff>
    </xdr:to>
    <xdr:sp macro="" textlink="">
      <xdr:nvSpPr>
        <xdr:cNvPr id="2496" name="Line 1">
          <a:extLst>
            <a:ext uri="{FF2B5EF4-FFF2-40B4-BE49-F238E27FC236}">
              <a16:creationId xmlns:a16="http://schemas.microsoft.com/office/drawing/2014/main" id="{00000000-0008-0000-0100-0000C0090000}"/>
            </a:ext>
          </a:extLst>
        </xdr:cNvPr>
        <xdr:cNvSpPr>
          <a:spLocks noChangeShapeType="1"/>
        </xdr:cNvSpPr>
      </xdr:nvSpPr>
      <xdr:spPr bwMode="auto">
        <a:xfrm>
          <a:off x="14478000" y="899064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288</xdr:row>
      <xdr:rowOff>0</xdr:rowOff>
    </xdr:from>
    <xdr:to>
      <xdr:col>24</xdr:col>
      <xdr:colOff>1343025</xdr:colOff>
      <xdr:row>288</xdr:row>
      <xdr:rowOff>0</xdr:rowOff>
    </xdr:to>
    <xdr:sp macro="" textlink="">
      <xdr:nvSpPr>
        <xdr:cNvPr id="2497" name="Line 2">
          <a:extLst>
            <a:ext uri="{FF2B5EF4-FFF2-40B4-BE49-F238E27FC236}">
              <a16:creationId xmlns:a16="http://schemas.microsoft.com/office/drawing/2014/main" id="{00000000-0008-0000-0100-0000C1090000}"/>
            </a:ext>
          </a:extLst>
        </xdr:cNvPr>
        <xdr:cNvSpPr>
          <a:spLocks noChangeShapeType="1"/>
        </xdr:cNvSpPr>
      </xdr:nvSpPr>
      <xdr:spPr bwMode="auto">
        <a:xfrm>
          <a:off x="14487525" y="899064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288</xdr:row>
      <xdr:rowOff>0</xdr:rowOff>
    </xdr:from>
    <xdr:to>
      <xdr:col>24</xdr:col>
      <xdr:colOff>1343025</xdr:colOff>
      <xdr:row>288</xdr:row>
      <xdr:rowOff>0</xdr:rowOff>
    </xdr:to>
    <xdr:sp macro="" textlink="">
      <xdr:nvSpPr>
        <xdr:cNvPr id="2498" name="Line 3">
          <a:extLst>
            <a:ext uri="{FF2B5EF4-FFF2-40B4-BE49-F238E27FC236}">
              <a16:creationId xmlns:a16="http://schemas.microsoft.com/office/drawing/2014/main" id="{00000000-0008-0000-0100-0000C2090000}"/>
            </a:ext>
          </a:extLst>
        </xdr:cNvPr>
        <xdr:cNvSpPr>
          <a:spLocks noChangeShapeType="1"/>
        </xdr:cNvSpPr>
      </xdr:nvSpPr>
      <xdr:spPr bwMode="auto">
        <a:xfrm>
          <a:off x="14487525" y="899064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288</xdr:row>
      <xdr:rowOff>0</xdr:rowOff>
    </xdr:from>
    <xdr:to>
      <xdr:col>24</xdr:col>
      <xdr:colOff>1343025</xdr:colOff>
      <xdr:row>288</xdr:row>
      <xdr:rowOff>0</xdr:rowOff>
    </xdr:to>
    <xdr:sp macro="" textlink="">
      <xdr:nvSpPr>
        <xdr:cNvPr id="2499" name="Line 4">
          <a:extLst>
            <a:ext uri="{FF2B5EF4-FFF2-40B4-BE49-F238E27FC236}">
              <a16:creationId xmlns:a16="http://schemas.microsoft.com/office/drawing/2014/main" id="{00000000-0008-0000-0100-0000C3090000}"/>
            </a:ext>
          </a:extLst>
        </xdr:cNvPr>
        <xdr:cNvSpPr>
          <a:spLocks noChangeShapeType="1"/>
        </xdr:cNvSpPr>
      </xdr:nvSpPr>
      <xdr:spPr bwMode="auto">
        <a:xfrm>
          <a:off x="14487525" y="899064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305</xdr:row>
      <xdr:rowOff>0</xdr:rowOff>
    </xdr:from>
    <xdr:to>
      <xdr:col>24</xdr:col>
      <xdr:colOff>1343025</xdr:colOff>
      <xdr:row>305</xdr:row>
      <xdr:rowOff>0</xdr:rowOff>
    </xdr:to>
    <xdr:sp macro="" textlink="">
      <xdr:nvSpPr>
        <xdr:cNvPr id="2500" name="Line 1">
          <a:extLst>
            <a:ext uri="{FF2B5EF4-FFF2-40B4-BE49-F238E27FC236}">
              <a16:creationId xmlns:a16="http://schemas.microsoft.com/office/drawing/2014/main" id="{00000000-0008-0000-0100-0000C4090000}"/>
            </a:ext>
          </a:extLst>
        </xdr:cNvPr>
        <xdr:cNvSpPr>
          <a:spLocks noChangeShapeType="1"/>
        </xdr:cNvSpPr>
      </xdr:nvSpPr>
      <xdr:spPr bwMode="auto">
        <a:xfrm>
          <a:off x="14478000" y="952500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305</xdr:row>
      <xdr:rowOff>0</xdr:rowOff>
    </xdr:from>
    <xdr:to>
      <xdr:col>24</xdr:col>
      <xdr:colOff>1343025</xdr:colOff>
      <xdr:row>305</xdr:row>
      <xdr:rowOff>0</xdr:rowOff>
    </xdr:to>
    <xdr:sp macro="" textlink="">
      <xdr:nvSpPr>
        <xdr:cNvPr id="2501" name="Line 2">
          <a:extLst>
            <a:ext uri="{FF2B5EF4-FFF2-40B4-BE49-F238E27FC236}">
              <a16:creationId xmlns:a16="http://schemas.microsoft.com/office/drawing/2014/main" id="{00000000-0008-0000-0100-0000C5090000}"/>
            </a:ext>
          </a:extLst>
        </xdr:cNvPr>
        <xdr:cNvSpPr>
          <a:spLocks noChangeShapeType="1"/>
        </xdr:cNvSpPr>
      </xdr:nvSpPr>
      <xdr:spPr bwMode="auto">
        <a:xfrm>
          <a:off x="14487525" y="952500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305</xdr:row>
      <xdr:rowOff>0</xdr:rowOff>
    </xdr:from>
    <xdr:to>
      <xdr:col>24</xdr:col>
      <xdr:colOff>1343025</xdr:colOff>
      <xdr:row>305</xdr:row>
      <xdr:rowOff>0</xdr:rowOff>
    </xdr:to>
    <xdr:sp macro="" textlink="">
      <xdr:nvSpPr>
        <xdr:cNvPr id="2502" name="Line 3">
          <a:extLst>
            <a:ext uri="{FF2B5EF4-FFF2-40B4-BE49-F238E27FC236}">
              <a16:creationId xmlns:a16="http://schemas.microsoft.com/office/drawing/2014/main" id="{00000000-0008-0000-0100-0000C6090000}"/>
            </a:ext>
          </a:extLst>
        </xdr:cNvPr>
        <xdr:cNvSpPr>
          <a:spLocks noChangeShapeType="1"/>
        </xdr:cNvSpPr>
      </xdr:nvSpPr>
      <xdr:spPr bwMode="auto">
        <a:xfrm>
          <a:off x="14487525" y="952500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305</xdr:row>
      <xdr:rowOff>0</xdr:rowOff>
    </xdr:from>
    <xdr:to>
      <xdr:col>24</xdr:col>
      <xdr:colOff>1343025</xdr:colOff>
      <xdr:row>305</xdr:row>
      <xdr:rowOff>0</xdr:rowOff>
    </xdr:to>
    <xdr:sp macro="" textlink="">
      <xdr:nvSpPr>
        <xdr:cNvPr id="2503" name="Line 4">
          <a:extLst>
            <a:ext uri="{FF2B5EF4-FFF2-40B4-BE49-F238E27FC236}">
              <a16:creationId xmlns:a16="http://schemas.microsoft.com/office/drawing/2014/main" id="{00000000-0008-0000-0100-0000C7090000}"/>
            </a:ext>
          </a:extLst>
        </xdr:cNvPr>
        <xdr:cNvSpPr>
          <a:spLocks noChangeShapeType="1"/>
        </xdr:cNvSpPr>
      </xdr:nvSpPr>
      <xdr:spPr bwMode="auto">
        <a:xfrm>
          <a:off x="14487525" y="952500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271</xdr:row>
      <xdr:rowOff>0</xdr:rowOff>
    </xdr:from>
    <xdr:to>
      <xdr:col>24</xdr:col>
      <xdr:colOff>1343025</xdr:colOff>
      <xdr:row>271</xdr:row>
      <xdr:rowOff>0</xdr:rowOff>
    </xdr:to>
    <xdr:sp macro="" textlink="">
      <xdr:nvSpPr>
        <xdr:cNvPr id="2504" name="Line 1">
          <a:extLst>
            <a:ext uri="{FF2B5EF4-FFF2-40B4-BE49-F238E27FC236}">
              <a16:creationId xmlns:a16="http://schemas.microsoft.com/office/drawing/2014/main" id="{00000000-0008-0000-0100-0000C8090000}"/>
            </a:ext>
          </a:extLst>
        </xdr:cNvPr>
        <xdr:cNvSpPr>
          <a:spLocks noChangeShapeType="1"/>
        </xdr:cNvSpPr>
      </xdr:nvSpPr>
      <xdr:spPr bwMode="auto">
        <a:xfrm>
          <a:off x="14478000" y="845629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271</xdr:row>
      <xdr:rowOff>0</xdr:rowOff>
    </xdr:from>
    <xdr:to>
      <xdr:col>24</xdr:col>
      <xdr:colOff>1343025</xdr:colOff>
      <xdr:row>271</xdr:row>
      <xdr:rowOff>0</xdr:rowOff>
    </xdr:to>
    <xdr:sp macro="" textlink="">
      <xdr:nvSpPr>
        <xdr:cNvPr id="2505" name="Line 2">
          <a:extLst>
            <a:ext uri="{FF2B5EF4-FFF2-40B4-BE49-F238E27FC236}">
              <a16:creationId xmlns:a16="http://schemas.microsoft.com/office/drawing/2014/main" id="{00000000-0008-0000-0100-0000C9090000}"/>
            </a:ext>
          </a:extLst>
        </xdr:cNvPr>
        <xdr:cNvSpPr>
          <a:spLocks noChangeShapeType="1"/>
        </xdr:cNvSpPr>
      </xdr:nvSpPr>
      <xdr:spPr bwMode="auto">
        <a:xfrm>
          <a:off x="14487525" y="845629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271</xdr:row>
      <xdr:rowOff>0</xdr:rowOff>
    </xdr:from>
    <xdr:to>
      <xdr:col>24</xdr:col>
      <xdr:colOff>1343025</xdr:colOff>
      <xdr:row>271</xdr:row>
      <xdr:rowOff>0</xdr:rowOff>
    </xdr:to>
    <xdr:sp macro="" textlink="">
      <xdr:nvSpPr>
        <xdr:cNvPr id="2506" name="Line 3">
          <a:extLst>
            <a:ext uri="{FF2B5EF4-FFF2-40B4-BE49-F238E27FC236}">
              <a16:creationId xmlns:a16="http://schemas.microsoft.com/office/drawing/2014/main" id="{00000000-0008-0000-0100-0000CA090000}"/>
            </a:ext>
          </a:extLst>
        </xdr:cNvPr>
        <xdr:cNvSpPr>
          <a:spLocks noChangeShapeType="1"/>
        </xdr:cNvSpPr>
      </xdr:nvSpPr>
      <xdr:spPr bwMode="auto">
        <a:xfrm>
          <a:off x="14487525" y="845629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271</xdr:row>
      <xdr:rowOff>0</xdr:rowOff>
    </xdr:from>
    <xdr:to>
      <xdr:col>24</xdr:col>
      <xdr:colOff>1343025</xdr:colOff>
      <xdr:row>271</xdr:row>
      <xdr:rowOff>0</xdr:rowOff>
    </xdr:to>
    <xdr:sp macro="" textlink="">
      <xdr:nvSpPr>
        <xdr:cNvPr id="2507" name="Line 4">
          <a:extLst>
            <a:ext uri="{FF2B5EF4-FFF2-40B4-BE49-F238E27FC236}">
              <a16:creationId xmlns:a16="http://schemas.microsoft.com/office/drawing/2014/main" id="{00000000-0008-0000-0100-0000CB090000}"/>
            </a:ext>
          </a:extLst>
        </xdr:cNvPr>
        <xdr:cNvSpPr>
          <a:spLocks noChangeShapeType="1"/>
        </xdr:cNvSpPr>
      </xdr:nvSpPr>
      <xdr:spPr bwMode="auto">
        <a:xfrm>
          <a:off x="14487525" y="845629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288</xdr:row>
      <xdr:rowOff>0</xdr:rowOff>
    </xdr:from>
    <xdr:to>
      <xdr:col>24</xdr:col>
      <xdr:colOff>1343025</xdr:colOff>
      <xdr:row>288</xdr:row>
      <xdr:rowOff>0</xdr:rowOff>
    </xdr:to>
    <xdr:sp macro="" textlink="">
      <xdr:nvSpPr>
        <xdr:cNvPr id="2508" name="Line 1">
          <a:extLst>
            <a:ext uri="{FF2B5EF4-FFF2-40B4-BE49-F238E27FC236}">
              <a16:creationId xmlns:a16="http://schemas.microsoft.com/office/drawing/2014/main" id="{00000000-0008-0000-0100-0000CC090000}"/>
            </a:ext>
          </a:extLst>
        </xdr:cNvPr>
        <xdr:cNvSpPr>
          <a:spLocks noChangeShapeType="1"/>
        </xdr:cNvSpPr>
      </xdr:nvSpPr>
      <xdr:spPr bwMode="auto">
        <a:xfrm>
          <a:off x="14478000" y="899064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288</xdr:row>
      <xdr:rowOff>0</xdr:rowOff>
    </xdr:from>
    <xdr:to>
      <xdr:col>24</xdr:col>
      <xdr:colOff>1343025</xdr:colOff>
      <xdr:row>288</xdr:row>
      <xdr:rowOff>0</xdr:rowOff>
    </xdr:to>
    <xdr:sp macro="" textlink="">
      <xdr:nvSpPr>
        <xdr:cNvPr id="2509" name="Line 2">
          <a:extLst>
            <a:ext uri="{FF2B5EF4-FFF2-40B4-BE49-F238E27FC236}">
              <a16:creationId xmlns:a16="http://schemas.microsoft.com/office/drawing/2014/main" id="{00000000-0008-0000-0100-0000CD090000}"/>
            </a:ext>
          </a:extLst>
        </xdr:cNvPr>
        <xdr:cNvSpPr>
          <a:spLocks noChangeShapeType="1"/>
        </xdr:cNvSpPr>
      </xdr:nvSpPr>
      <xdr:spPr bwMode="auto">
        <a:xfrm>
          <a:off x="14487525" y="899064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288</xdr:row>
      <xdr:rowOff>0</xdr:rowOff>
    </xdr:from>
    <xdr:to>
      <xdr:col>24</xdr:col>
      <xdr:colOff>1343025</xdr:colOff>
      <xdr:row>288</xdr:row>
      <xdr:rowOff>0</xdr:rowOff>
    </xdr:to>
    <xdr:sp macro="" textlink="">
      <xdr:nvSpPr>
        <xdr:cNvPr id="2510" name="Line 3">
          <a:extLst>
            <a:ext uri="{FF2B5EF4-FFF2-40B4-BE49-F238E27FC236}">
              <a16:creationId xmlns:a16="http://schemas.microsoft.com/office/drawing/2014/main" id="{00000000-0008-0000-0100-0000CE090000}"/>
            </a:ext>
          </a:extLst>
        </xdr:cNvPr>
        <xdr:cNvSpPr>
          <a:spLocks noChangeShapeType="1"/>
        </xdr:cNvSpPr>
      </xdr:nvSpPr>
      <xdr:spPr bwMode="auto">
        <a:xfrm>
          <a:off x="14487525" y="899064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288</xdr:row>
      <xdr:rowOff>0</xdr:rowOff>
    </xdr:from>
    <xdr:to>
      <xdr:col>24</xdr:col>
      <xdr:colOff>1343025</xdr:colOff>
      <xdr:row>288</xdr:row>
      <xdr:rowOff>0</xdr:rowOff>
    </xdr:to>
    <xdr:sp macro="" textlink="">
      <xdr:nvSpPr>
        <xdr:cNvPr id="2511" name="Line 4">
          <a:extLst>
            <a:ext uri="{FF2B5EF4-FFF2-40B4-BE49-F238E27FC236}">
              <a16:creationId xmlns:a16="http://schemas.microsoft.com/office/drawing/2014/main" id="{00000000-0008-0000-0100-0000CF090000}"/>
            </a:ext>
          </a:extLst>
        </xdr:cNvPr>
        <xdr:cNvSpPr>
          <a:spLocks noChangeShapeType="1"/>
        </xdr:cNvSpPr>
      </xdr:nvSpPr>
      <xdr:spPr bwMode="auto">
        <a:xfrm>
          <a:off x="14487525" y="899064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305</xdr:row>
      <xdr:rowOff>0</xdr:rowOff>
    </xdr:from>
    <xdr:to>
      <xdr:col>24</xdr:col>
      <xdr:colOff>1343025</xdr:colOff>
      <xdr:row>305</xdr:row>
      <xdr:rowOff>0</xdr:rowOff>
    </xdr:to>
    <xdr:sp macro="" textlink="">
      <xdr:nvSpPr>
        <xdr:cNvPr id="2512" name="Line 1">
          <a:extLst>
            <a:ext uri="{FF2B5EF4-FFF2-40B4-BE49-F238E27FC236}">
              <a16:creationId xmlns:a16="http://schemas.microsoft.com/office/drawing/2014/main" id="{00000000-0008-0000-0100-0000D0090000}"/>
            </a:ext>
          </a:extLst>
        </xdr:cNvPr>
        <xdr:cNvSpPr>
          <a:spLocks noChangeShapeType="1"/>
        </xdr:cNvSpPr>
      </xdr:nvSpPr>
      <xdr:spPr bwMode="auto">
        <a:xfrm>
          <a:off x="14478000" y="952500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305</xdr:row>
      <xdr:rowOff>0</xdr:rowOff>
    </xdr:from>
    <xdr:to>
      <xdr:col>24</xdr:col>
      <xdr:colOff>1343025</xdr:colOff>
      <xdr:row>305</xdr:row>
      <xdr:rowOff>0</xdr:rowOff>
    </xdr:to>
    <xdr:sp macro="" textlink="">
      <xdr:nvSpPr>
        <xdr:cNvPr id="2513" name="Line 2">
          <a:extLst>
            <a:ext uri="{FF2B5EF4-FFF2-40B4-BE49-F238E27FC236}">
              <a16:creationId xmlns:a16="http://schemas.microsoft.com/office/drawing/2014/main" id="{00000000-0008-0000-0100-0000D1090000}"/>
            </a:ext>
          </a:extLst>
        </xdr:cNvPr>
        <xdr:cNvSpPr>
          <a:spLocks noChangeShapeType="1"/>
        </xdr:cNvSpPr>
      </xdr:nvSpPr>
      <xdr:spPr bwMode="auto">
        <a:xfrm>
          <a:off x="14487525" y="952500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305</xdr:row>
      <xdr:rowOff>0</xdr:rowOff>
    </xdr:from>
    <xdr:to>
      <xdr:col>24</xdr:col>
      <xdr:colOff>1343025</xdr:colOff>
      <xdr:row>305</xdr:row>
      <xdr:rowOff>0</xdr:rowOff>
    </xdr:to>
    <xdr:sp macro="" textlink="">
      <xdr:nvSpPr>
        <xdr:cNvPr id="2514" name="Line 3">
          <a:extLst>
            <a:ext uri="{FF2B5EF4-FFF2-40B4-BE49-F238E27FC236}">
              <a16:creationId xmlns:a16="http://schemas.microsoft.com/office/drawing/2014/main" id="{00000000-0008-0000-0100-0000D2090000}"/>
            </a:ext>
          </a:extLst>
        </xdr:cNvPr>
        <xdr:cNvSpPr>
          <a:spLocks noChangeShapeType="1"/>
        </xdr:cNvSpPr>
      </xdr:nvSpPr>
      <xdr:spPr bwMode="auto">
        <a:xfrm>
          <a:off x="14487525" y="952500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305</xdr:row>
      <xdr:rowOff>0</xdr:rowOff>
    </xdr:from>
    <xdr:to>
      <xdr:col>24</xdr:col>
      <xdr:colOff>1343025</xdr:colOff>
      <xdr:row>305</xdr:row>
      <xdr:rowOff>0</xdr:rowOff>
    </xdr:to>
    <xdr:sp macro="" textlink="">
      <xdr:nvSpPr>
        <xdr:cNvPr id="2515" name="Line 4">
          <a:extLst>
            <a:ext uri="{FF2B5EF4-FFF2-40B4-BE49-F238E27FC236}">
              <a16:creationId xmlns:a16="http://schemas.microsoft.com/office/drawing/2014/main" id="{00000000-0008-0000-0100-0000D3090000}"/>
            </a:ext>
          </a:extLst>
        </xdr:cNvPr>
        <xdr:cNvSpPr>
          <a:spLocks noChangeShapeType="1"/>
        </xdr:cNvSpPr>
      </xdr:nvSpPr>
      <xdr:spPr bwMode="auto">
        <a:xfrm>
          <a:off x="14487525" y="952500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271</xdr:row>
      <xdr:rowOff>0</xdr:rowOff>
    </xdr:from>
    <xdr:to>
      <xdr:col>24</xdr:col>
      <xdr:colOff>1343025</xdr:colOff>
      <xdr:row>271</xdr:row>
      <xdr:rowOff>0</xdr:rowOff>
    </xdr:to>
    <xdr:sp macro="" textlink="">
      <xdr:nvSpPr>
        <xdr:cNvPr id="2516" name="Line 1">
          <a:extLst>
            <a:ext uri="{FF2B5EF4-FFF2-40B4-BE49-F238E27FC236}">
              <a16:creationId xmlns:a16="http://schemas.microsoft.com/office/drawing/2014/main" id="{00000000-0008-0000-0100-0000D4090000}"/>
            </a:ext>
          </a:extLst>
        </xdr:cNvPr>
        <xdr:cNvSpPr>
          <a:spLocks noChangeShapeType="1"/>
        </xdr:cNvSpPr>
      </xdr:nvSpPr>
      <xdr:spPr bwMode="auto">
        <a:xfrm>
          <a:off x="14478000" y="845629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271</xdr:row>
      <xdr:rowOff>0</xdr:rowOff>
    </xdr:from>
    <xdr:to>
      <xdr:col>24</xdr:col>
      <xdr:colOff>1343025</xdr:colOff>
      <xdr:row>271</xdr:row>
      <xdr:rowOff>0</xdr:rowOff>
    </xdr:to>
    <xdr:sp macro="" textlink="">
      <xdr:nvSpPr>
        <xdr:cNvPr id="2517" name="Line 2">
          <a:extLst>
            <a:ext uri="{FF2B5EF4-FFF2-40B4-BE49-F238E27FC236}">
              <a16:creationId xmlns:a16="http://schemas.microsoft.com/office/drawing/2014/main" id="{00000000-0008-0000-0100-0000D5090000}"/>
            </a:ext>
          </a:extLst>
        </xdr:cNvPr>
        <xdr:cNvSpPr>
          <a:spLocks noChangeShapeType="1"/>
        </xdr:cNvSpPr>
      </xdr:nvSpPr>
      <xdr:spPr bwMode="auto">
        <a:xfrm>
          <a:off x="14487525" y="845629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271</xdr:row>
      <xdr:rowOff>0</xdr:rowOff>
    </xdr:from>
    <xdr:to>
      <xdr:col>24</xdr:col>
      <xdr:colOff>1343025</xdr:colOff>
      <xdr:row>271</xdr:row>
      <xdr:rowOff>0</xdr:rowOff>
    </xdr:to>
    <xdr:sp macro="" textlink="">
      <xdr:nvSpPr>
        <xdr:cNvPr id="2518" name="Line 3">
          <a:extLst>
            <a:ext uri="{FF2B5EF4-FFF2-40B4-BE49-F238E27FC236}">
              <a16:creationId xmlns:a16="http://schemas.microsoft.com/office/drawing/2014/main" id="{00000000-0008-0000-0100-0000D6090000}"/>
            </a:ext>
          </a:extLst>
        </xdr:cNvPr>
        <xdr:cNvSpPr>
          <a:spLocks noChangeShapeType="1"/>
        </xdr:cNvSpPr>
      </xdr:nvSpPr>
      <xdr:spPr bwMode="auto">
        <a:xfrm>
          <a:off x="14487525" y="845629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271</xdr:row>
      <xdr:rowOff>0</xdr:rowOff>
    </xdr:from>
    <xdr:to>
      <xdr:col>24</xdr:col>
      <xdr:colOff>1343025</xdr:colOff>
      <xdr:row>271</xdr:row>
      <xdr:rowOff>0</xdr:rowOff>
    </xdr:to>
    <xdr:sp macro="" textlink="">
      <xdr:nvSpPr>
        <xdr:cNvPr id="2519" name="Line 4">
          <a:extLst>
            <a:ext uri="{FF2B5EF4-FFF2-40B4-BE49-F238E27FC236}">
              <a16:creationId xmlns:a16="http://schemas.microsoft.com/office/drawing/2014/main" id="{00000000-0008-0000-0100-0000D7090000}"/>
            </a:ext>
          </a:extLst>
        </xdr:cNvPr>
        <xdr:cNvSpPr>
          <a:spLocks noChangeShapeType="1"/>
        </xdr:cNvSpPr>
      </xdr:nvSpPr>
      <xdr:spPr bwMode="auto">
        <a:xfrm>
          <a:off x="14487525" y="845629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288</xdr:row>
      <xdr:rowOff>0</xdr:rowOff>
    </xdr:from>
    <xdr:to>
      <xdr:col>24</xdr:col>
      <xdr:colOff>1343025</xdr:colOff>
      <xdr:row>288</xdr:row>
      <xdr:rowOff>0</xdr:rowOff>
    </xdr:to>
    <xdr:sp macro="" textlink="">
      <xdr:nvSpPr>
        <xdr:cNvPr id="2520" name="Line 1">
          <a:extLst>
            <a:ext uri="{FF2B5EF4-FFF2-40B4-BE49-F238E27FC236}">
              <a16:creationId xmlns:a16="http://schemas.microsoft.com/office/drawing/2014/main" id="{00000000-0008-0000-0100-0000D8090000}"/>
            </a:ext>
          </a:extLst>
        </xdr:cNvPr>
        <xdr:cNvSpPr>
          <a:spLocks noChangeShapeType="1"/>
        </xdr:cNvSpPr>
      </xdr:nvSpPr>
      <xdr:spPr bwMode="auto">
        <a:xfrm>
          <a:off x="14478000" y="899064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288</xdr:row>
      <xdr:rowOff>0</xdr:rowOff>
    </xdr:from>
    <xdr:to>
      <xdr:col>24</xdr:col>
      <xdr:colOff>1343025</xdr:colOff>
      <xdr:row>288</xdr:row>
      <xdr:rowOff>0</xdr:rowOff>
    </xdr:to>
    <xdr:sp macro="" textlink="">
      <xdr:nvSpPr>
        <xdr:cNvPr id="2521" name="Line 2">
          <a:extLst>
            <a:ext uri="{FF2B5EF4-FFF2-40B4-BE49-F238E27FC236}">
              <a16:creationId xmlns:a16="http://schemas.microsoft.com/office/drawing/2014/main" id="{00000000-0008-0000-0100-0000D9090000}"/>
            </a:ext>
          </a:extLst>
        </xdr:cNvPr>
        <xdr:cNvSpPr>
          <a:spLocks noChangeShapeType="1"/>
        </xdr:cNvSpPr>
      </xdr:nvSpPr>
      <xdr:spPr bwMode="auto">
        <a:xfrm>
          <a:off x="14487525" y="899064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288</xdr:row>
      <xdr:rowOff>0</xdr:rowOff>
    </xdr:from>
    <xdr:to>
      <xdr:col>24</xdr:col>
      <xdr:colOff>1343025</xdr:colOff>
      <xdr:row>288</xdr:row>
      <xdr:rowOff>0</xdr:rowOff>
    </xdr:to>
    <xdr:sp macro="" textlink="">
      <xdr:nvSpPr>
        <xdr:cNvPr id="2522" name="Line 3">
          <a:extLst>
            <a:ext uri="{FF2B5EF4-FFF2-40B4-BE49-F238E27FC236}">
              <a16:creationId xmlns:a16="http://schemas.microsoft.com/office/drawing/2014/main" id="{00000000-0008-0000-0100-0000DA090000}"/>
            </a:ext>
          </a:extLst>
        </xdr:cNvPr>
        <xdr:cNvSpPr>
          <a:spLocks noChangeShapeType="1"/>
        </xdr:cNvSpPr>
      </xdr:nvSpPr>
      <xdr:spPr bwMode="auto">
        <a:xfrm>
          <a:off x="14487525" y="899064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288</xdr:row>
      <xdr:rowOff>0</xdr:rowOff>
    </xdr:from>
    <xdr:to>
      <xdr:col>24</xdr:col>
      <xdr:colOff>1343025</xdr:colOff>
      <xdr:row>288</xdr:row>
      <xdr:rowOff>0</xdr:rowOff>
    </xdr:to>
    <xdr:sp macro="" textlink="">
      <xdr:nvSpPr>
        <xdr:cNvPr id="2523" name="Line 4">
          <a:extLst>
            <a:ext uri="{FF2B5EF4-FFF2-40B4-BE49-F238E27FC236}">
              <a16:creationId xmlns:a16="http://schemas.microsoft.com/office/drawing/2014/main" id="{00000000-0008-0000-0100-0000DB090000}"/>
            </a:ext>
          </a:extLst>
        </xdr:cNvPr>
        <xdr:cNvSpPr>
          <a:spLocks noChangeShapeType="1"/>
        </xdr:cNvSpPr>
      </xdr:nvSpPr>
      <xdr:spPr bwMode="auto">
        <a:xfrm>
          <a:off x="14487525" y="899064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305</xdr:row>
      <xdr:rowOff>0</xdr:rowOff>
    </xdr:from>
    <xdr:to>
      <xdr:col>24</xdr:col>
      <xdr:colOff>1343025</xdr:colOff>
      <xdr:row>305</xdr:row>
      <xdr:rowOff>0</xdr:rowOff>
    </xdr:to>
    <xdr:sp macro="" textlink="">
      <xdr:nvSpPr>
        <xdr:cNvPr id="2524" name="Line 1">
          <a:extLst>
            <a:ext uri="{FF2B5EF4-FFF2-40B4-BE49-F238E27FC236}">
              <a16:creationId xmlns:a16="http://schemas.microsoft.com/office/drawing/2014/main" id="{00000000-0008-0000-0100-0000DC090000}"/>
            </a:ext>
          </a:extLst>
        </xdr:cNvPr>
        <xdr:cNvSpPr>
          <a:spLocks noChangeShapeType="1"/>
        </xdr:cNvSpPr>
      </xdr:nvSpPr>
      <xdr:spPr bwMode="auto">
        <a:xfrm>
          <a:off x="14478000" y="952500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305</xdr:row>
      <xdr:rowOff>0</xdr:rowOff>
    </xdr:from>
    <xdr:to>
      <xdr:col>24</xdr:col>
      <xdr:colOff>1343025</xdr:colOff>
      <xdr:row>305</xdr:row>
      <xdr:rowOff>0</xdr:rowOff>
    </xdr:to>
    <xdr:sp macro="" textlink="">
      <xdr:nvSpPr>
        <xdr:cNvPr id="2525" name="Line 2">
          <a:extLst>
            <a:ext uri="{FF2B5EF4-FFF2-40B4-BE49-F238E27FC236}">
              <a16:creationId xmlns:a16="http://schemas.microsoft.com/office/drawing/2014/main" id="{00000000-0008-0000-0100-0000DD090000}"/>
            </a:ext>
          </a:extLst>
        </xdr:cNvPr>
        <xdr:cNvSpPr>
          <a:spLocks noChangeShapeType="1"/>
        </xdr:cNvSpPr>
      </xdr:nvSpPr>
      <xdr:spPr bwMode="auto">
        <a:xfrm>
          <a:off x="14487525" y="952500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305</xdr:row>
      <xdr:rowOff>0</xdr:rowOff>
    </xdr:from>
    <xdr:to>
      <xdr:col>24</xdr:col>
      <xdr:colOff>1343025</xdr:colOff>
      <xdr:row>305</xdr:row>
      <xdr:rowOff>0</xdr:rowOff>
    </xdr:to>
    <xdr:sp macro="" textlink="">
      <xdr:nvSpPr>
        <xdr:cNvPr id="2526" name="Line 3">
          <a:extLst>
            <a:ext uri="{FF2B5EF4-FFF2-40B4-BE49-F238E27FC236}">
              <a16:creationId xmlns:a16="http://schemas.microsoft.com/office/drawing/2014/main" id="{00000000-0008-0000-0100-0000DE090000}"/>
            </a:ext>
          </a:extLst>
        </xdr:cNvPr>
        <xdr:cNvSpPr>
          <a:spLocks noChangeShapeType="1"/>
        </xdr:cNvSpPr>
      </xdr:nvSpPr>
      <xdr:spPr bwMode="auto">
        <a:xfrm>
          <a:off x="14487525" y="952500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305</xdr:row>
      <xdr:rowOff>0</xdr:rowOff>
    </xdr:from>
    <xdr:to>
      <xdr:col>24</xdr:col>
      <xdr:colOff>1343025</xdr:colOff>
      <xdr:row>305</xdr:row>
      <xdr:rowOff>0</xdr:rowOff>
    </xdr:to>
    <xdr:sp macro="" textlink="">
      <xdr:nvSpPr>
        <xdr:cNvPr id="2527" name="Line 4">
          <a:extLst>
            <a:ext uri="{FF2B5EF4-FFF2-40B4-BE49-F238E27FC236}">
              <a16:creationId xmlns:a16="http://schemas.microsoft.com/office/drawing/2014/main" id="{00000000-0008-0000-0100-0000DF090000}"/>
            </a:ext>
          </a:extLst>
        </xdr:cNvPr>
        <xdr:cNvSpPr>
          <a:spLocks noChangeShapeType="1"/>
        </xdr:cNvSpPr>
      </xdr:nvSpPr>
      <xdr:spPr bwMode="auto">
        <a:xfrm>
          <a:off x="14487525" y="952500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271</xdr:row>
      <xdr:rowOff>0</xdr:rowOff>
    </xdr:from>
    <xdr:to>
      <xdr:col>24</xdr:col>
      <xdr:colOff>1343025</xdr:colOff>
      <xdr:row>271</xdr:row>
      <xdr:rowOff>0</xdr:rowOff>
    </xdr:to>
    <xdr:sp macro="" textlink="">
      <xdr:nvSpPr>
        <xdr:cNvPr id="2528" name="Line 1">
          <a:extLst>
            <a:ext uri="{FF2B5EF4-FFF2-40B4-BE49-F238E27FC236}">
              <a16:creationId xmlns:a16="http://schemas.microsoft.com/office/drawing/2014/main" id="{00000000-0008-0000-0100-0000E0090000}"/>
            </a:ext>
          </a:extLst>
        </xdr:cNvPr>
        <xdr:cNvSpPr>
          <a:spLocks noChangeShapeType="1"/>
        </xdr:cNvSpPr>
      </xdr:nvSpPr>
      <xdr:spPr bwMode="auto">
        <a:xfrm>
          <a:off x="14478000" y="845629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271</xdr:row>
      <xdr:rowOff>0</xdr:rowOff>
    </xdr:from>
    <xdr:to>
      <xdr:col>24</xdr:col>
      <xdr:colOff>1343025</xdr:colOff>
      <xdr:row>271</xdr:row>
      <xdr:rowOff>0</xdr:rowOff>
    </xdr:to>
    <xdr:sp macro="" textlink="">
      <xdr:nvSpPr>
        <xdr:cNvPr id="2529" name="Line 2">
          <a:extLst>
            <a:ext uri="{FF2B5EF4-FFF2-40B4-BE49-F238E27FC236}">
              <a16:creationId xmlns:a16="http://schemas.microsoft.com/office/drawing/2014/main" id="{00000000-0008-0000-0100-0000E1090000}"/>
            </a:ext>
          </a:extLst>
        </xdr:cNvPr>
        <xdr:cNvSpPr>
          <a:spLocks noChangeShapeType="1"/>
        </xdr:cNvSpPr>
      </xdr:nvSpPr>
      <xdr:spPr bwMode="auto">
        <a:xfrm>
          <a:off x="14487525" y="845629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271</xdr:row>
      <xdr:rowOff>0</xdr:rowOff>
    </xdr:from>
    <xdr:to>
      <xdr:col>24</xdr:col>
      <xdr:colOff>1343025</xdr:colOff>
      <xdr:row>271</xdr:row>
      <xdr:rowOff>0</xdr:rowOff>
    </xdr:to>
    <xdr:sp macro="" textlink="">
      <xdr:nvSpPr>
        <xdr:cNvPr id="2530" name="Line 3">
          <a:extLst>
            <a:ext uri="{FF2B5EF4-FFF2-40B4-BE49-F238E27FC236}">
              <a16:creationId xmlns:a16="http://schemas.microsoft.com/office/drawing/2014/main" id="{00000000-0008-0000-0100-0000E2090000}"/>
            </a:ext>
          </a:extLst>
        </xdr:cNvPr>
        <xdr:cNvSpPr>
          <a:spLocks noChangeShapeType="1"/>
        </xdr:cNvSpPr>
      </xdr:nvSpPr>
      <xdr:spPr bwMode="auto">
        <a:xfrm>
          <a:off x="14487525" y="845629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271</xdr:row>
      <xdr:rowOff>0</xdr:rowOff>
    </xdr:from>
    <xdr:to>
      <xdr:col>24</xdr:col>
      <xdr:colOff>1343025</xdr:colOff>
      <xdr:row>271</xdr:row>
      <xdr:rowOff>0</xdr:rowOff>
    </xdr:to>
    <xdr:sp macro="" textlink="">
      <xdr:nvSpPr>
        <xdr:cNvPr id="2531" name="Line 4">
          <a:extLst>
            <a:ext uri="{FF2B5EF4-FFF2-40B4-BE49-F238E27FC236}">
              <a16:creationId xmlns:a16="http://schemas.microsoft.com/office/drawing/2014/main" id="{00000000-0008-0000-0100-0000E3090000}"/>
            </a:ext>
          </a:extLst>
        </xdr:cNvPr>
        <xdr:cNvSpPr>
          <a:spLocks noChangeShapeType="1"/>
        </xdr:cNvSpPr>
      </xdr:nvSpPr>
      <xdr:spPr bwMode="auto">
        <a:xfrm>
          <a:off x="14487525" y="845629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288</xdr:row>
      <xdr:rowOff>0</xdr:rowOff>
    </xdr:from>
    <xdr:to>
      <xdr:col>24</xdr:col>
      <xdr:colOff>1343025</xdr:colOff>
      <xdr:row>288</xdr:row>
      <xdr:rowOff>0</xdr:rowOff>
    </xdr:to>
    <xdr:sp macro="" textlink="">
      <xdr:nvSpPr>
        <xdr:cNvPr id="2532" name="Line 1">
          <a:extLst>
            <a:ext uri="{FF2B5EF4-FFF2-40B4-BE49-F238E27FC236}">
              <a16:creationId xmlns:a16="http://schemas.microsoft.com/office/drawing/2014/main" id="{00000000-0008-0000-0100-0000E4090000}"/>
            </a:ext>
          </a:extLst>
        </xdr:cNvPr>
        <xdr:cNvSpPr>
          <a:spLocks noChangeShapeType="1"/>
        </xdr:cNvSpPr>
      </xdr:nvSpPr>
      <xdr:spPr bwMode="auto">
        <a:xfrm>
          <a:off x="14478000" y="899064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288</xdr:row>
      <xdr:rowOff>0</xdr:rowOff>
    </xdr:from>
    <xdr:to>
      <xdr:col>24</xdr:col>
      <xdr:colOff>1343025</xdr:colOff>
      <xdr:row>288</xdr:row>
      <xdr:rowOff>0</xdr:rowOff>
    </xdr:to>
    <xdr:sp macro="" textlink="">
      <xdr:nvSpPr>
        <xdr:cNvPr id="2533" name="Line 2">
          <a:extLst>
            <a:ext uri="{FF2B5EF4-FFF2-40B4-BE49-F238E27FC236}">
              <a16:creationId xmlns:a16="http://schemas.microsoft.com/office/drawing/2014/main" id="{00000000-0008-0000-0100-0000E5090000}"/>
            </a:ext>
          </a:extLst>
        </xdr:cNvPr>
        <xdr:cNvSpPr>
          <a:spLocks noChangeShapeType="1"/>
        </xdr:cNvSpPr>
      </xdr:nvSpPr>
      <xdr:spPr bwMode="auto">
        <a:xfrm>
          <a:off x="14487525" y="899064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288</xdr:row>
      <xdr:rowOff>0</xdr:rowOff>
    </xdr:from>
    <xdr:to>
      <xdr:col>24</xdr:col>
      <xdr:colOff>1343025</xdr:colOff>
      <xdr:row>288</xdr:row>
      <xdr:rowOff>0</xdr:rowOff>
    </xdr:to>
    <xdr:sp macro="" textlink="">
      <xdr:nvSpPr>
        <xdr:cNvPr id="2534" name="Line 3">
          <a:extLst>
            <a:ext uri="{FF2B5EF4-FFF2-40B4-BE49-F238E27FC236}">
              <a16:creationId xmlns:a16="http://schemas.microsoft.com/office/drawing/2014/main" id="{00000000-0008-0000-0100-0000E6090000}"/>
            </a:ext>
          </a:extLst>
        </xdr:cNvPr>
        <xdr:cNvSpPr>
          <a:spLocks noChangeShapeType="1"/>
        </xdr:cNvSpPr>
      </xdr:nvSpPr>
      <xdr:spPr bwMode="auto">
        <a:xfrm>
          <a:off x="14487525" y="899064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288</xdr:row>
      <xdr:rowOff>0</xdr:rowOff>
    </xdr:from>
    <xdr:to>
      <xdr:col>24</xdr:col>
      <xdr:colOff>1343025</xdr:colOff>
      <xdr:row>288</xdr:row>
      <xdr:rowOff>0</xdr:rowOff>
    </xdr:to>
    <xdr:sp macro="" textlink="">
      <xdr:nvSpPr>
        <xdr:cNvPr id="2535" name="Line 4">
          <a:extLst>
            <a:ext uri="{FF2B5EF4-FFF2-40B4-BE49-F238E27FC236}">
              <a16:creationId xmlns:a16="http://schemas.microsoft.com/office/drawing/2014/main" id="{00000000-0008-0000-0100-0000E7090000}"/>
            </a:ext>
          </a:extLst>
        </xdr:cNvPr>
        <xdr:cNvSpPr>
          <a:spLocks noChangeShapeType="1"/>
        </xdr:cNvSpPr>
      </xdr:nvSpPr>
      <xdr:spPr bwMode="auto">
        <a:xfrm>
          <a:off x="14487525" y="899064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305</xdr:row>
      <xdr:rowOff>0</xdr:rowOff>
    </xdr:from>
    <xdr:to>
      <xdr:col>24</xdr:col>
      <xdr:colOff>1343025</xdr:colOff>
      <xdr:row>305</xdr:row>
      <xdr:rowOff>0</xdr:rowOff>
    </xdr:to>
    <xdr:sp macro="" textlink="">
      <xdr:nvSpPr>
        <xdr:cNvPr id="2536" name="Line 1">
          <a:extLst>
            <a:ext uri="{FF2B5EF4-FFF2-40B4-BE49-F238E27FC236}">
              <a16:creationId xmlns:a16="http://schemas.microsoft.com/office/drawing/2014/main" id="{00000000-0008-0000-0100-0000E8090000}"/>
            </a:ext>
          </a:extLst>
        </xdr:cNvPr>
        <xdr:cNvSpPr>
          <a:spLocks noChangeShapeType="1"/>
        </xdr:cNvSpPr>
      </xdr:nvSpPr>
      <xdr:spPr bwMode="auto">
        <a:xfrm>
          <a:off x="14478000" y="952500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305</xdr:row>
      <xdr:rowOff>0</xdr:rowOff>
    </xdr:from>
    <xdr:to>
      <xdr:col>24</xdr:col>
      <xdr:colOff>1343025</xdr:colOff>
      <xdr:row>305</xdr:row>
      <xdr:rowOff>0</xdr:rowOff>
    </xdr:to>
    <xdr:sp macro="" textlink="">
      <xdr:nvSpPr>
        <xdr:cNvPr id="2537" name="Line 2">
          <a:extLst>
            <a:ext uri="{FF2B5EF4-FFF2-40B4-BE49-F238E27FC236}">
              <a16:creationId xmlns:a16="http://schemas.microsoft.com/office/drawing/2014/main" id="{00000000-0008-0000-0100-0000E9090000}"/>
            </a:ext>
          </a:extLst>
        </xdr:cNvPr>
        <xdr:cNvSpPr>
          <a:spLocks noChangeShapeType="1"/>
        </xdr:cNvSpPr>
      </xdr:nvSpPr>
      <xdr:spPr bwMode="auto">
        <a:xfrm>
          <a:off x="14487525" y="952500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305</xdr:row>
      <xdr:rowOff>0</xdr:rowOff>
    </xdr:from>
    <xdr:to>
      <xdr:col>24</xdr:col>
      <xdr:colOff>1343025</xdr:colOff>
      <xdr:row>305</xdr:row>
      <xdr:rowOff>0</xdr:rowOff>
    </xdr:to>
    <xdr:sp macro="" textlink="">
      <xdr:nvSpPr>
        <xdr:cNvPr id="2538" name="Line 3">
          <a:extLst>
            <a:ext uri="{FF2B5EF4-FFF2-40B4-BE49-F238E27FC236}">
              <a16:creationId xmlns:a16="http://schemas.microsoft.com/office/drawing/2014/main" id="{00000000-0008-0000-0100-0000EA090000}"/>
            </a:ext>
          </a:extLst>
        </xdr:cNvPr>
        <xdr:cNvSpPr>
          <a:spLocks noChangeShapeType="1"/>
        </xdr:cNvSpPr>
      </xdr:nvSpPr>
      <xdr:spPr bwMode="auto">
        <a:xfrm>
          <a:off x="14487525" y="952500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305</xdr:row>
      <xdr:rowOff>0</xdr:rowOff>
    </xdr:from>
    <xdr:to>
      <xdr:col>24</xdr:col>
      <xdr:colOff>1343025</xdr:colOff>
      <xdr:row>305</xdr:row>
      <xdr:rowOff>0</xdr:rowOff>
    </xdr:to>
    <xdr:sp macro="" textlink="">
      <xdr:nvSpPr>
        <xdr:cNvPr id="2539" name="Line 4">
          <a:extLst>
            <a:ext uri="{FF2B5EF4-FFF2-40B4-BE49-F238E27FC236}">
              <a16:creationId xmlns:a16="http://schemas.microsoft.com/office/drawing/2014/main" id="{00000000-0008-0000-0100-0000EB090000}"/>
            </a:ext>
          </a:extLst>
        </xdr:cNvPr>
        <xdr:cNvSpPr>
          <a:spLocks noChangeShapeType="1"/>
        </xdr:cNvSpPr>
      </xdr:nvSpPr>
      <xdr:spPr bwMode="auto">
        <a:xfrm>
          <a:off x="14487525" y="952500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322</xdr:row>
      <xdr:rowOff>0</xdr:rowOff>
    </xdr:from>
    <xdr:to>
      <xdr:col>24</xdr:col>
      <xdr:colOff>1343025</xdr:colOff>
      <xdr:row>322</xdr:row>
      <xdr:rowOff>0</xdr:rowOff>
    </xdr:to>
    <xdr:sp macro="" textlink="">
      <xdr:nvSpPr>
        <xdr:cNvPr id="2540" name="Line 1">
          <a:extLst>
            <a:ext uri="{FF2B5EF4-FFF2-40B4-BE49-F238E27FC236}">
              <a16:creationId xmlns:a16="http://schemas.microsoft.com/office/drawing/2014/main" id="{00000000-0008-0000-0100-0000EC090000}"/>
            </a:ext>
          </a:extLst>
        </xdr:cNvPr>
        <xdr:cNvSpPr>
          <a:spLocks noChangeShapeType="1"/>
        </xdr:cNvSpPr>
      </xdr:nvSpPr>
      <xdr:spPr bwMode="auto">
        <a:xfrm>
          <a:off x="14478000" y="1005935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322</xdr:row>
      <xdr:rowOff>0</xdr:rowOff>
    </xdr:from>
    <xdr:to>
      <xdr:col>24</xdr:col>
      <xdr:colOff>1343025</xdr:colOff>
      <xdr:row>322</xdr:row>
      <xdr:rowOff>0</xdr:rowOff>
    </xdr:to>
    <xdr:sp macro="" textlink="">
      <xdr:nvSpPr>
        <xdr:cNvPr id="2541" name="Line 2">
          <a:extLst>
            <a:ext uri="{FF2B5EF4-FFF2-40B4-BE49-F238E27FC236}">
              <a16:creationId xmlns:a16="http://schemas.microsoft.com/office/drawing/2014/main" id="{00000000-0008-0000-0100-0000ED090000}"/>
            </a:ext>
          </a:extLst>
        </xdr:cNvPr>
        <xdr:cNvSpPr>
          <a:spLocks noChangeShapeType="1"/>
        </xdr:cNvSpPr>
      </xdr:nvSpPr>
      <xdr:spPr bwMode="auto">
        <a:xfrm>
          <a:off x="14487525" y="1005935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322</xdr:row>
      <xdr:rowOff>0</xdr:rowOff>
    </xdr:from>
    <xdr:to>
      <xdr:col>24</xdr:col>
      <xdr:colOff>1343025</xdr:colOff>
      <xdr:row>322</xdr:row>
      <xdr:rowOff>0</xdr:rowOff>
    </xdr:to>
    <xdr:sp macro="" textlink="">
      <xdr:nvSpPr>
        <xdr:cNvPr id="2542" name="Line 3">
          <a:extLst>
            <a:ext uri="{FF2B5EF4-FFF2-40B4-BE49-F238E27FC236}">
              <a16:creationId xmlns:a16="http://schemas.microsoft.com/office/drawing/2014/main" id="{00000000-0008-0000-0100-0000EE090000}"/>
            </a:ext>
          </a:extLst>
        </xdr:cNvPr>
        <xdr:cNvSpPr>
          <a:spLocks noChangeShapeType="1"/>
        </xdr:cNvSpPr>
      </xdr:nvSpPr>
      <xdr:spPr bwMode="auto">
        <a:xfrm>
          <a:off x="14487525" y="1005935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322</xdr:row>
      <xdr:rowOff>0</xdr:rowOff>
    </xdr:from>
    <xdr:to>
      <xdr:col>24</xdr:col>
      <xdr:colOff>1343025</xdr:colOff>
      <xdr:row>322</xdr:row>
      <xdr:rowOff>0</xdr:rowOff>
    </xdr:to>
    <xdr:sp macro="" textlink="">
      <xdr:nvSpPr>
        <xdr:cNvPr id="2543" name="Line 4">
          <a:extLst>
            <a:ext uri="{FF2B5EF4-FFF2-40B4-BE49-F238E27FC236}">
              <a16:creationId xmlns:a16="http://schemas.microsoft.com/office/drawing/2014/main" id="{00000000-0008-0000-0100-0000EF090000}"/>
            </a:ext>
          </a:extLst>
        </xdr:cNvPr>
        <xdr:cNvSpPr>
          <a:spLocks noChangeShapeType="1"/>
        </xdr:cNvSpPr>
      </xdr:nvSpPr>
      <xdr:spPr bwMode="auto">
        <a:xfrm>
          <a:off x="14487525" y="1005935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339</xdr:row>
      <xdr:rowOff>0</xdr:rowOff>
    </xdr:from>
    <xdr:to>
      <xdr:col>24</xdr:col>
      <xdr:colOff>1343025</xdr:colOff>
      <xdr:row>339</xdr:row>
      <xdr:rowOff>0</xdr:rowOff>
    </xdr:to>
    <xdr:sp macro="" textlink="">
      <xdr:nvSpPr>
        <xdr:cNvPr id="2544" name="Line 1">
          <a:extLst>
            <a:ext uri="{FF2B5EF4-FFF2-40B4-BE49-F238E27FC236}">
              <a16:creationId xmlns:a16="http://schemas.microsoft.com/office/drawing/2014/main" id="{00000000-0008-0000-0100-0000F0090000}"/>
            </a:ext>
          </a:extLst>
        </xdr:cNvPr>
        <xdr:cNvSpPr>
          <a:spLocks noChangeShapeType="1"/>
        </xdr:cNvSpPr>
      </xdr:nvSpPr>
      <xdr:spPr bwMode="auto">
        <a:xfrm>
          <a:off x="14478000" y="1059370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339</xdr:row>
      <xdr:rowOff>0</xdr:rowOff>
    </xdr:from>
    <xdr:to>
      <xdr:col>24</xdr:col>
      <xdr:colOff>1343025</xdr:colOff>
      <xdr:row>339</xdr:row>
      <xdr:rowOff>0</xdr:rowOff>
    </xdr:to>
    <xdr:sp macro="" textlink="">
      <xdr:nvSpPr>
        <xdr:cNvPr id="2545" name="Line 2">
          <a:extLst>
            <a:ext uri="{FF2B5EF4-FFF2-40B4-BE49-F238E27FC236}">
              <a16:creationId xmlns:a16="http://schemas.microsoft.com/office/drawing/2014/main" id="{00000000-0008-0000-0100-0000F1090000}"/>
            </a:ext>
          </a:extLst>
        </xdr:cNvPr>
        <xdr:cNvSpPr>
          <a:spLocks noChangeShapeType="1"/>
        </xdr:cNvSpPr>
      </xdr:nvSpPr>
      <xdr:spPr bwMode="auto">
        <a:xfrm>
          <a:off x="14487525" y="1059370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339</xdr:row>
      <xdr:rowOff>0</xdr:rowOff>
    </xdr:from>
    <xdr:to>
      <xdr:col>24</xdr:col>
      <xdr:colOff>1343025</xdr:colOff>
      <xdr:row>339</xdr:row>
      <xdr:rowOff>0</xdr:rowOff>
    </xdr:to>
    <xdr:sp macro="" textlink="">
      <xdr:nvSpPr>
        <xdr:cNvPr id="2546" name="Line 3">
          <a:extLst>
            <a:ext uri="{FF2B5EF4-FFF2-40B4-BE49-F238E27FC236}">
              <a16:creationId xmlns:a16="http://schemas.microsoft.com/office/drawing/2014/main" id="{00000000-0008-0000-0100-0000F2090000}"/>
            </a:ext>
          </a:extLst>
        </xdr:cNvPr>
        <xdr:cNvSpPr>
          <a:spLocks noChangeShapeType="1"/>
        </xdr:cNvSpPr>
      </xdr:nvSpPr>
      <xdr:spPr bwMode="auto">
        <a:xfrm>
          <a:off x="14487525" y="1059370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339</xdr:row>
      <xdr:rowOff>0</xdr:rowOff>
    </xdr:from>
    <xdr:to>
      <xdr:col>24</xdr:col>
      <xdr:colOff>1343025</xdr:colOff>
      <xdr:row>339</xdr:row>
      <xdr:rowOff>0</xdr:rowOff>
    </xdr:to>
    <xdr:sp macro="" textlink="">
      <xdr:nvSpPr>
        <xdr:cNvPr id="2547" name="Line 4">
          <a:extLst>
            <a:ext uri="{FF2B5EF4-FFF2-40B4-BE49-F238E27FC236}">
              <a16:creationId xmlns:a16="http://schemas.microsoft.com/office/drawing/2014/main" id="{00000000-0008-0000-0100-0000F3090000}"/>
            </a:ext>
          </a:extLst>
        </xdr:cNvPr>
        <xdr:cNvSpPr>
          <a:spLocks noChangeShapeType="1"/>
        </xdr:cNvSpPr>
      </xdr:nvSpPr>
      <xdr:spPr bwMode="auto">
        <a:xfrm>
          <a:off x="14487525" y="1059370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356</xdr:row>
      <xdr:rowOff>0</xdr:rowOff>
    </xdr:from>
    <xdr:to>
      <xdr:col>24</xdr:col>
      <xdr:colOff>1343025</xdr:colOff>
      <xdr:row>356</xdr:row>
      <xdr:rowOff>0</xdr:rowOff>
    </xdr:to>
    <xdr:sp macro="" textlink="">
      <xdr:nvSpPr>
        <xdr:cNvPr id="2548" name="Line 1">
          <a:extLst>
            <a:ext uri="{FF2B5EF4-FFF2-40B4-BE49-F238E27FC236}">
              <a16:creationId xmlns:a16="http://schemas.microsoft.com/office/drawing/2014/main" id="{00000000-0008-0000-0100-0000F4090000}"/>
            </a:ext>
          </a:extLst>
        </xdr:cNvPr>
        <xdr:cNvSpPr>
          <a:spLocks noChangeShapeType="1"/>
        </xdr:cNvSpPr>
      </xdr:nvSpPr>
      <xdr:spPr bwMode="auto">
        <a:xfrm>
          <a:off x="14478000" y="1112805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356</xdr:row>
      <xdr:rowOff>0</xdr:rowOff>
    </xdr:from>
    <xdr:to>
      <xdr:col>24</xdr:col>
      <xdr:colOff>1343025</xdr:colOff>
      <xdr:row>356</xdr:row>
      <xdr:rowOff>0</xdr:rowOff>
    </xdr:to>
    <xdr:sp macro="" textlink="">
      <xdr:nvSpPr>
        <xdr:cNvPr id="2549" name="Line 2">
          <a:extLst>
            <a:ext uri="{FF2B5EF4-FFF2-40B4-BE49-F238E27FC236}">
              <a16:creationId xmlns:a16="http://schemas.microsoft.com/office/drawing/2014/main" id="{00000000-0008-0000-0100-0000F5090000}"/>
            </a:ext>
          </a:extLst>
        </xdr:cNvPr>
        <xdr:cNvSpPr>
          <a:spLocks noChangeShapeType="1"/>
        </xdr:cNvSpPr>
      </xdr:nvSpPr>
      <xdr:spPr bwMode="auto">
        <a:xfrm>
          <a:off x="14487525" y="1112805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356</xdr:row>
      <xdr:rowOff>0</xdr:rowOff>
    </xdr:from>
    <xdr:to>
      <xdr:col>24</xdr:col>
      <xdr:colOff>1343025</xdr:colOff>
      <xdr:row>356</xdr:row>
      <xdr:rowOff>0</xdr:rowOff>
    </xdr:to>
    <xdr:sp macro="" textlink="">
      <xdr:nvSpPr>
        <xdr:cNvPr id="2550" name="Line 3">
          <a:extLst>
            <a:ext uri="{FF2B5EF4-FFF2-40B4-BE49-F238E27FC236}">
              <a16:creationId xmlns:a16="http://schemas.microsoft.com/office/drawing/2014/main" id="{00000000-0008-0000-0100-0000F6090000}"/>
            </a:ext>
          </a:extLst>
        </xdr:cNvPr>
        <xdr:cNvSpPr>
          <a:spLocks noChangeShapeType="1"/>
        </xdr:cNvSpPr>
      </xdr:nvSpPr>
      <xdr:spPr bwMode="auto">
        <a:xfrm>
          <a:off x="14487525" y="1112805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356</xdr:row>
      <xdr:rowOff>0</xdr:rowOff>
    </xdr:from>
    <xdr:to>
      <xdr:col>24</xdr:col>
      <xdr:colOff>1343025</xdr:colOff>
      <xdr:row>356</xdr:row>
      <xdr:rowOff>0</xdr:rowOff>
    </xdr:to>
    <xdr:sp macro="" textlink="">
      <xdr:nvSpPr>
        <xdr:cNvPr id="2551" name="Line 4">
          <a:extLst>
            <a:ext uri="{FF2B5EF4-FFF2-40B4-BE49-F238E27FC236}">
              <a16:creationId xmlns:a16="http://schemas.microsoft.com/office/drawing/2014/main" id="{00000000-0008-0000-0100-0000F7090000}"/>
            </a:ext>
          </a:extLst>
        </xdr:cNvPr>
        <xdr:cNvSpPr>
          <a:spLocks noChangeShapeType="1"/>
        </xdr:cNvSpPr>
      </xdr:nvSpPr>
      <xdr:spPr bwMode="auto">
        <a:xfrm>
          <a:off x="14487525" y="1112805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373</xdr:row>
      <xdr:rowOff>0</xdr:rowOff>
    </xdr:from>
    <xdr:to>
      <xdr:col>24</xdr:col>
      <xdr:colOff>1343025</xdr:colOff>
      <xdr:row>373</xdr:row>
      <xdr:rowOff>0</xdr:rowOff>
    </xdr:to>
    <xdr:sp macro="" textlink="">
      <xdr:nvSpPr>
        <xdr:cNvPr id="2552" name="Line 1">
          <a:extLst>
            <a:ext uri="{FF2B5EF4-FFF2-40B4-BE49-F238E27FC236}">
              <a16:creationId xmlns:a16="http://schemas.microsoft.com/office/drawing/2014/main" id="{00000000-0008-0000-0100-0000F8090000}"/>
            </a:ext>
          </a:extLst>
        </xdr:cNvPr>
        <xdr:cNvSpPr>
          <a:spLocks noChangeShapeType="1"/>
        </xdr:cNvSpPr>
      </xdr:nvSpPr>
      <xdr:spPr bwMode="auto">
        <a:xfrm>
          <a:off x="14478000" y="1166241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373</xdr:row>
      <xdr:rowOff>0</xdr:rowOff>
    </xdr:from>
    <xdr:to>
      <xdr:col>24</xdr:col>
      <xdr:colOff>1343025</xdr:colOff>
      <xdr:row>373</xdr:row>
      <xdr:rowOff>0</xdr:rowOff>
    </xdr:to>
    <xdr:sp macro="" textlink="">
      <xdr:nvSpPr>
        <xdr:cNvPr id="2553" name="Line 2">
          <a:extLst>
            <a:ext uri="{FF2B5EF4-FFF2-40B4-BE49-F238E27FC236}">
              <a16:creationId xmlns:a16="http://schemas.microsoft.com/office/drawing/2014/main" id="{00000000-0008-0000-0100-0000F9090000}"/>
            </a:ext>
          </a:extLst>
        </xdr:cNvPr>
        <xdr:cNvSpPr>
          <a:spLocks noChangeShapeType="1"/>
        </xdr:cNvSpPr>
      </xdr:nvSpPr>
      <xdr:spPr bwMode="auto">
        <a:xfrm>
          <a:off x="14487525" y="1166241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373</xdr:row>
      <xdr:rowOff>0</xdr:rowOff>
    </xdr:from>
    <xdr:to>
      <xdr:col>24</xdr:col>
      <xdr:colOff>1343025</xdr:colOff>
      <xdr:row>373</xdr:row>
      <xdr:rowOff>0</xdr:rowOff>
    </xdr:to>
    <xdr:sp macro="" textlink="">
      <xdr:nvSpPr>
        <xdr:cNvPr id="2554" name="Line 3">
          <a:extLst>
            <a:ext uri="{FF2B5EF4-FFF2-40B4-BE49-F238E27FC236}">
              <a16:creationId xmlns:a16="http://schemas.microsoft.com/office/drawing/2014/main" id="{00000000-0008-0000-0100-0000FA090000}"/>
            </a:ext>
          </a:extLst>
        </xdr:cNvPr>
        <xdr:cNvSpPr>
          <a:spLocks noChangeShapeType="1"/>
        </xdr:cNvSpPr>
      </xdr:nvSpPr>
      <xdr:spPr bwMode="auto">
        <a:xfrm>
          <a:off x="14487525" y="1166241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373</xdr:row>
      <xdr:rowOff>0</xdr:rowOff>
    </xdr:from>
    <xdr:to>
      <xdr:col>24</xdr:col>
      <xdr:colOff>1343025</xdr:colOff>
      <xdr:row>373</xdr:row>
      <xdr:rowOff>0</xdr:rowOff>
    </xdr:to>
    <xdr:sp macro="" textlink="">
      <xdr:nvSpPr>
        <xdr:cNvPr id="2555" name="Line 4">
          <a:extLst>
            <a:ext uri="{FF2B5EF4-FFF2-40B4-BE49-F238E27FC236}">
              <a16:creationId xmlns:a16="http://schemas.microsoft.com/office/drawing/2014/main" id="{00000000-0008-0000-0100-0000FB090000}"/>
            </a:ext>
          </a:extLst>
        </xdr:cNvPr>
        <xdr:cNvSpPr>
          <a:spLocks noChangeShapeType="1"/>
        </xdr:cNvSpPr>
      </xdr:nvSpPr>
      <xdr:spPr bwMode="auto">
        <a:xfrm>
          <a:off x="14487525" y="1166241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390</xdr:row>
      <xdr:rowOff>0</xdr:rowOff>
    </xdr:from>
    <xdr:to>
      <xdr:col>24</xdr:col>
      <xdr:colOff>1343025</xdr:colOff>
      <xdr:row>390</xdr:row>
      <xdr:rowOff>0</xdr:rowOff>
    </xdr:to>
    <xdr:sp macro="" textlink="">
      <xdr:nvSpPr>
        <xdr:cNvPr id="2556" name="Line 1">
          <a:extLst>
            <a:ext uri="{FF2B5EF4-FFF2-40B4-BE49-F238E27FC236}">
              <a16:creationId xmlns:a16="http://schemas.microsoft.com/office/drawing/2014/main" id="{00000000-0008-0000-0100-0000FC090000}"/>
            </a:ext>
          </a:extLst>
        </xdr:cNvPr>
        <xdr:cNvSpPr>
          <a:spLocks noChangeShapeType="1"/>
        </xdr:cNvSpPr>
      </xdr:nvSpPr>
      <xdr:spPr bwMode="auto">
        <a:xfrm>
          <a:off x="14478000" y="1219676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390</xdr:row>
      <xdr:rowOff>0</xdr:rowOff>
    </xdr:from>
    <xdr:to>
      <xdr:col>24</xdr:col>
      <xdr:colOff>1343025</xdr:colOff>
      <xdr:row>390</xdr:row>
      <xdr:rowOff>0</xdr:rowOff>
    </xdr:to>
    <xdr:sp macro="" textlink="">
      <xdr:nvSpPr>
        <xdr:cNvPr id="2557" name="Line 2">
          <a:extLst>
            <a:ext uri="{FF2B5EF4-FFF2-40B4-BE49-F238E27FC236}">
              <a16:creationId xmlns:a16="http://schemas.microsoft.com/office/drawing/2014/main" id="{00000000-0008-0000-0100-0000FD090000}"/>
            </a:ext>
          </a:extLst>
        </xdr:cNvPr>
        <xdr:cNvSpPr>
          <a:spLocks noChangeShapeType="1"/>
        </xdr:cNvSpPr>
      </xdr:nvSpPr>
      <xdr:spPr bwMode="auto">
        <a:xfrm>
          <a:off x="14487525" y="1219676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390</xdr:row>
      <xdr:rowOff>0</xdr:rowOff>
    </xdr:from>
    <xdr:to>
      <xdr:col>24</xdr:col>
      <xdr:colOff>1343025</xdr:colOff>
      <xdr:row>390</xdr:row>
      <xdr:rowOff>0</xdr:rowOff>
    </xdr:to>
    <xdr:sp macro="" textlink="">
      <xdr:nvSpPr>
        <xdr:cNvPr id="2558" name="Line 3">
          <a:extLst>
            <a:ext uri="{FF2B5EF4-FFF2-40B4-BE49-F238E27FC236}">
              <a16:creationId xmlns:a16="http://schemas.microsoft.com/office/drawing/2014/main" id="{00000000-0008-0000-0100-0000FE090000}"/>
            </a:ext>
          </a:extLst>
        </xdr:cNvPr>
        <xdr:cNvSpPr>
          <a:spLocks noChangeShapeType="1"/>
        </xdr:cNvSpPr>
      </xdr:nvSpPr>
      <xdr:spPr bwMode="auto">
        <a:xfrm>
          <a:off x="14487525" y="1219676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390</xdr:row>
      <xdr:rowOff>0</xdr:rowOff>
    </xdr:from>
    <xdr:to>
      <xdr:col>24</xdr:col>
      <xdr:colOff>1343025</xdr:colOff>
      <xdr:row>390</xdr:row>
      <xdr:rowOff>0</xdr:rowOff>
    </xdr:to>
    <xdr:sp macro="" textlink="">
      <xdr:nvSpPr>
        <xdr:cNvPr id="2559" name="Line 4">
          <a:extLst>
            <a:ext uri="{FF2B5EF4-FFF2-40B4-BE49-F238E27FC236}">
              <a16:creationId xmlns:a16="http://schemas.microsoft.com/office/drawing/2014/main" id="{00000000-0008-0000-0100-0000FF090000}"/>
            </a:ext>
          </a:extLst>
        </xdr:cNvPr>
        <xdr:cNvSpPr>
          <a:spLocks noChangeShapeType="1"/>
        </xdr:cNvSpPr>
      </xdr:nvSpPr>
      <xdr:spPr bwMode="auto">
        <a:xfrm>
          <a:off x="14487525" y="1219676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407</xdr:row>
      <xdr:rowOff>0</xdr:rowOff>
    </xdr:from>
    <xdr:to>
      <xdr:col>24</xdr:col>
      <xdr:colOff>1343025</xdr:colOff>
      <xdr:row>407</xdr:row>
      <xdr:rowOff>0</xdr:rowOff>
    </xdr:to>
    <xdr:sp macro="" textlink="">
      <xdr:nvSpPr>
        <xdr:cNvPr id="2560" name="Line 1">
          <a:extLst>
            <a:ext uri="{FF2B5EF4-FFF2-40B4-BE49-F238E27FC236}">
              <a16:creationId xmlns:a16="http://schemas.microsoft.com/office/drawing/2014/main" id="{00000000-0008-0000-0100-0000000A0000}"/>
            </a:ext>
          </a:extLst>
        </xdr:cNvPr>
        <xdr:cNvSpPr>
          <a:spLocks noChangeShapeType="1"/>
        </xdr:cNvSpPr>
      </xdr:nvSpPr>
      <xdr:spPr bwMode="auto">
        <a:xfrm>
          <a:off x="14478000" y="1273111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407</xdr:row>
      <xdr:rowOff>0</xdr:rowOff>
    </xdr:from>
    <xdr:to>
      <xdr:col>24</xdr:col>
      <xdr:colOff>1343025</xdr:colOff>
      <xdr:row>407</xdr:row>
      <xdr:rowOff>0</xdr:rowOff>
    </xdr:to>
    <xdr:sp macro="" textlink="">
      <xdr:nvSpPr>
        <xdr:cNvPr id="2561" name="Line 2">
          <a:extLst>
            <a:ext uri="{FF2B5EF4-FFF2-40B4-BE49-F238E27FC236}">
              <a16:creationId xmlns:a16="http://schemas.microsoft.com/office/drawing/2014/main" id="{00000000-0008-0000-0100-0000010A0000}"/>
            </a:ext>
          </a:extLst>
        </xdr:cNvPr>
        <xdr:cNvSpPr>
          <a:spLocks noChangeShapeType="1"/>
        </xdr:cNvSpPr>
      </xdr:nvSpPr>
      <xdr:spPr bwMode="auto">
        <a:xfrm>
          <a:off x="14487525" y="1273111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407</xdr:row>
      <xdr:rowOff>0</xdr:rowOff>
    </xdr:from>
    <xdr:to>
      <xdr:col>24</xdr:col>
      <xdr:colOff>1343025</xdr:colOff>
      <xdr:row>407</xdr:row>
      <xdr:rowOff>0</xdr:rowOff>
    </xdr:to>
    <xdr:sp macro="" textlink="">
      <xdr:nvSpPr>
        <xdr:cNvPr id="2562" name="Line 3">
          <a:extLst>
            <a:ext uri="{FF2B5EF4-FFF2-40B4-BE49-F238E27FC236}">
              <a16:creationId xmlns:a16="http://schemas.microsoft.com/office/drawing/2014/main" id="{00000000-0008-0000-0100-0000020A0000}"/>
            </a:ext>
          </a:extLst>
        </xdr:cNvPr>
        <xdr:cNvSpPr>
          <a:spLocks noChangeShapeType="1"/>
        </xdr:cNvSpPr>
      </xdr:nvSpPr>
      <xdr:spPr bwMode="auto">
        <a:xfrm>
          <a:off x="14487525" y="1273111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407</xdr:row>
      <xdr:rowOff>0</xdr:rowOff>
    </xdr:from>
    <xdr:to>
      <xdr:col>24</xdr:col>
      <xdr:colOff>1343025</xdr:colOff>
      <xdr:row>407</xdr:row>
      <xdr:rowOff>0</xdr:rowOff>
    </xdr:to>
    <xdr:sp macro="" textlink="">
      <xdr:nvSpPr>
        <xdr:cNvPr id="2563" name="Line 4">
          <a:extLst>
            <a:ext uri="{FF2B5EF4-FFF2-40B4-BE49-F238E27FC236}">
              <a16:creationId xmlns:a16="http://schemas.microsoft.com/office/drawing/2014/main" id="{00000000-0008-0000-0100-0000030A0000}"/>
            </a:ext>
          </a:extLst>
        </xdr:cNvPr>
        <xdr:cNvSpPr>
          <a:spLocks noChangeShapeType="1"/>
        </xdr:cNvSpPr>
      </xdr:nvSpPr>
      <xdr:spPr bwMode="auto">
        <a:xfrm>
          <a:off x="14487525" y="1273111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373</xdr:row>
      <xdr:rowOff>0</xdr:rowOff>
    </xdr:from>
    <xdr:to>
      <xdr:col>24</xdr:col>
      <xdr:colOff>1343025</xdr:colOff>
      <xdr:row>373</xdr:row>
      <xdr:rowOff>0</xdr:rowOff>
    </xdr:to>
    <xdr:sp macro="" textlink="">
      <xdr:nvSpPr>
        <xdr:cNvPr id="2564" name="Line 1">
          <a:extLst>
            <a:ext uri="{FF2B5EF4-FFF2-40B4-BE49-F238E27FC236}">
              <a16:creationId xmlns:a16="http://schemas.microsoft.com/office/drawing/2014/main" id="{00000000-0008-0000-0100-0000040A0000}"/>
            </a:ext>
          </a:extLst>
        </xdr:cNvPr>
        <xdr:cNvSpPr>
          <a:spLocks noChangeShapeType="1"/>
        </xdr:cNvSpPr>
      </xdr:nvSpPr>
      <xdr:spPr bwMode="auto">
        <a:xfrm>
          <a:off x="14478000" y="1166241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373</xdr:row>
      <xdr:rowOff>0</xdr:rowOff>
    </xdr:from>
    <xdr:to>
      <xdr:col>24</xdr:col>
      <xdr:colOff>1343025</xdr:colOff>
      <xdr:row>373</xdr:row>
      <xdr:rowOff>0</xdr:rowOff>
    </xdr:to>
    <xdr:sp macro="" textlink="">
      <xdr:nvSpPr>
        <xdr:cNvPr id="2565" name="Line 2">
          <a:extLst>
            <a:ext uri="{FF2B5EF4-FFF2-40B4-BE49-F238E27FC236}">
              <a16:creationId xmlns:a16="http://schemas.microsoft.com/office/drawing/2014/main" id="{00000000-0008-0000-0100-0000050A0000}"/>
            </a:ext>
          </a:extLst>
        </xdr:cNvPr>
        <xdr:cNvSpPr>
          <a:spLocks noChangeShapeType="1"/>
        </xdr:cNvSpPr>
      </xdr:nvSpPr>
      <xdr:spPr bwMode="auto">
        <a:xfrm>
          <a:off x="14487525" y="1166241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373</xdr:row>
      <xdr:rowOff>0</xdr:rowOff>
    </xdr:from>
    <xdr:to>
      <xdr:col>24</xdr:col>
      <xdr:colOff>1343025</xdr:colOff>
      <xdr:row>373</xdr:row>
      <xdr:rowOff>0</xdr:rowOff>
    </xdr:to>
    <xdr:sp macro="" textlink="">
      <xdr:nvSpPr>
        <xdr:cNvPr id="2566" name="Line 3">
          <a:extLst>
            <a:ext uri="{FF2B5EF4-FFF2-40B4-BE49-F238E27FC236}">
              <a16:creationId xmlns:a16="http://schemas.microsoft.com/office/drawing/2014/main" id="{00000000-0008-0000-0100-0000060A0000}"/>
            </a:ext>
          </a:extLst>
        </xdr:cNvPr>
        <xdr:cNvSpPr>
          <a:spLocks noChangeShapeType="1"/>
        </xdr:cNvSpPr>
      </xdr:nvSpPr>
      <xdr:spPr bwMode="auto">
        <a:xfrm>
          <a:off x="14487525" y="1166241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373</xdr:row>
      <xdr:rowOff>0</xdr:rowOff>
    </xdr:from>
    <xdr:to>
      <xdr:col>24</xdr:col>
      <xdr:colOff>1343025</xdr:colOff>
      <xdr:row>373</xdr:row>
      <xdr:rowOff>0</xdr:rowOff>
    </xdr:to>
    <xdr:sp macro="" textlink="">
      <xdr:nvSpPr>
        <xdr:cNvPr id="2567" name="Line 4">
          <a:extLst>
            <a:ext uri="{FF2B5EF4-FFF2-40B4-BE49-F238E27FC236}">
              <a16:creationId xmlns:a16="http://schemas.microsoft.com/office/drawing/2014/main" id="{00000000-0008-0000-0100-0000070A0000}"/>
            </a:ext>
          </a:extLst>
        </xdr:cNvPr>
        <xdr:cNvSpPr>
          <a:spLocks noChangeShapeType="1"/>
        </xdr:cNvSpPr>
      </xdr:nvSpPr>
      <xdr:spPr bwMode="auto">
        <a:xfrm>
          <a:off x="14487525" y="1166241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390</xdr:row>
      <xdr:rowOff>0</xdr:rowOff>
    </xdr:from>
    <xdr:to>
      <xdr:col>24</xdr:col>
      <xdr:colOff>1343025</xdr:colOff>
      <xdr:row>390</xdr:row>
      <xdr:rowOff>0</xdr:rowOff>
    </xdr:to>
    <xdr:sp macro="" textlink="">
      <xdr:nvSpPr>
        <xdr:cNvPr id="2568" name="Line 1">
          <a:extLst>
            <a:ext uri="{FF2B5EF4-FFF2-40B4-BE49-F238E27FC236}">
              <a16:creationId xmlns:a16="http://schemas.microsoft.com/office/drawing/2014/main" id="{00000000-0008-0000-0100-0000080A0000}"/>
            </a:ext>
          </a:extLst>
        </xdr:cNvPr>
        <xdr:cNvSpPr>
          <a:spLocks noChangeShapeType="1"/>
        </xdr:cNvSpPr>
      </xdr:nvSpPr>
      <xdr:spPr bwMode="auto">
        <a:xfrm>
          <a:off x="14478000" y="1219676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390</xdr:row>
      <xdr:rowOff>0</xdr:rowOff>
    </xdr:from>
    <xdr:to>
      <xdr:col>24</xdr:col>
      <xdr:colOff>1343025</xdr:colOff>
      <xdr:row>390</xdr:row>
      <xdr:rowOff>0</xdr:rowOff>
    </xdr:to>
    <xdr:sp macro="" textlink="">
      <xdr:nvSpPr>
        <xdr:cNvPr id="2569" name="Line 2">
          <a:extLst>
            <a:ext uri="{FF2B5EF4-FFF2-40B4-BE49-F238E27FC236}">
              <a16:creationId xmlns:a16="http://schemas.microsoft.com/office/drawing/2014/main" id="{00000000-0008-0000-0100-0000090A0000}"/>
            </a:ext>
          </a:extLst>
        </xdr:cNvPr>
        <xdr:cNvSpPr>
          <a:spLocks noChangeShapeType="1"/>
        </xdr:cNvSpPr>
      </xdr:nvSpPr>
      <xdr:spPr bwMode="auto">
        <a:xfrm>
          <a:off x="14487525" y="1219676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390</xdr:row>
      <xdr:rowOff>0</xdr:rowOff>
    </xdr:from>
    <xdr:to>
      <xdr:col>24</xdr:col>
      <xdr:colOff>1343025</xdr:colOff>
      <xdr:row>390</xdr:row>
      <xdr:rowOff>0</xdr:rowOff>
    </xdr:to>
    <xdr:sp macro="" textlink="">
      <xdr:nvSpPr>
        <xdr:cNvPr id="2570" name="Line 3">
          <a:extLst>
            <a:ext uri="{FF2B5EF4-FFF2-40B4-BE49-F238E27FC236}">
              <a16:creationId xmlns:a16="http://schemas.microsoft.com/office/drawing/2014/main" id="{00000000-0008-0000-0100-00000A0A0000}"/>
            </a:ext>
          </a:extLst>
        </xdr:cNvPr>
        <xdr:cNvSpPr>
          <a:spLocks noChangeShapeType="1"/>
        </xdr:cNvSpPr>
      </xdr:nvSpPr>
      <xdr:spPr bwMode="auto">
        <a:xfrm>
          <a:off x="14487525" y="1219676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390</xdr:row>
      <xdr:rowOff>0</xdr:rowOff>
    </xdr:from>
    <xdr:to>
      <xdr:col>24</xdr:col>
      <xdr:colOff>1343025</xdr:colOff>
      <xdr:row>390</xdr:row>
      <xdr:rowOff>0</xdr:rowOff>
    </xdr:to>
    <xdr:sp macro="" textlink="">
      <xdr:nvSpPr>
        <xdr:cNvPr id="2571" name="Line 4">
          <a:extLst>
            <a:ext uri="{FF2B5EF4-FFF2-40B4-BE49-F238E27FC236}">
              <a16:creationId xmlns:a16="http://schemas.microsoft.com/office/drawing/2014/main" id="{00000000-0008-0000-0100-00000B0A0000}"/>
            </a:ext>
          </a:extLst>
        </xdr:cNvPr>
        <xdr:cNvSpPr>
          <a:spLocks noChangeShapeType="1"/>
        </xdr:cNvSpPr>
      </xdr:nvSpPr>
      <xdr:spPr bwMode="auto">
        <a:xfrm>
          <a:off x="14487525" y="1219676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407</xdr:row>
      <xdr:rowOff>0</xdr:rowOff>
    </xdr:from>
    <xdr:to>
      <xdr:col>24</xdr:col>
      <xdr:colOff>1343025</xdr:colOff>
      <xdr:row>407</xdr:row>
      <xdr:rowOff>0</xdr:rowOff>
    </xdr:to>
    <xdr:sp macro="" textlink="">
      <xdr:nvSpPr>
        <xdr:cNvPr id="2572" name="Line 1">
          <a:extLst>
            <a:ext uri="{FF2B5EF4-FFF2-40B4-BE49-F238E27FC236}">
              <a16:creationId xmlns:a16="http://schemas.microsoft.com/office/drawing/2014/main" id="{00000000-0008-0000-0100-00000C0A0000}"/>
            </a:ext>
          </a:extLst>
        </xdr:cNvPr>
        <xdr:cNvSpPr>
          <a:spLocks noChangeShapeType="1"/>
        </xdr:cNvSpPr>
      </xdr:nvSpPr>
      <xdr:spPr bwMode="auto">
        <a:xfrm>
          <a:off x="14478000" y="1273111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407</xdr:row>
      <xdr:rowOff>0</xdr:rowOff>
    </xdr:from>
    <xdr:to>
      <xdr:col>24</xdr:col>
      <xdr:colOff>1343025</xdr:colOff>
      <xdr:row>407</xdr:row>
      <xdr:rowOff>0</xdr:rowOff>
    </xdr:to>
    <xdr:sp macro="" textlink="">
      <xdr:nvSpPr>
        <xdr:cNvPr id="2573" name="Line 2">
          <a:extLst>
            <a:ext uri="{FF2B5EF4-FFF2-40B4-BE49-F238E27FC236}">
              <a16:creationId xmlns:a16="http://schemas.microsoft.com/office/drawing/2014/main" id="{00000000-0008-0000-0100-00000D0A0000}"/>
            </a:ext>
          </a:extLst>
        </xdr:cNvPr>
        <xdr:cNvSpPr>
          <a:spLocks noChangeShapeType="1"/>
        </xdr:cNvSpPr>
      </xdr:nvSpPr>
      <xdr:spPr bwMode="auto">
        <a:xfrm>
          <a:off x="14487525" y="1273111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407</xdr:row>
      <xdr:rowOff>0</xdr:rowOff>
    </xdr:from>
    <xdr:to>
      <xdr:col>24</xdr:col>
      <xdr:colOff>1343025</xdr:colOff>
      <xdr:row>407</xdr:row>
      <xdr:rowOff>0</xdr:rowOff>
    </xdr:to>
    <xdr:sp macro="" textlink="">
      <xdr:nvSpPr>
        <xdr:cNvPr id="2574" name="Line 3">
          <a:extLst>
            <a:ext uri="{FF2B5EF4-FFF2-40B4-BE49-F238E27FC236}">
              <a16:creationId xmlns:a16="http://schemas.microsoft.com/office/drawing/2014/main" id="{00000000-0008-0000-0100-00000E0A0000}"/>
            </a:ext>
          </a:extLst>
        </xdr:cNvPr>
        <xdr:cNvSpPr>
          <a:spLocks noChangeShapeType="1"/>
        </xdr:cNvSpPr>
      </xdr:nvSpPr>
      <xdr:spPr bwMode="auto">
        <a:xfrm>
          <a:off x="14487525" y="1273111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407</xdr:row>
      <xdr:rowOff>0</xdr:rowOff>
    </xdr:from>
    <xdr:to>
      <xdr:col>24</xdr:col>
      <xdr:colOff>1343025</xdr:colOff>
      <xdr:row>407</xdr:row>
      <xdr:rowOff>0</xdr:rowOff>
    </xdr:to>
    <xdr:sp macro="" textlink="">
      <xdr:nvSpPr>
        <xdr:cNvPr id="2575" name="Line 4">
          <a:extLst>
            <a:ext uri="{FF2B5EF4-FFF2-40B4-BE49-F238E27FC236}">
              <a16:creationId xmlns:a16="http://schemas.microsoft.com/office/drawing/2014/main" id="{00000000-0008-0000-0100-00000F0A0000}"/>
            </a:ext>
          </a:extLst>
        </xdr:cNvPr>
        <xdr:cNvSpPr>
          <a:spLocks noChangeShapeType="1"/>
        </xdr:cNvSpPr>
      </xdr:nvSpPr>
      <xdr:spPr bwMode="auto">
        <a:xfrm>
          <a:off x="14487525" y="1273111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373</xdr:row>
      <xdr:rowOff>0</xdr:rowOff>
    </xdr:from>
    <xdr:to>
      <xdr:col>24</xdr:col>
      <xdr:colOff>1343025</xdr:colOff>
      <xdr:row>373</xdr:row>
      <xdr:rowOff>0</xdr:rowOff>
    </xdr:to>
    <xdr:sp macro="" textlink="">
      <xdr:nvSpPr>
        <xdr:cNvPr id="2576" name="Line 1">
          <a:extLst>
            <a:ext uri="{FF2B5EF4-FFF2-40B4-BE49-F238E27FC236}">
              <a16:creationId xmlns:a16="http://schemas.microsoft.com/office/drawing/2014/main" id="{00000000-0008-0000-0100-0000100A0000}"/>
            </a:ext>
          </a:extLst>
        </xdr:cNvPr>
        <xdr:cNvSpPr>
          <a:spLocks noChangeShapeType="1"/>
        </xdr:cNvSpPr>
      </xdr:nvSpPr>
      <xdr:spPr bwMode="auto">
        <a:xfrm>
          <a:off x="14478000" y="1166241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373</xdr:row>
      <xdr:rowOff>0</xdr:rowOff>
    </xdr:from>
    <xdr:to>
      <xdr:col>24</xdr:col>
      <xdr:colOff>1343025</xdr:colOff>
      <xdr:row>373</xdr:row>
      <xdr:rowOff>0</xdr:rowOff>
    </xdr:to>
    <xdr:sp macro="" textlink="">
      <xdr:nvSpPr>
        <xdr:cNvPr id="2577" name="Line 2">
          <a:extLst>
            <a:ext uri="{FF2B5EF4-FFF2-40B4-BE49-F238E27FC236}">
              <a16:creationId xmlns:a16="http://schemas.microsoft.com/office/drawing/2014/main" id="{00000000-0008-0000-0100-0000110A0000}"/>
            </a:ext>
          </a:extLst>
        </xdr:cNvPr>
        <xdr:cNvSpPr>
          <a:spLocks noChangeShapeType="1"/>
        </xdr:cNvSpPr>
      </xdr:nvSpPr>
      <xdr:spPr bwMode="auto">
        <a:xfrm>
          <a:off x="14487525" y="1166241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373</xdr:row>
      <xdr:rowOff>0</xdr:rowOff>
    </xdr:from>
    <xdr:to>
      <xdr:col>24</xdr:col>
      <xdr:colOff>1343025</xdr:colOff>
      <xdr:row>373</xdr:row>
      <xdr:rowOff>0</xdr:rowOff>
    </xdr:to>
    <xdr:sp macro="" textlink="">
      <xdr:nvSpPr>
        <xdr:cNvPr id="2578" name="Line 3">
          <a:extLst>
            <a:ext uri="{FF2B5EF4-FFF2-40B4-BE49-F238E27FC236}">
              <a16:creationId xmlns:a16="http://schemas.microsoft.com/office/drawing/2014/main" id="{00000000-0008-0000-0100-0000120A0000}"/>
            </a:ext>
          </a:extLst>
        </xdr:cNvPr>
        <xdr:cNvSpPr>
          <a:spLocks noChangeShapeType="1"/>
        </xdr:cNvSpPr>
      </xdr:nvSpPr>
      <xdr:spPr bwMode="auto">
        <a:xfrm>
          <a:off x="14487525" y="1166241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373</xdr:row>
      <xdr:rowOff>0</xdr:rowOff>
    </xdr:from>
    <xdr:to>
      <xdr:col>24</xdr:col>
      <xdr:colOff>1343025</xdr:colOff>
      <xdr:row>373</xdr:row>
      <xdr:rowOff>0</xdr:rowOff>
    </xdr:to>
    <xdr:sp macro="" textlink="">
      <xdr:nvSpPr>
        <xdr:cNvPr id="2579" name="Line 4">
          <a:extLst>
            <a:ext uri="{FF2B5EF4-FFF2-40B4-BE49-F238E27FC236}">
              <a16:creationId xmlns:a16="http://schemas.microsoft.com/office/drawing/2014/main" id="{00000000-0008-0000-0100-0000130A0000}"/>
            </a:ext>
          </a:extLst>
        </xdr:cNvPr>
        <xdr:cNvSpPr>
          <a:spLocks noChangeShapeType="1"/>
        </xdr:cNvSpPr>
      </xdr:nvSpPr>
      <xdr:spPr bwMode="auto">
        <a:xfrm>
          <a:off x="14487525" y="1166241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390</xdr:row>
      <xdr:rowOff>0</xdr:rowOff>
    </xdr:from>
    <xdr:to>
      <xdr:col>24</xdr:col>
      <xdr:colOff>1343025</xdr:colOff>
      <xdr:row>390</xdr:row>
      <xdr:rowOff>0</xdr:rowOff>
    </xdr:to>
    <xdr:sp macro="" textlink="">
      <xdr:nvSpPr>
        <xdr:cNvPr id="2580" name="Line 1">
          <a:extLst>
            <a:ext uri="{FF2B5EF4-FFF2-40B4-BE49-F238E27FC236}">
              <a16:creationId xmlns:a16="http://schemas.microsoft.com/office/drawing/2014/main" id="{00000000-0008-0000-0100-0000140A0000}"/>
            </a:ext>
          </a:extLst>
        </xdr:cNvPr>
        <xdr:cNvSpPr>
          <a:spLocks noChangeShapeType="1"/>
        </xdr:cNvSpPr>
      </xdr:nvSpPr>
      <xdr:spPr bwMode="auto">
        <a:xfrm>
          <a:off x="14478000" y="1219676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390</xdr:row>
      <xdr:rowOff>0</xdr:rowOff>
    </xdr:from>
    <xdr:to>
      <xdr:col>24</xdr:col>
      <xdr:colOff>1343025</xdr:colOff>
      <xdr:row>390</xdr:row>
      <xdr:rowOff>0</xdr:rowOff>
    </xdr:to>
    <xdr:sp macro="" textlink="">
      <xdr:nvSpPr>
        <xdr:cNvPr id="2581" name="Line 2">
          <a:extLst>
            <a:ext uri="{FF2B5EF4-FFF2-40B4-BE49-F238E27FC236}">
              <a16:creationId xmlns:a16="http://schemas.microsoft.com/office/drawing/2014/main" id="{00000000-0008-0000-0100-0000150A0000}"/>
            </a:ext>
          </a:extLst>
        </xdr:cNvPr>
        <xdr:cNvSpPr>
          <a:spLocks noChangeShapeType="1"/>
        </xdr:cNvSpPr>
      </xdr:nvSpPr>
      <xdr:spPr bwMode="auto">
        <a:xfrm>
          <a:off x="14487525" y="1219676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390</xdr:row>
      <xdr:rowOff>0</xdr:rowOff>
    </xdr:from>
    <xdr:to>
      <xdr:col>24</xdr:col>
      <xdr:colOff>1343025</xdr:colOff>
      <xdr:row>390</xdr:row>
      <xdr:rowOff>0</xdr:rowOff>
    </xdr:to>
    <xdr:sp macro="" textlink="">
      <xdr:nvSpPr>
        <xdr:cNvPr id="2582" name="Line 3">
          <a:extLst>
            <a:ext uri="{FF2B5EF4-FFF2-40B4-BE49-F238E27FC236}">
              <a16:creationId xmlns:a16="http://schemas.microsoft.com/office/drawing/2014/main" id="{00000000-0008-0000-0100-0000160A0000}"/>
            </a:ext>
          </a:extLst>
        </xdr:cNvPr>
        <xdr:cNvSpPr>
          <a:spLocks noChangeShapeType="1"/>
        </xdr:cNvSpPr>
      </xdr:nvSpPr>
      <xdr:spPr bwMode="auto">
        <a:xfrm>
          <a:off x="14487525" y="1219676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390</xdr:row>
      <xdr:rowOff>0</xdr:rowOff>
    </xdr:from>
    <xdr:to>
      <xdr:col>24</xdr:col>
      <xdr:colOff>1343025</xdr:colOff>
      <xdr:row>390</xdr:row>
      <xdr:rowOff>0</xdr:rowOff>
    </xdr:to>
    <xdr:sp macro="" textlink="">
      <xdr:nvSpPr>
        <xdr:cNvPr id="2583" name="Line 4">
          <a:extLst>
            <a:ext uri="{FF2B5EF4-FFF2-40B4-BE49-F238E27FC236}">
              <a16:creationId xmlns:a16="http://schemas.microsoft.com/office/drawing/2014/main" id="{00000000-0008-0000-0100-0000170A0000}"/>
            </a:ext>
          </a:extLst>
        </xdr:cNvPr>
        <xdr:cNvSpPr>
          <a:spLocks noChangeShapeType="1"/>
        </xdr:cNvSpPr>
      </xdr:nvSpPr>
      <xdr:spPr bwMode="auto">
        <a:xfrm>
          <a:off x="14487525" y="1219676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407</xdr:row>
      <xdr:rowOff>0</xdr:rowOff>
    </xdr:from>
    <xdr:to>
      <xdr:col>24</xdr:col>
      <xdr:colOff>1343025</xdr:colOff>
      <xdr:row>407</xdr:row>
      <xdr:rowOff>0</xdr:rowOff>
    </xdr:to>
    <xdr:sp macro="" textlink="">
      <xdr:nvSpPr>
        <xdr:cNvPr id="2584" name="Line 1">
          <a:extLst>
            <a:ext uri="{FF2B5EF4-FFF2-40B4-BE49-F238E27FC236}">
              <a16:creationId xmlns:a16="http://schemas.microsoft.com/office/drawing/2014/main" id="{00000000-0008-0000-0100-0000180A0000}"/>
            </a:ext>
          </a:extLst>
        </xdr:cNvPr>
        <xdr:cNvSpPr>
          <a:spLocks noChangeShapeType="1"/>
        </xdr:cNvSpPr>
      </xdr:nvSpPr>
      <xdr:spPr bwMode="auto">
        <a:xfrm>
          <a:off x="14478000" y="1273111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407</xdr:row>
      <xdr:rowOff>0</xdr:rowOff>
    </xdr:from>
    <xdr:to>
      <xdr:col>24</xdr:col>
      <xdr:colOff>1343025</xdr:colOff>
      <xdr:row>407</xdr:row>
      <xdr:rowOff>0</xdr:rowOff>
    </xdr:to>
    <xdr:sp macro="" textlink="">
      <xdr:nvSpPr>
        <xdr:cNvPr id="2585" name="Line 2">
          <a:extLst>
            <a:ext uri="{FF2B5EF4-FFF2-40B4-BE49-F238E27FC236}">
              <a16:creationId xmlns:a16="http://schemas.microsoft.com/office/drawing/2014/main" id="{00000000-0008-0000-0100-0000190A0000}"/>
            </a:ext>
          </a:extLst>
        </xdr:cNvPr>
        <xdr:cNvSpPr>
          <a:spLocks noChangeShapeType="1"/>
        </xdr:cNvSpPr>
      </xdr:nvSpPr>
      <xdr:spPr bwMode="auto">
        <a:xfrm>
          <a:off x="14487525" y="1273111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407</xdr:row>
      <xdr:rowOff>0</xdr:rowOff>
    </xdr:from>
    <xdr:to>
      <xdr:col>24</xdr:col>
      <xdr:colOff>1343025</xdr:colOff>
      <xdr:row>407</xdr:row>
      <xdr:rowOff>0</xdr:rowOff>
    </xdr:to>
    <xdr:sp macro="" textlink="">
      <xdr:nvSpPr>
        <xdr:cNvPr id="2586" name="Line 3">
          <a:extLst>
            <a:ext uri="{FF2B5EF4-FFF2-40B4-BE49-F238E27FC236}">
              <a16:creationId xmlns:a16="http://schemas.microsoft.com/office/drawing/2014/main" id="{00000000-0008-0000-0100-00001A0A0000}"/>
            </a:ext>
          </a:extLst>
        </xdr:cNvPr>
        <xdr:cNvSpPr>
          <a:spLocks noChangeShapeType="1"/>
        </xdr:cNvSpPr>
      </xdr:nvSpPr>
      <xdr:spPr bwMode="auto">
        <a:xfrm>
          <a:off x="14487525" y="1273111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407</xdr:row>
      <xdr:rowOff>0</xdr:rowOff>
    </xdr:from>
    <xdr:to>
      <xdr:col>24</xdr:col>
      <xdr:colOff>1343025</xdr:colOff>
      <xdr:row>407</xdr:row>
      <xdr:rowOff>0</xdr:rowOff>
    </xdr:to>
    <xdr:sp macro="" textlink="">
      <xdr:nvSpPr>
        <xdr:cNvPr id="2587" name="Line 4">
          <a:extLst>
            <a:ext uri="{FF2B5EF4-FFF2-40B4-BE49-F238E27FC236}">
              <a16:creationId xmlns:a16="http://schemas.microsoft.com/office/drawing/2014/main" id="{00000000-0008-0000-0100-00001B0A0000}"/>
            </a:ext>
          </a:extLst>
        </xdr:cNvPr>
        <xdr:cNvSpPr>
          <a:spLocks noChangeShapeType="1"/>
        </xdr:cNvSpPr>
      </xdr:nvSpPr>
      <xdr:spPr bwMode="auto">
        <a:xfrm>
          <a:off x="14487525" y="1273111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373</xdr:row>
      <xdr:rowOff>0</xdr:rowOff>
    </xdr:from>
    <xdr:to>
      <xdr:col>24</xdr:col>
      <xdr:colOff>1343025</xdr:colOff>
      <xdr:row>373</xdr:row>
      <xdr:rowOff>0</xdr:rowOff>
    </xdr:to>
    <xdr:sp macro="" textlink="">
      <xdr:nvSpPr>
        <xdr:cNvPr id="2588" name="Line 1">
          <a:extLst>
            <a:ext uri="{FF2B5EF4-FFF2-40B4-BE49-F238E27FC236}">
              <a16:creationId xmlns:a16="http://schemas.microsoft.com/office/drawing/2014/main" id="{00000000-0008-0000-0100-00001C0A0000}"/>
            </a:ext>
          </a:extLst>
        </xdr:cNvPr>
        <xdr:cNvSpPr>
          <a:spLocks noChangeShapeType="1"/>
        </xdr:cNvSpPr>
      </xdr:nvSpPr>
      <xdr:spPr bwMode="auto">
        <a:xfrm>
          <a:off x="14478000" y="1166241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373</xdr:row>
      <xdr:rowOff>0</xdr:rowOff>
    </xdr:from>
    <xdr:to>
      <xdr:col>24</xdr:col>
      <xdr:colOff>1343025</xdr:colOff>
      <xdr:row>373</xdr:row>
      <xdr:rowOff>0</xdr:rowOff>
    </xdr:to>
    <xdr:sp macro="" textlink="">
      <xdr:nvSpPr>
        <xdr:cNvPr id="2589" name="Line 2">
          <a:extLst>
            <a:ext uri="{FF2B5EF4-FFF2-40B4-BE49-F238E27FC236}">
              <a16:creationId xmlns:a16="http://schemas.microsoft.com/office/drawing/2014/main" id="{00000000-0008-0000-0100-00001D0A0000}"/>
            </a:ext>
          </a:extLst>
        </xdr:cNvPr>
        <xdr:cNvSpPr>
          <a:spLocks noChangeShapeType="1"/>
        </xdr:cNvSpPr>
      </xdr:nvSpPr>
      <xdr:spPr bwMode="auto">
        <a:xfrm>
          <a:off x="14487525" y="1166241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373</xdr:row>
      <xdr:rowOff>0</xdr:rowOff>
    </xdr:from>
    <xdr:to>
      <xdr:col>24</xdr:col>
      <xdr:colOff>1343025</xdr:colOff>
      <xdr:row>373</xdr:row>
      <xdr:rowOff>0</xdr:rowOff>
    </xdr:to>
    <xdr:sp macro="" textlink="">
      <xdr:nvSpPr>
        <xdr:cNvPr id="2590" name="Line 3">
          <a:extLst>
            <a:ext uri="{FF2B5EF4-FFF2-40B4-BE49-F238E27FC236}">
              <a16:creationId xmlns:a16="http://schemas.microsoft.com/office/drawing/2014/main" id="{00000000-0008-0000-0100-00001E0A0000}"/>
            </a:ext>
          </a:extLst>
        </xdr:cNvPr>
        <xdr:cNvSpPr>
          <a:spLocks noChangeShapeType="1"/>
        </xdr:cNvSpPr>
      </xdr:nvSpPr>
      <xdr:spPr bwMode="auto">
        <a:xfrm>
          <a:off x="14487525" y="1166241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373</xdr:row>
      <xdr:rowOff>0</xdr:rowOff>
    </xdr:from>
    <xdr:to>
      <xdr:col>24</xdr:col>
      <xdr:colOff>1343025</xdr:colOff>
      <xdr:row>373</xdr:row>
      <xdr:rowOff>0</xdr:rowOff>
    </xdr:to>
    <xdr:sp macro="" textlink="">
      <xdr:nvSpPr>
        <xdr:cNvPr id="2591" name="Line 4">
          <a:extLst>
            <a:ext uri="{FF2B5EF4-FFF2-40B4-BE49-F238E27FC236}">
              <a16:creationId xmlns:a16="http://schemas.microsoft.com/office/drawing/2014/main" id="{00000000-0008-0000-0100-00001F0A0000}"/>
            </a:ext>
          </a:extLst>
        </xdr:cNvPr>
        <xdr:cNvSpPr>
          <a:spLocks noChangeShapeType="1"/>
        </xdr:cNvSpPr>
      </xdr:nvSpPr>
      <xdr:spPr bwMode="auto">
        <a:xfrm>
          <a:off x="14487525" y="1166241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390</xdr:row>
      <xdr:rowOff>0</xdr:rowOff>
    </xdr:from>
    <xdr:to>
      <xdr:col>24</xdr:col>
      <xdr:colOff>1343025</xdr:colOff>
      <xdr:row>390</xdr:row>
      <xdr:rowOff>0</xdr:rowOff>
    </xdr:to>
    <xdr:sp macro="" textlink="">
      <xdr:nvSpPr>
        <xdr:cNvPr id="2592" name="Line 1">
          <a:extLst>
            <a:ext uri="{FF2B5EF4-FFF2-40B4-BE49-F238E27FC236}">
              <a16:creationId xmlns:a16="http://schemas.microsoft.com/office/drawing/2014/main" id="{00000000-0008-0000-0100-0000200A0000}"/>
            </a:ext>
          </a:extLst>
        </xdr:cNvPr>
        <xdr:cNvSpPr>
          <a:spLocks noChangeShapeType="1"/>
        </xdr:cNvSpPr>
      </xdr:nvSpPr>
      <xdr:spPr bwMode="auto">
        <a:xfrm>
          <a:off x="14478000" y="1219676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390</xdr:row>
      <xdr:rowOff>0</xdr:rowOff>
    </xdr:from>
    <xdr:to>
      <xdr:col>24</xdr:col>
      <xdr:colOff>1343025</xdr:colOff>
      <xdr:row>390</xdr:row>
      <xdr:rowOff>0</xdr:rowOff>
    </xdr:to>
    <xdr:sp macro="" textlink="">
      <xdr:nvSpPr>
        <xdr:cNvPr id="2593" name="Line 2">
          <a:extLst>
            <a:ext uri="{FF2B5EF4-FFF2-40B4-BE49-F238E27FC236}">
              <a16:creationId xmlns:a16="http://schemas.microsoft.com/office/drawing/2014/main" id="{00000000-0008-0000-0100-0000210A0000}"/>
            </a:ext>
          </a:extLst>
        </xdr:cNvPr>
        <xdr:cNvSpPr>
          <a:spLocks noChangeShapeType="1"/>
        </xdr:cNvSpPr>
      </xdr:nvSpPr>
      <xdr:spPr bwMode="auto">
        <a:xfrm>
          <a:off x="14487525" y="1219676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390</xdr:row>
      <xdr:rowOff>0</xdr:rowOff>
    </xdr:from>
    <xdr:to>
      <xdr:col>24</xdr:col>
      <xdr:colOff>1343025</xdr:colOff>
      <xdr:row>390</xdr:row>
      <xdr:rowOff>0</xdr:rowOff>
    </xdr:to>
    <xdr:sp macro="" textlink="">
      <xdr:nvSpPr>
        <xdr:cNvPr id="2594" name="Line 3">
          <a:extLst>
            <a:ext uri="{FF2B5EF4-FFF2-40B4-BE49-F238E27FC236}">
              <a16:creationId xmlns:a16="http://schemas.microsoft.com/office/drawing/2014/main" id="{00000000-0008-0000-0100-0000220A0000}"/>
            </a:ext>
          </a:extLst>
        </xdr:cNvPr>
        <xdr:cNvSpPr>
          <a:spLocks noChangeShapeType="1"/>
        </xdr:cNvSpPr>
      </xdr:nvSpPr>
      <xdr:spPr bwMode="auto">
        <a:xfrm>
          <a:off x="14487525" y="1219676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390</xdr:row>
      <xdr:rowOff>0</xdr:rowOff>
    </xdr:from>
    <xdr:to>
      <xdr:col>24</xdr:col>
      <xdr:colOff>1343025</xdr:colOff>
      <xdr:row>390</xdr:row>
      <xdr:rowOff>0</xdr:rowOff>
    </xdr:to>
    <xdr:sp macro="" textlink="">
      <xdr:nvSpPr>
        <xdr:cNvPr id="2595" name="Line 4">
          <a:extLst>
            <a:ext uri="{FF2B5EF4-FFF2-40B4-BE49-F238E27FC236}">
              <a16:creationId xmlns:a16="http://schemas.microsoft.com/office/drawing/2014/main" id="{00000000-0008-0000-0100-0000230A0000}"/>
            </a:ext>
          </a:extLst>
        </xdr:cNvPr>
        <xdr:cNvSpPr>
          <a:spLocks noChangeShapeType="1"/>
        </xdr:cNvSpPr>
      </xdr:nvSpPr>
      <xdr:spPr bwMode="auto">
        <a:xfrm>
          <a:off x="14487525" y="1219676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407</xdr:row>
      <xdr:rowOff>0</xdr:rowOff>
    </xdr:from>
    <xdr:to>
      <xdr:col>24</xdr:col>
      <xdr:colOff>1343025</xdr:colOff>
      <xdr:row>407</xdr:row>
      <xdr:rowOff>0</xdr:rowOff>
    </xdr:to>
    <xdr:sp macro="" textlink="">
      <xdr:nvSpPr>
        <xdr:cNvPr id="2596" name="Line 1">
          <a:extLst>
            <a:ext uri="{FF2B5EF4-FFF2-40B4-BE49-F238E27FC236}">
              <a16:creationId xmlns:a16="http://schemas.microsoft.com/office/drawing/2014/main" id="{00000000-0008-0000-0100-0000240A0000}"/>
            </a:ext>
          </a:extLst>
        </xdr:cNvPr>
        <xdr:cNvSpPr>
          <a:spLocks noChangeShapeType="1"/>
        </xdr:cNvSpPr>
      </xdr:nvSpPr>
      <xdr:spPr bwMode="auto">
        <a:xfrm>
          <a:off x="14478000" y="1273111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407</xdr:row>
      <xdr:rowOff>0</xdr:rowOff>
    </xdr:from>
    <xdr:to>
      <xdr:col>24</xdr:col>
      <xdr:colOff>1343025</xdr:colOff>
      <xdr:row>407</xdr:row>
      <xdr:rowOff>0</xdr:rowOff>
    </xdr:to>
    <xdr:sp macro="" textlink="">
      <xdr:nvSpPr>
        <xdr:cNvPr id="2597" name="Line 2">
          <a:extLst>
            <a:ext uri="{FF2B5EF4-FFF2-40B4-BE49-F238E27FC236}">
              <a16:creationId xmlns:a16="http://schemas.microsoft.com/office/drawing/2014/main" id="{00000000-0008-0000-0100-0000250A0000}"/>
            </a:ext>
          </a:extLst>
        </xdr:cNvPr>
        <xdr:cNvSpPr>
          <a:spLocks noChangeShapeType="1"/>
        </xdr:cNvSpPr>
      </xdr:nvSpPr>
      <xdr:spPr bwMode="auto">
        <a:xfrm>
          <a:off x="14487525" y="1273111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407</xdr:row>
      <xdr:rowOff>0</xdr:rowOff>
    </xdr:from>
    <xdr:to>
      <xdr:col>24</xdr:col>
      <xdr:colOff>1343025</xdr:colOff>
      <xdr:row>407</xdr:row>
      <xdr:rowOff>0</xdr:rowOff>
    </xdr:to>
    <xdr:sp macro="" textlink="">
      <xdr:nvSpPr>
        <xdr:cNvPr id="2598" name="Line 3">
          <a:extLst>
            <a:ext uri="{FF2B5EF4-FFF2-40B4-BE49-F238E27FC236}">
              <a16:creationId xmlns:a16="http://schemas.microsoft.com/office/drawing/2014/main" id="{00000000-0008-0000-0100-0000260A0000}"/>
            </a:ext>
          </a:extLst>
        </xdr:cNvPr>
        <xdr:cNvSpPr>
          <a:spLocks noChangeShapeType="1"/>
        </xdr:cNvSpPr>
      </xdr:nvSpPr>
      <xdr:spPr bwMode="auto">
        <a:xfrm>
          <a:off x="14487525" y="1273111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407</xdr:row>
      <xdr:rowOff>0</xdr:rowOff>
    </xdr:from>
    <xdr:to>
      <xdr:col>24</xdr:col>
      <xdr:colOff>1343025</xdr:colOff>
      <xdr:row>407</xdr:row>
      <xdr:rowOff>0</xdr:rowOff>
    </xdr:to>
    <xdr:sp macro="" textlink="">
      <xdr:nvSpPr>
        <xdr:cNvPr id="2599" name="Line 4">
          <a:extLst>
            <a:ext uri="{FF2B5EF4-FFF2-40B4-BE49-F238E27FC236}">
              <a16:creationId xmlns:a16="http://schemas.microsoft.com/office/drawing/2014/main" id="{00000000-0008-0000-0100-0000270A0000}"/>
            </a:ext>
          </a:extLst>
        </xdr:cNvPr>
        <xdr:cNvSpPr>
          <a:spLocks noChangeShapeType="1"/>
        </xdr:cNvSpPr>
      </xdr:nvSpPr>
      <xdr:spPr bwMode="auto">
        <a:xfrm>
          <a:off x="14487525" y="1273111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373</xdr:row>
      <xdr:rowOff>0</xdr:rowOff>
    </xdr:from>
    <xdr:to>
      <xdr:col>24</xdr:col>
      <xdr:colOff>1343025</xdr:colOff>
      <xdr:row>373</xdr:row>
      <xdr:rowOff>0</xdr:rowOff>
    </xdr:to>
    <xdr:sp macro="" textlink="">
      <xdr:nvSpPr>
        <xdr:cNvPr id="2600" name="Line 1">
          <a:extLst>
            <a:ext uri="{FF2B5EF4-FFF2-40B4-BE49-F238E27FC236}">
              <a16:creationId xmlns:a16="http://schemas.microsoft.com/office/drawing/2014/main" id="{00000000-0008-0000-0100-0000280A0000}"/>
            </a:ext>
          </a:extLst>
        </xdr:cNvPr>
        <xdr:cNvSpPr>
          <a:spLocks noChangeShapeType="1"/>
        </xdr:cNvSpPr>
      </xdr:nvSpPr>
      <xdr:spPr bwMode="auto">
        <a:xfrm>
          <a:off x="14478000" y="1166241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373</xdr:row>
      <xdr:rowOff>0</xdr:rowOff>
    </xdr:from>
    <xdr:to>
      <xdr:col>24</xdr:col>
      <xdr:colOff>1343025</xdr:colOff>
      <xdr:row>373</xdr:row>
      <xdr:rowOff>0</xdr:rowOff>
    </xdr:to>
    <xdr:sp macro="" textlink="">
      <xdr:nvSpPr>
        <xdr:cNvPr id="2601" name="Line 2">
          <a:extLst>
            <a:ext uri="{FF2B5EF4-FFF2-40B4-BE49-F238E27FC236}">
              <a16:creationId xmlns:a16="http://schemas.microsoft.com/office/drawing/2014/main" id="{00000000-0008-0000-0100-0000290A0000}"/>
            </a:ext>
          </a:extLst>
        </xdr:cNvPr>
        <xdr:cNvSpPr>
          <a:spLocks noChangeShapeType="1"/>
        </xdr:cNvSpPr>
      </xdr:nvSpPr>
      <xdr:spPr bwMode="auto">
        <a:xfrm>
          <a:off x="14487525" y="1166241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373</xdr:row>
      <xdr:rowOff>0</xdr:rowOff>
    </xdr:from>
    <xdr:to>
      <xdr:col>24</xdr:col>
      <xdr:colOff>1343025</xdr:colOff>
      <xdr:row>373</xdr:row>
      <xdr:rowOff>0</xdr:rowOff>
    </xdr:to>
    <xdr:sp macro="" textlink="">
      <xdr:nvSpPr>
        <xdr:cNvPr id="2602" name="Line 3">
          <a:extLst>
            <a:ext uri="{FF2B5EF4-FFF2-40B4-BE49-F238E27FC236}">
              <a16:creationId xmlns:a16="http://schemas.microsoft.com/office/drawing/2014/main" id="{00000000-0008-0000-0100-00002A0A0000}"/>
            </a:ext>
          </a:extLst>
        </xdr:cNvPr>
        <xdr:cNvSpPr>
          <a:spLocks noChangeShapeType="1"/>
        </xdr:cNvSpPr>
      </xdr:nvSpPr>
      <xdr:spPr bwMode="auto">
        <a:xfrm>
          <a:off x="14487525" y="1166241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373</xdr:row>
      <xdr:rowOff>0</xdr:rowOff>
    </xdr:from>
    <xdr:to>
      <xdr:col>24</xdr:col>
      <xdr:colOff>1343025</xdr:colOff>
      <xdr:row>373</xdr:row>
      <xdr:rowOff>0</xdr:rowOff>
    </xdr:to>
    <xdr:sp macro="" textlink="">
      <xdr:nvSpPr>
        <xdr:cNvPr id="2603" name="Line 4">
          <a:extLst>
            <a:ext uri="{FF2B5EF4-FFF2-40B4-BE49-F238E27FC236}">
              <a16:creationId xmlns:a16="http://schemas.microsoft.com/office/drawing/2014/main" id="{00000000-0008-0000-0100-00002B0A0000}"/>
            </a:ext>
          </a:extLst>
        </xdr:cNvPr>
        <xdr:cNvSpPr>
          <a:spLocks noChangeShapeType="1"/>
        </xdr:cNvSpPr>
      </xdr:nvSpPr>
      <xdr:spPr bwMode="auto">
        <a:xfrm>
          <a:off x="14487525" y="1166241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390</xdr:row>
      <xdr:rowOff>0</xdr:rowOff>
    </xdr:from>
    <xdr:to>
      <xdr:col>24</xdr:col>
      <xdr:colOff>1343025</xdr:colOff>
      <xdr:row>390</xdr:row>
      <xdr:rowOff>0</xdr:rowOff>
    </xdr:to>
    <xdr:sp macro="" textlink="">
      <xdr:nvSpPr>
        <xdr:cNvPr id="2604" name="Line 1">
          <a:extLst>
            <a:ext uri="{FF2B5EF4-FFF2-40B4-BE49-F238E27FC236}">
              <a16:creationId xmlns:a16="http://schemas.microsoft.com/office/drawing/2014/main" id="{00000000-0008-0000-0100-00002C0A0000}"/>
            </a:ext>
          </a:extLst>
        </xdr:cNvPr>
        <xdr:cNvSpPr>
          <a:spLocks noChangeShapeType="1"/>
        </xdr:cNvSpPr>
      </xdr:nvSpPr>
      <xdr:spPr bwMode="auto">
        <a:xfrm>
          <a:off x="14478000" y="1219676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390</xdr:row>
      <xdr:rowOff>0</xdr:rowOff>
    </xdr:from>
    <xdr:to>
      <xdr:col>24</xdr:col>
      <xdr:colOff>1343025</xdr:colOff>
      <xdr:row>390</xdr:row>
      <xdr:rowOff>0</xdr:rowOff>
    </xdr:to>
    <xdr:sp macro="" textlink="">
      <xdr:nvSpPr>
        <xdr:cNvPr id="2605" name="Line 2">
          <a:extLst>
            <a:ext uri="{FF2B5EF4-FFF2-40B4-BE49-F238E27FC236}">
              <a16:creationId xmlns:a16="http://schemas.microsoft.com/office/drawing/2014/main" id="{00000000-0008-0000-0100-00002D0A0000}"/>
            </a:ext>
          </a:extLst>
        </xdr:cNvPr>
        <xdr:cNvSpPr>
          <a:spLocks noChangeShapeType="1"/>
        </xdr:cNvSpPr>
      </xdr:nvSpPr>
      <xdr:spPr bwMode="auto">
        <a:xfrm>
          <a:off x="14487525" y="1219676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390</xdr:row>
      <xdr:rowOff>0</xdr:rowOff>
    </xdr:from>
    <xdr:to>
      <xdr:col>24</xdr:col>
      <xdr:colOff>1343025</xdr:colOff>
      <xdr:row>390</xdr:row>
      <xdr:rowOff>0</xdr:rowOff>
    </xdr:to>
    <xdr:sp macro="" textlink="">
      <xdr:nvSpPr>
        <xdr:cNvPr id="2606" name="Line 3">
          <a:extLst>
            <a:ext uri="{FF2B5EF4-FFF2-40B4-BE49-F238E27FC236}">
              <a16:creationId xmlns:a16="http://schemas.microsoft.com/office/drawing/2014/main" id="{00000000-0008-0000-0100-00002E0A0000}"/>
            </a:ext>
          </a:extLst>
        </xdr:cNvPr>
        <xdr:cNvSpPr>
          <a:spLocks noChangeShapeType="1"/>
        </xdr:cNvSpPr>
      </xdr:nvSpPr>
      <xdr:spPr bwMode="auto">
        <a:xfrm>
          <a:off x="14487525" y="1219676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390</xdr:row>
      <xdr:rowOff>0</xdr:rowOff>
    </xdr:from>
    <xdr:to>
      <xdr:col>24</xdr:col>
      <xdr:colOff>1343025</xdr:colOff>
      <xdr:row>390</xdr:row>
      <xdr:rowOff>0</xdr:rowOff>
    </xdr:to>
    <xdr:sp macro="" textlink="">
      <xdr:nvSpPr>
        <xdr:cNvPr id="2607" name="Line 4">
          <a:extLst>
            <a:ext uri="{FF2B5EF4-FFF2-40B4-BE49-F238E27FC236}">
              <a16:creationId xmlns:a16="http://schemas.microsoft.com/office/drawing/2014/main" id="{00000000-0008-0000-0100-00002F0A0000}"/>
            </a:ext>
          </a:extLst>
        </xdr:cNvPr>
        <xdr:cNvSpPr>
          <a:spLocks noChangeShapeType="1"/>
        </xdr:cNvSpPr>
      </xdr:nvSpPr>
      <xdr:spPr bwMode="auto">
        <a:xfrm>
          <a:off x="14487525" y="1219676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407</xdr:row>
      <xdr:rowOff>0</xdr:rowOff>
    </xdr:from>
    <xdr:to>
      <xdr:col>24</xdr:col>
      <xdr:colOff>1343025</xdr:colOff>
      <xdr:row>407</xdr:row>
      <xdr:rowOff>0</xdr:rowOff>
    </xdr:to>
    <xdr:sp macro="" textlink="">
      <xdr:nvSpPr>
        <xdr:cNvPr id="2608" name="Line 1">
          <a:extLst>
            <a:ext uri="{FF2B5EF4-FFF2-40B4-BE49-F238E27FC236}">
              <a16:creationId xmlns:a16="http://schemas.microsoft.com/office/drawing/2014/main" id="{00000000-0008-0000-0100-0000300A0000}"/>
            </a:ext>
          </a:extLst>
        </xdr:cNvPr>
        <xdr:cNvSpPr>
          <a:spLocks noChangeShapeType="1"/>
        </xdr:cNvSpPr>
      </xdr:nvSpPr>
      <xdr:spPr bwMode="auto">
        <a:xfrm>
          <a:off x="14478000" y="1273111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407</xdr:row>
      <xdr:rowOff>0</xdr:rowOff>
    </xdr:from>
    <xdr:to>
      <xdr:col>24</xdr:col>
      <xdr:colOff>1343025</xdr:colOff>
      <xdr:row>407</xdr:row>
      <xdr:rowOff>0</xdr:rowOff>
    </xdr:to>
    <xdr:sp macro="" textlink="">
      <xdr:nvSpPr>
        <xdr:cNvPr id="2609" name="Line 2">
          <a:extLst>
            <a:ext uri="{FF2B5EF4-FFF2-40B4-BE49-F238E27FC236}">
              <a16:creationId xmlns:a16="http://schemas.microsoft.com/office/drawing/2014/main" id="{00000000-0008-0000-0100-0000310A0000}"/>
            </a:ext>
          </a:extLst>
        </xdr:cNvPr>
        <xdr:cNvSpPr>
          <a:spLocks noChangeShapeType="1"/>
        </xdr:cNvSpPr>
      </xdr:nvSpPr>
      <xdr:spPr bwMode="auto">
        <a:xfrm>
          <a:off x="14487525" y="1273111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407</xdr:row>
      <xdr:rowOff>0</xdr:rowOff>
    </xdr:from>
    <xdr:to>
      <xdr:col>24</xdr:col>
      <xdr:colOff>1343025</xdr:colOff>
      <xdr:row>407</xdr:row>
      <xdr:rowOff>0</xdr:rowOff>
    </xdr:to>
    <xdr:sp macro="" textlink="">
      <xdr:nvSpPr>
        <xdr:cNvPr id="2610" name="Line 3">
          <a:extLst>
            <a:ext uri="{FF2B5EF4-FFF2-40B4-BE49-F238E27FC236}">
              <a16:creationId xmlns:a16="http://schemas.microsoft.com/office/drawing/2014/main" id="{00000000-0008-0000-0100-0000320A0000}"/>
            </a:ext>
          </a:extLst>
        </xdr:cNvPr>
        <xdr:cNvSpPr>
          <a:spLocks noChangeShapeType="1"/>
        </xdr:cNvSpPr>
      </xdr:nvSpPr>
      <xdr:spPr bwMode="auto">
        <a:xfrm>
          <a:off x="14487525" y="1273111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407</xdr:row>
      <xdr:rowOff>0</xdr:rowOff>
    </xdr:from>
    <xdr:to>
      <xdr:col>24</xdr:col>
      <xdr:colOff>1343025</xdr:colOff>
      <xdr:row>407</xdr:row>
      <xdr:rowOff>0</xdr:rowOff>
    </xdr:to>
    <xdr:sp macro="" textlink="">
      <xdr:nvSpPr>
        <xdr:cNvPr id="2611" name="Line 4">
          <a:extLst>
            <a:ext uri="{FF2B5EF4-FFF2-40B4-BE49-F238E27FC236}">
              <a16:creationId xmlns:a16="http://schemas.microsoft.com/office/drawing/2014/main" id="{00000000-0008-0000-0100-0000330A0000}"/>
            </a:ext>
          </a:extLst>
        </xdr:cNvPr>
        <xdr:cNvSpPr>
          <a:spLocks noChangeShapeType="1"/>
        </xdr:cNvSpPr>
      </xdr:nvSpPr>
      <xdr:spPr bwMode="auto">
        <a:xfrm>
          <a:off x="14487525" y="1273111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417</xdr:row>
      <xdr:rowOff>0</xdr:rowOff>
    </xdr:from>
    <xdr:to>
      <xdr:col>24</xdr:col>
      <xdr:colOff>1343025</xdr:colOff>
      <xdr:row>417</xdr:row>
      <xdr:rowOff>0</xdr:rowOff>
    </xdr:to>
    <xdr:sp macro="" textlink="">
      <xdr:nvSpPr>
        <xdr:cNvPr id="2612" name="Line 1">
          <a:extLst>
            <a:ext uri="{FF2B5EF4-FFF2-40B4-BE49-F238E27FC236}">
              <a16:creationId xmlns:a16="http://schemas.microsoft.com/office/drawing/2014/main" id="{00000000-0008-0000-0100-0000340A0000}"/>
            </a:ext>
          </a:extLst>
        </xdr:cNvPr>
        <xdr:cNvSpPr>
          <a:spLocks noChangeShapeType="1"/>
        </xdr:cNvSpPr>
      </xdr:nvSpPr>
      <xdr:spPr bwMode="auto">
        <a:xfrm>
          <a:off x="14478000" y="1304544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417</xdr:row>
      <xdr:rowOff>0</xdr:rowOff>
    </xdr:from>
    <xdr:to>
      <xdr:col>24</xdr:col>
      <xdr:colOff>1343025</xdr:colOff>
      <xdr:row>417</xdr:row>
      <xdr:rowOff>0</xdr:rowOff>
    </xdr:to>
    <xdr:sp macro="" textlink="">
      <xdr:nvSpPr>
        <xdr:cNvPr id="2613" name="Line 2">
          <a:extLst>
            <a:ext uri="{FF2B5EF4-FFF2-40B4-BE49-F238E27FC236}">
              <a16:creationId xmlns:a16="http://schemas.microsoft.com/office/drawing/2014/main" id="{00000000-0008-0000-0100-0000350A0000}"/>
            </a:ext>
          </a:extLst>
        </xdr:cNvPr>
        <xdr:cNvSpPr>
          <a:spLocks noChangeShapeType="1"/>
        </xdr:cNvSpPr>
      </xdr:nvSpPr>
      <xdr:spPr bwMode="auto">
        <a:xfrm>
          <a:off x="14487525" y="1304544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417</xdr:row>
      <xdr:rowOff>0</xdr:rowOff>
    </xdr:from>
    <xdr:to>
      <xdr:col>24</xdr:col>
      <xdr:colOff>1343025</xdr:colOff>
      <xdr:row>417</xdr:row>
      <xdr:rowOff>0</xdr:rowOff>
    </xdr:to>
    <xdr:sp macro="" textlink="">
      <xdr:nvSpPr>
        <xdr:cNvPr id="2614" name="Line 3">
          <a:extLst>
            <a:ext uri="{FF2B5EF4-FFF2-40B4-BE49-F238E27FC236}">
              <a16:creationId xmlns:a16="http://schemas.microsoft.com/office/drawing/2014/main" id="{00000000-0008-0000-0100-0000360A0000}"/>
            </a:ext>
          </a:extLst>
        </xdr:cNvPr>
        <xdr:cNvSpPr>
          <a:spLocks noChangeShapeType="1"/>
        </xdr:cNvSpPr>
      </xdr:nvSpPr>
      <xdr:spPr bwMode="auto">
        <a:xfrm>
          <a:off x="14487525" y="1304544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417</xdr:row>
      <xdr:rowOff>0</xdr:rowOff>
    </xdr:from>
    <xdr:to>
      <xdr:col>24</xdr:col>
      <xdr:colOff>1343025</xdr:colOff>
      <xdr:row>417</xdr:row>
      <xdr:rowOff>0</xdr:rowOff>
    </xdr:to>
    <xdr:sp macro="" textlink="">
      <xdr:nvSpPr>
        <xdr:cNvPr id="2615" name="Line 4">
          <a:extLst>
            <a:ext uri="{FF2B5EF4-FFF2-40B4-BE49-F238E27FC236}">
              <a16:creationId xmlns:a16="http://schemas.microsoft.com/office/drawing/2014/main" id="{00000000-0008-0000-0100-0000370A0000}"/>
            </a:ext>
          </a:extLst>
        </xdr:cNvPr>
        <xdr:cNvSpPr>
          <a:spLocks noChangeShapeType="1"/>
        </xdr:cNvSpPr>
      </xdr:nvSpPr>
      <xdr:spPr bwMode="auto">
        <a:xfrm>
          <a:off x="14487525" y="1304544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434</xdr:row>
      <xdr:rowOff>0</xdr:rowOff>
    </xdr:from>
    <xdr:to>
      <xdr:col>24</xdr:col>
      <xdr:colOff>1343025</xdr:colOff>
      <xdr:row>434</xdr:row>
      <xdr:rowOff>0</xdr:rowOff>
    </xdr:to>
    <xdr:sp macro="" textlink="">
      <xdr:nvSpPr>
        <xdr:cNvPr id="2616" name="Line 1">
          <a:extLst>
            <a:ext uri="{FF2B5EF4-FFF2-40B4-BE49-F238E27FC236}">
              <a16:creationId xmlns:a16="http://schemas.microsoft.com/office/drawing/2014/main" id="{00000000-0008-0000-0100-0000380A0000}"/>
            </a:ext>
          </a:extLst>
        </xdr:cNvPr>
        <xdr:cNvSpPr>
          <a:spLocks noChangeShapeType="1"/>
        </xdr:cNvSpPr>
      </xdr:nvSpPr>
      <xdr:spPr bwMode="auto">
        <a:xfrm>
          <a:off x="14478000" y="1357979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434</xdr:row>
      <xdr:rowOff>0</xdr:rowOff>
    </xdr:from>
    <xdr:to>
      <xdr:col>24</xdr:col>
      <xdr:colOff>1343025</xdr:colOff>
      <xdr:row>434</xdr:row>
      <xdr:rowOff>0</xdr:rowOff>
    </xdr:to>
    <xdr:sp macro="" textlink="">
      <xdr:nvSpPr>
        <xdr:cNvPr id="2617" name="Line 2">
          <a:extLst>
            <a:ext uri="{FF2B5EF4-FFF2-40B4-BE49-F238E27FC236}">
              <a16:creationId xmlns:a16="http://schemas.microsoft.com/office/drawing/2014/main" id="{00000000-0008-0000-0100-0000390A0000}"/>
            </a:ext>
          </a:extLst>
        </xdr:cNvPr>
        <xdr:cNvSpPr>
          <a:spLocks noChangeShapeType="1"/>
        </xdr:cNvSpPr>
      </xdr:nvSpPr>
      <xdr:spPr bwMode="auto">
        <a:xfrm>
          <a:off x="14487525" y="1357979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434</xdr:row>
      <xdr:rowOff>0</xdr:rowOff>
    </xdr:from>
    <xdr:to>
      <xdr:col>24</xdr:col>
      <xdr:colOff>1343025</xdr:colOff>
      <xdr:row>434</xdr:row>
      <xdr:rowOff>0</xdr:rowOff>
    </xdr:to>
    <xdr:sp macro="" textlink="">
      <xdr:nvSpPr>
        <xdr:cNvPr id="2618" name="Line 3">
          <a:extLst>
            <a:ext uri="{FF2B5EF4-FFF2-40B4-BE49-F238E27FC236}">
              <a16:creationId xmlns:a16="http://schemas.microsoft.com/office/drawing/2014/main" id="{00000000-0008-0000-0100-00003A0A0000}"/>
            </a:ext>
          </a:extLst>
        </xdr:cNvPr>
        <xdr:cNvSpPr>
          <a:spLocks noChangeShapeType="1"/>
        </xdr:cNvSpPr>
      </xdr:nvSpPr>
      <xdr:spPr bwMode="auto">
        <a:xfrm>
          <a:off x="14487525" y="1357979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434</xdr:row>
      <xdr:rowOff>0</xdr:rowOff>
    </xdr:from>
    <xdr:to>
      <xdr:col>24</xdr:col>
      <xdr:colOff>1343025</xdr:colOff>
      <xdr:row>434</xdr:row>
      <xdr:rowOff>0</xdr:rowOff>
    </xdr:to>
    <xdr:sp macro="" textlink="">
      <xdr:nvSpPr>
        <xdr:cNvPr id="2619" name="Line 4">
          <a:extLst>
            <a:ext uri="{FF2B5EF4-FFF2-40B4-BE49-F238E27FC236}">
              <a16:creationId xmlns:a16="http://schemas.microsoft.com/office/drawing/2014/main" id="{00000000-0008-0000-0100-00003B0A0000}"/>
            </a:ext>
          </a:extLst>
        </xdr:cNvPr>
        <xdr:cNvSpPr>
          <a:spLocks noChangeShapeType="1"/>
        </xdr:cNvSpPr>
      </xdr:nvSpPr>
      <xdr:spPr bwMode="auto">
        <a:xfrm>
          <a:off x="14487525" y="1357979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451</xdr:row>
      <xdr:rowOff>0</xdr:rowOff>
    </xdr:from>
    <xdr:to>
      <xdr:col>24</xdr:col>
      <xdr:colOff>1343025</xdr:colOff>
      <xdr:row>451</xdr:row>
      <xdr:rowOff>0</xdr:rowOff>
    </xdr:to>
    <xdr:sp macro="" textlink="">
      <xdr:nvSpPr>
        <xdr:cNvPr id="2620" name="Line 1">
          <a:extLst>
            <a:ext uri="{FF2B5EF4-FFF2-40B4-BE49-F238E27FC236}">
              <a16:creationId xmlns:a16="http://schemas.microsoft.com/office/drawing/2014/main" id="{00000000-0008-0000-0100-00003C0A0000}"/>
            </a:ext>
          </a:extLst>
        </xdr:cNvPr>
        <xdr:cNvSpPr>
          <a:spLocks noChangeShapeType="1"/>
        </xdr:cNvSpPr>
      </xdr:nvSpPr>
      <xdr:spPr bwMode="auto">
        <a:xfrm>
          <a:off x="14478000" y="1411414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451</xdr:row>
      <xdr:rowOff>0</xdr:rowOff>
    </xdr:from>
    <xdr:to>
      <xdr:col>24</xdr:col>
      <xdr:colOff>1343025</xdr:colOff>
      <xdr:row>451</xdr:row>
      <xdr:rowOff>0</xdr:rowOff>
    </xdr:to>
    <xdr:sp macro="" textlink="">
      <xdr:nvSpPr>
        <xdr:cNvPr id="2621" name="Line 2">
          <a:extLst>
            <a:ext uri="{FF2B5EF4-FFF2-40B4-BE49-F238E27FC236}">
              <a16:creationId xmlns:a16="http://schemas.microsoft.com/office/drawing/2014/main" id="{00000000-0008-0000-0100-00003D0A0000}"/>
            </a:ext>
          </a:extLst>
        </xdr:cNvPr>
        <xdr:cNvSpPr>
          <a:spLocks noChangeShapeType="1"/>
        </xdr:cNvSpPr>
      </xdr:nvSpPr>
      <xdr:spPr bwMode="auto">
        <a:xfrm>
          <a:off x="14487525" y="1411414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451</xdr:row>
      <xdr:rowOff>0</xdr:rowOff>
    </xdr:from>
    <xdr:to>
      <xdr:col>24</xdr:col>
      <xdr:colOff>1343025</xdr:colOff>
      <xdr:row>451</xdr:row>
      <xdr:rowOff>0</xdr:rowOff>
    </xdr:to>
    <xdr:sp macro="" textlink="">
      <xdr:nvSpPr>
        <xdr:cNvPr id="2622" name="Line 3">
          <a:extLst>
            <a:ext uri="{FF2B5EF4-FFF2-40B4-BE49-F238E27FC236}">
              <a16:creationId xmlns:a16="http://schemas.microsoft.com/office/drawing/2014/main" id="{00000000-0008-0000-0100-00003E0A0000}"/>
            </a:ext>
          </a:extLst>
        </xdr:cNvPr>
        <xdr:cNvSpPr>
          <a:spLocks noChangeShapeType="1"/>
        </xdr:cNvSpPr>
      </xdr:nvSpPr>
      <xdr:spPr bwMode="auto">
        <a:xfrm>
          <a:off x="14487525" y="1411414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451</xdr:row>
      <xdr:rowOff>0</xdr:rowOff>
    </xdr:from>
    <xdr:to>
      <xdr:col>24</xdr:col>
      <xdr:colOff>1343025</xdr:colOff>
      <xdr:row>451</xdr:row>
      <xdr:rowOff>0</xdr:rowOff>
    </xdr:to>
    <xdr:sp macro="" textlink="">
      <xdr:nvSpPr>
        <xdr:cNvPr id="2623" name="Line 4">
          <a:extLst>
            <a:ext uri="{FF2B5EF4-FFF2-40B4-BE49-F238E27FC236}">
              <a16:creationId xmlns:a16="http://schemas.microsoft.com/office/drawing/2014/main" id="{00000000-0008-0000-0100-00003F0A0000}"/>
            </a:ext>
          </a:extLst>
        </xdr:cNvPr>
        <xdr:cNvSpPr>
          <a:spLocks noChangeShapeType="1"/>
        </xdr:cNvSpPr>
      </xdr:nvSpPr>
      <xdr:spPr bwMode="auto">
        <a:xfrm>
          <a:off x="14487525" y="1411414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468</xdr:row>
      <xdr:rowOff>0</xdr:rowOff>
    </xdr:from>
    <xdr:to>
      <xdr:col>24</xdr:col>
      <xdr:colOff>1343025</xdr:colOff>
      <xdr:row>468</xdr:row>
      <xdr:rowOff>0</xdr:rowOff>
    </xdr:to>
    <xdr:sp macro="" textlink="">
      <xdr:nvSpPr>
        <xdr:cNvPr id="2624" name="Line 1">
          <a:extLst>
            <a:ext uri="{FF2B5EF4-FFF2-40B4-BE49-F238E27FC236}">
              <a16:creationId xmlns:a16="http://schemas.microsoft.com/office/drawing/2014/main" id="{00000000-0008-0000-0100-0000400A0000}"/>
            </a:ext>
          </a:extLst>
        </xdr:cNvPr>
        <xdr:cNvSpPr>
          <a:spLocks noChangeShapeType="1"/>
        </xdr:cNvSpPr>
      </xdr:nvSpPr>
      <xdr:spPr bwMode="auto">
        <a:xfrm>
          <a:off x="14478000" y="1464849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468</xdr:row>
      <xdr:rowOff>0</xdr:rowOff>
    </xdr:from>
    <xdr:to>
      <xdr:col>24</xdr:col>
      <xdr:colOff>1343025</xdr:colOff>
      <xdr:row>468</xdr:row>
      <xdr:rowOff>0</xdr:rowOff>
    </xdr:to>
    <xdr:sp macro="" textlink="">
      <xdr:nvSpPr>
        <xdr:cNvPr id="2625" name="Line 2">
          <a:extLst>
            <a:ext uri="{FF2B5EF4-FFF2-40B4-BE49-F238E27FC236}">
              <a16:creationId xmlns:a16="http://schemas.microsoft.com/office/drawing/2014/main" id="{00000000-0008-0000-0100-0000410A0000}"/>
            </a:ext>
          </a:extLst>
        </xdr:cNvPr>
        <xdr:cNvSpPr>
          <a:spLocks noChangeShapeType="1"/>
        </xdr:cNvSpPr>
      </xdr:nvSpPr>
      <xdr:spPr bwMode="auto">
        <a:xfrm>
          <a:off x="14487525" y="146484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468</xdr:row>
      <xdr:rowOff>0</xdr:rowOff>
    </xdr:from>
    <xdr:to>
      <xdr:col>24</xdr:col>
      <xdr:colOff>1343025</xdr:colOff>
      <xdr:row>468</xdr:row>
      <xdr:rowOff>0</xdr:rowOff>
    </xdr:to>
    <xdr:sp macro="" textlink="">
      <xdr:nvSpPr>
        <xdr:cNvPr id="2626" name="Line 3">
          <a:extLst>
            <a:ext uri="{FF2B5EF4-FFF2-40B4-BE49-F238E27FC236}">
              <a16:creationId xmlns:a16="http://schemas.microsoft.com/office/drawing/2014/main" id="{00000000-0008-0000-0100-0000420A0000}"/>
            </a:ext>
          </a:extLst>
        </xdr:cNvPr>
        <xdr:cNvSpPr>
          <a:spLocks noChangeShapeType="1"/>
        </xdr:cNvSpPr>
      </xdr:nvSpPr>
      <xdr:spPr bwMode="auto">
        <a:xfrm>
          <a:off x="14487525" y="146484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468</xdr:row>
      <xdr:rowOff>0</xdr:rowOff>
    </xdr:from>
    <xdr:to>
      <xdr:col>24</xdr:col>
      <xdr:colOff>1343025</xdr:colOff>
      <xdr:row>468</xdr:row>
      <xdr:rowOff>0</xdr:rowOff>
    </xdr:to>
    <xdr:sp macro="" textlink="">
      <xdr:nvSpPr>
        <xdr:cNvPr id="2627" name="Line 4">
          <a:extLst>
            <a:ext uri="{FF2B5EF4-FFF2-40B4-BE49-F238E27FC236}">
              <a16:creationId xmlns:a16="http://schemas.microsoft.com/office/drawing/2014/main" id="{00000000-0008-0000-0100-0000430A0000}"/>
            </a:ext>
          </a:extLst>
        </xdr:cNvPr>
        <xdr:cNvSpPr>
          <a:spLocks noChangeShapeType="1"/>
        </xdr:cNvSpPr>
      </xdr:nvSpPr>
      <xdr:spPr bwMode="auto">
        <a:xfrm>
          <a:off x="14487525" y="146484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485</xdr:row>
      <xdr:rowOff>0</xdr:rowOff>
    </xdr:from>
    <xdr:to>
      <xdr:col>24</xdr:col>
      <xdr:colOff>1343025</xdr:colOff>
      <xdr:row>485</xdr:row>
      <xdr:rowOff>0</xdr:rowOff>
    </xdr:to>
    <xdr:sp macro="" textlink="">
      <xdr:nvSpPr>
        <xdr:cNvPr id="2628" name="Line 1">
          <a:extLst>
            <a:ext uri="{FF2B5EF4-FFF2-40B4-BE49-F238E27FC236}">
              <a16:creationId xmlns:a16="http://schemas.microsoft.com/office/drawing/2014/main" id="{00000000-0008-0000-0100-0000440A0000}"/>
            </a:ext>
          </a:extLst>
        </xdr:cNvPr>
        <xdr:cNvSpPr>
          <a:spLocks noChangeShapeType="1"/>
        </xdr:cNvSpPr>
      </xdr:nvSpPr>
      <xdr:spPr bwMode="auto">
        <a:xfrm>
          <a:off x="14478000" y="1518285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485</xdr:row>
      <xdr:rowOff>0</xdr:rowOff>
    </xdr:from>
    <xdr:to>
      <xdr:col>24</xdr:col>
      <xdr:colOff>1343025</xdr:colOff>
      <xdr:row>485</xdr:row>
      <xdr:rowOff>0</xdr:rowOff>
    </xdr:to>
    <xdr:sp macro="" textlink="">
      <xdr:nvSpPr>
        <xdr:cNvPr id="2629" name="Line 2">
          <a:extLst>
            <a:ext uri="{FF2B5EF4-FFF2-40B4-BE49-F238E27FC236}">
              <a16:creationId xmlns:a16="http://schemas.microsoft.com/office/drawing/2014/main" id="{00000000-0008-0000-0100-0000450A0000}"/>
            </a:ext>
          </a:extLst>
        </xdr:cNvPr>
        <xdr:cNvSpPr>
          <a:spLocks noChangeShapeType="1"/>
        </xdr:cNvSpPr>
      </xdr:nvSpPr>
      <xdr:spPr bwMode="auto">
        <a:xfrm>
          <a:off x="14487525" y="1518285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485</xdr:row>
      <xdr:rowOff>0</xdr:rowOff>
    </xdr:from>
    <xdr:to>
      <xdr:col>24</xdr:col>
      <xdr:colOff>1343025</xdr:colOff>
      <xdr:row>485</xdr:row>
      <xdr:rowOff>0</xdr:rowOff>
    </xdr:to>
    <xdr:sp macro="" textlink="">
      <xdr:nvSpPr>
        <xdr:cNvPr id="2630" name="Line 3">
          <a:extLst>
            <a:ext uri="{FF2B5EF4-FFF2-40B4-BE49-F238E27FC236}">
              <a16:creationId xmlns:a16="http://schemas.microsoft.com/office/drawing/2014/main" id="{00000000-0008-0000-0100-0000460A0000}"/>
            </a:ext>
          </a:extLst>
        </xdr:cNvPr>
        <xdr:cNvSpPr>
          <a:spLocks noChangeShapeType="1"/>
        </xdr:cNvSpPr>
      </xdr:nvSpPr>
      <xdr:spPr bwMode="auto">
        <a:xfrm>
          <a:off x="14487525" y="1518285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485</xdr:row>
      <xdr:rowOff>0</xdr:rowOff>
    </xdr:from>
    <xdr:to>
      <xdr:col>24</xdr:col>
      <xdr:colOff>1343025</xdr:colOff>
      <xdr:row>485</xdr:row>
      <xdr:rowOff>0</xdr:rowOff>
    </xdr:to>
    <xdr:sp macro="" textlink="">
      <xdr:nvSpPr>
        <xdr:cNvPr id="2631" name="Line 4">
          <a:extLst>
            <a:ext uri="{FF2B5EF4-FFF2-40B4-BE49-F238E27FC236}">
              <a16:creationId xmlns:a16="http://schemas.microsoft.com/office/drawing/2014/main" id="{00000000-0008-0000-0100-0000470A0000}"/>
            </a:ext>
          </a:extLst>
        </xdr:cNvPr>
        <xdr:cNvSpPr>
          <a:spLocks noChangeShapeType="1"/>
        </xdr:cNvSpPr>
      </xdr:nvSpPr>
      <xdr:spPr bwMode="auto">
        <a:xfrm>
          <a:off x="14487525" y="1518285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502</xdr:row>
      <xdr:rowOff>0</xdr:rowOff>
    </xdr:from>
    <xdr:to>
      <xdr:col>24</xdr:col>
      <xdr:colOff>1343025</xdr:colOff>
      <xdr:row>502</xdr:row>
      <xdr:rowOff>0</xdr:rowOff>
    </xdr:to>
    <xdr:sp macro="" textlink="">
      <xdr:nvSpPr>
        <xdr:cNvPr id="2632" name="Line 1">
          <a:extLst>
            <a:ext uri="{FF2B5EF4-FFF2-40B4-BE49-F238E27FC236}">
              <a16:creationId xmlns:a16="http://schemas.microsoft.com/office/drawing/2014/main" id="{00000000-0008-0000-0100-0000480A0000}"/>
            </a:ext>
          </a:extLst>
        </xdr:cNvPr>
        <xdr:cNvSpPr>
          <a:spLocks noChangeShapeType="1"/>
        </xdr:cNvSpPr>
      </xdr:nvSpPr>
      <xdr:spPr bwMode="auto">
        <a:xfrm>
          <a:off x="14478000" y="1571720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502</xdr:row>
      <xdr:rowOff>0</xdr:rowOff>
    </xdr:from>
    <xdr:to>
      <xdr:col>24</xdr:col>
      <xdr:colOff>1343025</xdr:colOff>
      <xdr:row>502</xdr:row>
      <xdr:rowOff>0</xdr:rowOff>
    </xdr:to>
    <xdr:sp macro="" textlink="">
      <xdr:nvSpPr>
        <xdr:cNvPr id="2633" name="Line 2">
          <a:extLst>
            <a:ext uri="{FF2B5EF4-FFF2-40B4-BE49-F238E27FC236}">
              <a16:creationId xmlns:a16="http://schemas.microsoft.com/office/drawing/2014/main" id="{00000000-0008-0000-0100-0000490A0000}"/>
            </a:ext>
          </a:extLst>
        </xdr:cNvPr>
        <xdr:cNvSpPr>
          <a:spLocks noChangeShapeType="1"/>
        </xdr:cNvSpPr>
      </xdr:nvSpPr>
      <xdr:spPr bwMode="auto">
        <a:xfrm>
          <a:off x="14487525" y="157172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502</xdr:row>
      <xdr:rowOff>0</xdr:rowOff>
    </xdr:from>
    <xdr:to>
      <xdr:col>24</xdr:col>
      <xdr:colOff>1343025</xdr:colOff>
      <xdr:row>502</xdr:row>
      <xdr:rowOff>0</xdr:rowOff>
    </xdr:to>
    <xdr:sp macro="" textlink="">
      <xdr:nvSpPr>
        <xdr:cNvPr id="2634" name="Line 3">
          <a:extLst>
            <a:ext uri="{FF2B5EF4-FFF2-40B4-BE49-F238E27FC236}">
              <a16:creationId xmlns:a16="http://schemas.microsoft.com/office/drawing/2014/main" id="{00000000-0008-0000-0100-00004A0A0000}"/>
            </a:ext>
          </a:extLst>
        </xdr:cNvPr>
        <xdr:cNvSpPr>
          <a:spLocks noChangeShapeType="1"/>
        </xdr:cNvSpPr>
      </xdr:nvSpPr>
      <xdr:spPr bwMode="auto">
        <a:xfrm>
          <a:off x="14487525" y="157172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502</xdr:row>
      <xdr:rowOff>0</xdr:rowOff>
    </xdr:from>
    <xdr:to>
      <xdr:col>24</xdr:col>
      <xdr:colOff>1343025</xdr:colOff>
      <xdr:row>502</xdr:row>
      <xdr:rowOff>0</xdr:rowOff>
    </xdr:to>
    <xdr:sp macro="" textlink="">
      <xdr:nvSpPr>
        <xdr:cNvPr id="2635" name="Line 4">
          <a:extLst>
            <a:ext uri="{FF2B5EF4-FFF2-40B4-BE49-F238E27FC236}">
              <a16:creationId xmlns:a16="http://schemas.microsoft.com/office/drawing/2014/main" id="{00000000-0008-0000-0100-00004B0A0000}"/>
            </a:ext>
          </a:extLst>
        </xdr:cNvPr>
        <xdr:cNvSpPr>
          <a:spLocks noChangeShapeType="1"/>
        </xdr:cNvSpPr>
      </xdr:nvSpPr>
      <xdr:spPr bwMode="auto">
        <a:xfrm>
          <a:off x="14487525" y="157172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468</xdr:row>
      <xdr:rowOff>0</xdr:rowOff>
    </xdr:from>
    <xdr:to>
      <xdr:col>24</xdr:col>
      <xdr:colOff>1343025</xdr:colOff>
      <xdr:row>468</xdr:row>
      <xdr:rowOff>0</xdr:rowOff>
    </xdr:to>
    <xdr:sp macro="" textlink="">
      <xdr:nvSpPr>
        <xdr:cNvPr id="2636" name="Line 1">
          <a:extLst>
            <a:ext uri="{FF2B5EF4-FFF2-40B4-BE49-F238E27FC236}">
              <a16:creationId xmlns:a16="http://schemas.microsoft.com/office/drawing/2014/main" id="{00000000-0008-0000-0100-00004C0A0000}"/>
            </a:ext>
          </a:extLst>
        </xdr:cNvPr>
        <xdr:cNvSpPr>
          <a:spLocks noChangeShapeType="1"/>
        </xdr:cNvSpPr>
      </xdr:nvSpPr>
      <xdr:spPr bwMode="auto">
        <a:xfrm>
          <a:off x="14478000" y="1464849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468</xdr:row>
      <xdr:rowOff>0</xdr:rowOff>
    </xdr:from>
    <xdr:to>
      <xdr:col>24</xdr:col>
      <xdr:colOff>1343025</xdr:colOff>
      <xdr:row>468</xdr:row>
      <xdr:rowOff>0</xdr:rowOff>
    </xdr:to>
    <xdr:sp macro="" textlink="">
      <xdr:nvSpPr>
        <xdr:cNvPr id="2637" name="Line 2">
          <a:extLst>
            <a:ext uri="{FF2B5EF4-FFF2-40B4-BE49-F238E27FC236}">
              <a16:creationId xmlns:a16="http://schemas.microsoft.com/office/drawing/2014/main" id="{00000000-0008-0000-0100-00004D0A0000}"/>
            </a:ext>
          </a:extLst>
        </xdr:cNvPr>
        <xdr:cNvSpPr>
          <a:spLocks noChangeShapeType="1"/>
        </xdr:cNvSpPr>
      </xdr:nvSpPr>
      <xdr:spPr bwMode="auto">
        <a:xfrm>
          <a:off x="14487525" y="146484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468</xdr:row>
      <xdr:rowOff>0</xdr:rowOff>
    </xdr:from>
    <xdr:to>
      <xdr:col>24</xdr:col>
      <xdr:colOff>1343025</xdr:colOff>
      <xdr:row>468</xdr:row>
      <xdr:rowOff>0</xdr:rowOff>
    </xdr:to>
    <xdr:sp macro="" textlink="">
      <xdr:nvSpPr>
        <xdr:cNvPr id="2638" name="Line 3">
          <a:extLst>
            <a:ext uri="{FF2B5EF4-FFF2-40B4-BE49-F238E27FC236}">
              <a16:creationId xmlns:a16="http://schemas.microsoft.com/office/drawing/2014/main" id="{00000000-0008-0000-0100-00004E0A0000}"/>
            </a:ext>
          </a:extLst>
        </xdr:cNvPr>
        <xdr:cNvSpPr>
          <a:spLocks noChangeShapeType="1"/>
        </xdr:cNvSpPr>
      </xdr:nvSpPr>
      <xdr:spPr bwMode="auto">
        <a:xfrm>
          <a:off x="14487525" y="146484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468</xdr:row>
      <xdr:rowOff>0</xdr:rowOff>
    </xdr:from>
    <xdr:to>
      <xdr:col>24</xdr:col>
      <xdr:colOff>1343025</xdr:colOff>
      <xdr:row>468</xdr:row>
      <xdr:rowOff>0</xdr:rowOff>
    </xdr:to>
    <xdr:sp macro="" textlink="">
      <xdr:nvSpPr>
        <xdr:cNvPr id="2639" name="Line 4">
          <a:extLst>
            <a:ext uri="{FF2B5EF4-FFF2-40B4-BE49-F238E27FC236}">
              <a16:creationId xmlns:a16="http://schemas.microsoft.com/office/drawing/2014/main" id="{00000000-0008-0000-0100-00004F0A0000}"/>
            </a:ext>
          </a:extLst>
        </xdr:cNvPr>
        <xdr:cNvSpPr>
          <a:spLocks noChangeShapeType="1"/>
        </xdr:cNvSpPr>
      </xdr:nvSpPr>
      <xdr:spPr bwMode="auto">
        <a:xfrm>
          <a:off x="14487525" y="146484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485</xdr:row>
      <xdr:rowOff>0</xdr:rowOff>
    </xdr:from>
    <xdr:to>
      <xdr:col>24</xdr:col>
      <xdr:colOff>1343025</xdr:colOff>
      <xdr:row>485</xdr:row>
      <xdr:rowOff>0</xdr:rowOff>
    </xdr:to>
    <xdr:sp macro="" textlink="">
      <xdr:nvSpPr>
        <xdr:cNvPr id="2640" name="Line 1">
          <a:extLst>
            <a:ext uri="{FF2B5EF4-FFF2-40B4-BE49-F238E27FC236}">
              <a16:creationId xmlns:a16="http://schemas.microsoft.com/office/drawing/2014/main" id="{00000000-0008-0000-0100-0000500A0000}"/>
            </a:ext>
          </a:extLst>
        </xdr:cNvPr>
        <xdr:cNvSpPr>
          <a:spLocks noChangeShapeType="1"/>
        </xdr:cNvSpPr>
      </xdr:nvSpPr>
      <xdr:spPr bwMode="auto">
        <a:xfrm>
          <a:off x="14478000" y="1518285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485</xdr:row>
      <xdr:rowOff>0</xdr:rowOff>
    </xdr:from>
    <xdr:to>
      <xdr:col>24</xdr:col>
      <xdr:colOff>1343025</xdr:colOff>
      <xdr:row>485</xdr:row>
      <xdr:rowOff>0</xdr:rowOff>
    </xdr:to>
    <xdr:sp macro="" textlink="">
      <xdr:nvSpPr>
        <xdr:cNvPr id="2641" name="Line 2">
          <a:extLst>
            <a:ext uri="{FF2B5EF4-FFF2-40B4-BE49-F238E27FC236}">
              <a16:creationId xmlns:a16="http://schemas.microsoft.com/office/drawing/2014/main" id="{00000000-0008-0000-0100-0000510A0000}"/>
            </a:ext>
          </a:extLst>
        </xdr:cNvPr>
        <xdr:cNvSpPr>
          <a:spLocks noChangeShapeType="1"/>
        </xdr:cNvSpPr>
      </xdr:nvSpPr>
      <xdr:spPr bwMode="auto">
        <a:xfrm>
          <a:off x="14487525" y="1518285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485</xdr:row>
      <xdr:rowOff>0</xdr:rowOff>
    </xdr:from>
    <xdr:to>
      <xdr:col>24</xdr:col>
      <xdr:colOff>1343025</xdr:colOff>
      <xdr:row>485</xdr:row>
      <xdr:rowOff>0</xdr:rowOff>
    </xdr:to>
    <xdr:sp macro="" textlink="">
      <xdr:nvSpPr>
        <xdr:cNvPr id="2642" name="Line 3">
          <a:extLst>
            <a:ext uri="{FF2B5EF4-FFF2-40B4-BE49-F238E27FC236}">
              <a16:creationId xmlns:a16="http://schemas.microsoft.com/office/drawing/2014/main" id="{00000000-0008-0000-0100-0000520A0000}"/>
            </a:ext>
          </a:extLst>
        </xdr:cNvPr>
        <xdr:cNvSpPr>
          <a:spLocks noChangeShapeType="1"/>
        </xdr:cNvSpPr>
      </xdr:nvSpPr>
      <xdr:spPr bwMode="auto">
        <a:xfrm>
          <a:off x="14487525" y="1518285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485</xdr:row>
      <xdr:rowOff>0</xdr:rowOff>
    </xdr:from>
    <xdr:to>
      <xdr:col>24</xdr:col>
      <xdr:colOff>1343025</xdr:colOff>
      <xdr:row>485</xdr:row>
      <xdr:rowOff>0</xdr:rowOff>
    </xdr:to>
    <xdr:sp macro="" textlink="">
      <xdr:nvSpPr>
        <xdr:cNvPr id="2643" name="Line 4">
          <a:extLst>
            <a:ext uri="{FF2B5EF4-FFF2-40B4-BE49-F238E27FC236}">
              <a16:creationId xmlns:a16="http://schemas.microsoft.com/office/drawing/2014/main" id="{00000000-0008-0000-0100-0000530A0000}"/>
            </a:ext>
          </a:extLst>
        </xdr:cNvPr>
        <xdr:cNvSpPr>
          <a:spLocks noChangeShapeType="1"/>
        </xdr:cNvSpPr>
      </xdr:nvSpPr>
      <xdr:spPr bwMode="auto">
        <a:xfrm>
          <a:off x="14487525" y="1518285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502</xdr:row>
      <xdr:rowOff>0</xdr:rowOff>
    </xdr:from>
    <xdr:to>
      <xdr:col>24</xdr:col>
      <xdr:colOff>1343025</xdr:colOff>
      <xdr:row>502</xdr:row>
      <xdr:rowOff>0</xdr:rowOff>
    </xdr:to>
    <xdr:sp macro="" textlink="">
      <xdr:nvSpPr>
        <xdr:cNvPr id="2644" name="Line 1">
          <a:extLst>
            <a:ext uri="{FF2B5EF4-FFF2-40B4-BE49-F238E27FC236}">
              <a16:creationId xmlns:a16="http://schemas.microsoft.com/office/drawing/2014/main" id="{00000000-0008-0000-0100-0000540A0000}"/>
            </a:ext>
          </a:extLst>
        </xdr:cNvPr>
        <xdr:cNvSpPr>
          <a:spLocks noChangeShapeType="1"/>
        </xdr:cNvSpPr>
      </xdr:nvSpPr>
      <xdr:spPr bwMode="auto">
        <a:xfrm>
          <a:off x="14478000" y="1571720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502</xdr:row>
      <xdr:rowOff>0</xdr:rowOff>
    </xdr:from>
    <xdr:to>
      <xdr:col>24</xdr:col>
      <xdr:colOff>1343025</xdr:colOff>
      <xdr:row>502</xdr:row>
      <xdr:rowOff>0</xdr:rowOff>
    </xdr:to>
    <xdr:sp macro="" textlink="">
      <xdr:nvSpPr>
        <xdr:cNvPr id="2645" name="Line 2">
          <a:extLst>
            <a:ext uri="{FF2B5EF4-FFF2-40B4-BE49-F238E27FC236}">
              <a16:creationId xmlns:a16="http://schemas.microsoft.com/office/drawing/2014/main" id="{00000000-0008-0000-0100-0000550A0000}"/>
            </a:ext>
          </a:extLst>
        </xdr:cNvPr>
        <xdr:cNvSpPr>
          <a:spLocks noChangeShapeType="1"/>
        </xdr:cNvSpPr>
      </xdr:nvSpPr>
      <xdr:spPr bwMode="auto">
        <a:xfrm>
          <a:off x="14487525" y="157172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502</xdr:row>
      <xdr:rowOff>0</xdr:rowOff>
    </xdr:from>
    <xdr:to>
      <xdr:col>24</xdr:col>
      <xdr:colOff>1343025</xdr:colOff>
      <xdr:row>502</xdr:row>
      <xdr:rowOff>0</xdr:rowOff>
    </xdr:to>
    <xdr:sp macro="" textlink="">
      <xdr:nvSpPr>
        <xdr:cNvPr id="2646" name="Line 3">
          <a:extLst>
            <a:ext uri="{FF2B5EF4-FFF2-40B4-BE49-F238E27FC236}">
              <a16:creationId xmlns:a16="http://schemas.microsoft.com/office/drawing/2014/main" id="{00000000-0008-0000-0100-0000560A0000}"/>
            </a:ext>
          </a:extLst>
        </xdr:cNvPr>
        <xdr:cNvSpPr>
          <a:spLocks noChangeShapeType="1"/>
        </xdr:cNvSpPr>
      </xdr:nvSpPr>
      <xdr:spPr bwMode="auto">
        <a:xfrm>
          <a:off x="14487525" y="157172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502</xdr:row>
      <xdr:rowOff>0</xdr:rowOff>
    </xdr:from>
    <xdr:to>
      <xdr:col>24</xdr:col>
      <xdr:colOff>1343025</xdr:colOff>
      <xdr:row>502</xdr:row>
      <xdr:rowOff>0</xdr:rowOff>
    </xdr:to>
    <xdr:sp macro="" textlink="">
      <xdr:nvSpPr>
        <xdr:cNvPr id="2647" name="Line 4">
          <a:extLst>
            <a:ext uri="{FF2B5EF4-FFF2-40B4-BE49-F238E27FC236}">
              <a16:creationId xmlns:a16="http://schemas.microsoft.com/office/drawing/2014/main" id="{00000000-0008-0000-0100-0000570A0000}"/>
            </a:ext>
          </a:extLst>
        </xdr:cNvPr>
        <xdr:cNvSpPr>
          <a:spLocks noChangeShapeType="1"/>
        </xdr:cNvSpPr>
      </xdr:nvSpPr>
      <xdr:spPr bwMode="auto">
        <a:xfrm>
          <a:off x="14487525" y="157172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468</xdr:row>
      <xdr:rowOff>0</xdr:rowOff>
    </xdr:from>
    <xdr:to>
      <xdr:col>24</xdr:col>
      <xdr:colOff>1343025</xdr:colOff>
      <xdr:row>468</xdr:row>
      <xdr:rowOff>0</xdr:rowOff>
    </xdr:to>
    <xdr:sp macro="" textlink="">
      <xdr:nvSpPr>
        <xdr:cNvPr id="2648" name="Line 1">
          <a:extLst>
            <a:ext uri="{FF2B5EF4-FFF2-40B4-BE49-F238E27FC236}">
              <a16:creationId xmlns:a16="http://schemas.microsoft.com/office/drawing/2014/main" id="{00000000-0008-0000-0100-0000580A0000}"/>
            </a:ext>
          </a:extLst>
        </xdr:cNvPr>
        <xdr:cNvSpPr>
          <a:spLocks noChangeShapeType="1"/>
        </xdr:cNvSpPr>
      </xdr:nvSpPr>
      <xdr:spPr bwMode="auto">
        <a:xfrm>
          <a:off x="14478000" y="1464849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468</xdr:row>
      <xdr:rowOff>0</xdr:rowOff>
    </xdr:from>
    <xdr:to>
      <xdr:col>24</xdr:col>
      <xdr:colOff>1343025</xdr:colOff>
      <xdr:row>468</xdr:row>
      <xdr:rowOff>0</xdr:rowOff>
    </xdr:to>
    <xdr:sp macro="" textlink="">
      <xdr:nvSpPr>
        <xdr:cNvPr id="2649" name="Line 2">
          <a:extLst>
            <a:ext uri="{FF2B5EF4-FFF2-40B4-BE49-F238E27FC236}">
              <a16:creationId xmlns:a16="http://schemas.microsoft.com/office/drawing/2014/main" id="{00000000-0008-0000-0100-0000590A0000}"/>
            </a:ext>
          </a:extLst>
        </xdr:cNvPr>
        <xdr:cNvSpPr>
          <a:spLocks noChangeShapeType="1"/>
        </xdr:cNvSpPr>
      </xdr:nvSpPr>
      <xdr:spPr bwMode="auto">
        <a:xfrm>
          <a:off x="14487525" y="146484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468</xdr:row>
      <xdr:rowOff>0</xdr:rowOff>
    </xdr:from>
    <xdr:to>
      <xdr:col>24</xdr:col>
      <xdr:colOff>1343025</xdr:colOff>
      <xdr:row>468</xdr:row>
      <xdr:rowOff>0</xdr:rowOff>
    </xdr:to>
    <xdr:sp macro="" textlink="">
      <xdr:nvSpPr>
        <xdr:cNvPr id="2650" name="Line 3">
          <a:extLst>
            <a:ext uri="{FF2B5EF4-FFF2-40B4-BE49-F238E27FC236}">
              <a16:creationId xmlns:a16="http://schemas.microsoft.com/office/drawing/2014/main" id="{00000000-0008-0000-0100-00005A0A0000}"/>
            </a:ext>
          </a:extLst>
        </xdr:cNvPr>
        <xdr:cNvSpPr>
          <a:spLocks noChangeShapeType="1"/>
        </xdr:cNvSpPr>
      </xdr:nvSpPr>
      <xdr:spPr bwMode="auto">
        <a:xfrm>
          <a:off x="14487525" y="146484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468</xdr:row>
      <xdr:rowOff>0</xdr:rowOff>
    </xdr:from>
    <xdr:to>
      <xdr:col>24</xdr:col>
      <xdr:colOff>1343025</xdr:colOff>
      <xdr:row>468</xdr:row>
      <xdr:rowOff>0</xdr:rowOff>
    </xdr:to>
    <xdr:sp macro="" textlink="">
      <xdr:nvSpPr>
        <xdr:cNvPr id="2651" name="Line 4">
          <a:extLst>
            <a:ext uri="{FF2B5EF4-FFF2-40B4-BE49-F238E27FC236}">
              <a16:creationId xmlns:a16="http://schemas.microsoft.com/office/drawing/2014/main" id="{00000000-0008-0000-0100-00005B0A0000}"/>
            </a:ext>
          </a:extLst>
        </xdr:cNvPr>
        <xdr:cNvSpPr>
          <a:spLocks noChangeShapeType="1"/>
        </xdr:cNvSpPr>
      </xdr:nvSpPr>
      <xdr:spPr bwMode="auto">
        <a:xfrm>
          <a:off x="14487525" y="146484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485</xdr:row>
      <xdr:rowOff>0</xdr:rowOff>
    </xdr:from>
    <xdr:to>
      <xdr:col>24</xdr:col>
      <xdr:colOff>1343025</xdr:colOff>
      <xdr:row>485</xdr:row>
      <xdr:rowOff>0</xdr:rowOff>
    </xdr:to>
    <xdr:sp macro="" textlink="">
      <xdr:nvSpPr>
        <xdr:cNvPr id="2652" name="Line 1">
          <a:extLst>
            <a:ext uri="{FF2B5EF4-FFF2-40B4-BE49-F238E27FC236}">
              <a16:creationId xmlns:a16="http://schemas.microsoft.com/office/drawing/2014/main" id="{00000000-0008-0000-0100-00005C0A0000}"/>
            </a:ext>
          </a:extLst>
        </xdr:cNvPr>
        <xdr:cNvSpPr>
          <a:spLocks noChangeShapeType="1"/>
        </xdr:cNvSpPr>
      </xdr:nvSpPr>
      <xdr:spPr bwMode="auto">
        <a:xfrm>
          <a:off x="14478000" y="1518285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485</xdr:row>
      <xdr:rowOff>0</xdr:rowOff>
    </xdr:from>
    <xdr:to>
      <xdr:col>24</xdr:col>
      <xdr:colOff>1343025</xdr:colOff>
      <xdr:row>485</xdr:row>
      <xdr:rowOff>0</xdr:rowOff>
    </xdr:to>
    <xdr:sp macro="" textlink="">
      <xdr:nvSpPr>
        <xdr:cNvPr id="2653" name="Line 2">
          <a:extLst>
            <a:ext uri="{FF2B5EF4-FFF2-40B4-BE49-F238E27FC236}">
              <a16:creationId xmlns:a16="http://schemas.microsoft.com/office/drawing/2014/main" id="{00000000-0008-0000-0100-00005D0A0000}"/>
            </a:ext>
          </a:extLst>
        </xdr:cNvPr>
        <xdr:cNvSpPr>
          <a:spLocks noChangeShapeType="1"/>
        </xdr:cNvSpPr>
      </xdr:nvSpPr>
      <xdr:spPr bwMode="auto">
        <a:xfrm>
          <a:off x="14487525" y="1518285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485</xdr:row>
      <xdr:rowOff>0</xdr:rowOff>
    </xdr:from>
    <xdr:to>
      <xdr:col>24</xdr:col>
      <xdr:colOff>1343025</xdr:colOff>
      <xdr:row>485</xdr:row>
      <xdr:rowOff>0</xdr:rowOff>
    </xdr:to>
    <xdr:sp macro="" textlink="">
      <xdr:nvSpPr>
        <xdr:cNvPr id="2654" name="Line 3">
          <a:extLst>
            <a:ext uri="{FF2B5EF4-FFF2-40B4-BE49-F238E27FC236}">
              <a16:creationId xmlns:a16="http://schemas.microsoft.com/office/drawing/2014/main" id="{00000000-0008-0000-0100-00005E0A0000}"/>
            </a:ext>
          </a:extLst>
        </xdr:cNvPr>
        <xdr:cNvSpPr>
          <a:spLocks noChangeShapeType="1"/>
        </xdr:cNvSpPr>
      </xdr:nvSpPr>
      <xdr:spPr bwMode="auto">
        <a:xfrm>
          <a:off x="14487525" y="1518285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485</xdr:row>
      <xdr:rowOff>0</xdr:rowOff>
    </xdr:from>
    <xdr:to>
      <xdr:col>24</xdr:col>
      <xdr:colOff>1343025</xdr:colOff>
      <xdr:row>485</xdr:row>
      <xdr:rowOff>0</xdr:rowOff>
    </xdr:to>
    <xdr:sp macro="" textlink="">
      <xdr:nvSpPr>
        <xdr:cNvPr id="2655" name="Line 4">
          <a:extLst>
            <a:ext uri="{FF2B5EF4-FFF2-40B4-BE49-F238E27FC236}">
              <a16:creationId xmlns:a16="http://schemas.microsoft.com/office/drawing/2014/main" id="{00000000-0008-0000-0100-00005F0A0000}"/>
            </a:ext>
          </a:extLst>
        </xdr:cNvPr>
        <xdr:cNvSpPr>
          <a:spLocks noChangeShapeType="1"/>
        </xdr:cNvSpPr>
      </xdr:nvSpPr>
      <xdr:spPr bwMode="auto">
        <a:xfrm>
          <a:off x="14487525" y="1518285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502</xdr:row>
      <xdr:rowOff>0</xdr:rowOff>
    </xdr:from>
    <xdr:to>
      <xdr:col>24</xdr:col>
      <xdr:colOff>1343025</xdr:colOff>
      <xdr:row>502</xdr:row>
      <xdr:rowOff>0</xdr:rowOff>
    </xdr:to>
    <xdr:sp macro="" textlink="">
      <xdr:nvSpPr>
        <xdr:cNvPr id="2656" name="Line 1">
          <a:extLst>
            <a:ext uri="{FF2B5EF4-FFF2-40B4-BE49-F238E27FC236}">
              <a16:creationId xmlns:a16="http://schemas.microsoft.com/office/drawing/2014/main" id="{00000000-0008-0000-0100-0000600A0000}"/>
            </a:ext>
          </a:extLst>
        </xdr:cNvPr>
        <xdr:cNvSpPr>
          <a:spLocks noChangeShapeType="1"/>
        </xdr:cNvSpPr>
      </xdr:nvSpPr>
      <xdr:spPr bwMode="auto">
        <a:xfrm>
          <a:off x="14478000" y="1571720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502</xdr:row>
      <xdr:rowOff>0</xdr:rowOff>
    </xdr:from>
    <xdr:to>
      <xdr:col>24</xdr:col>
      <xdr:colOff>1343025</xdr:colOff>
      <xdr:row>502</xdr:row>
      <xdr:rowOff>0</xdr:rowOff>
    </xdr:to>
    <xdr:sp macro="" textlink="">
      <xdr:nvSpPr>
        <xdr:cNvPr id="2657" name="Line 2">
          <a:extLst>
            <a:ext uri="{FF2B5EF4-FFF2-40B4-BE49-F238E27FC236}">
              <a16:creationId xmlns:a16="http://schemas.microsoft.com/office/drawing/2014/main" id="{00000000-0008-0000-0100-0000610A0000}"/>
            </a:ext>
          </a:extLst>
        </xdr:cNvPr>
        <xdr:cNvSpPr>
          <a:spLocks noChangeShapeType="1"/>
        </xdr:cNvSpPr>
      </xdr:nvSpPr>
      <xdr:spPr bwMode="auto">
        <a:xfrm>
          <a:off x="14487525" y="157172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502</xdr:row>
      <xdr:rowOff>0</xdr:rowOff>
    </xdr:from>
    <xdr:to>
      <xdr:col>24</xdr:col>
      <xdr:colOff>1343025</xdr:colOff>
      <xdr:row>502</xdr:row>
      <xdr:rowOff>0</xdr:rowOff>
    </xdr:to>
    <xdr:sp macro="" textlink="">
      <xdr:nvSpPr>
        <xdr:cNvPr id="2658" name="Line 3">
          <a:extLst>
            <a:ext uri="{FF2B5EF4-FFF2-40B4-BE49-F238E27FC236}">
              <a16:creationId xmlns:a16="http://schemas.microsoft.com/office/drawing/2014/main" id="{00000000-0008-0000-0100-0000620A0000}"/>
            </a:ext>
          </a:extLst>
        </xdr:cNvPr>
        <xdr:cNvSpPr>
          <a:spLocks noChangeShapeType="1"/>
        </xdr:cNvSpPr>
      </xdr:nvSpPr>
      <xdr:spPr bwMode="auto">
        <a:xfrm>
          <a:off x="14487525" y="157172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502</xdr:row>
      <xdr:rowOff>0</xdr:rowOff>
    </xdr:from>
    <xdr:to>
      <xdr:col>24</xdr:col>
      <xdr:colOff>1343025</xdr:colOff>
      <xdr:row>502</xdr:row>
      <xdr:rowOff>0</xdr:rowOff>
    </xdr:to>
    <xdr:sp macro="" textlink="">
      <xdr:nvSpPr>
        <xdr:cNvPr id="2659" name="Line 4">
          <a:extLst>
            <a:ext uri="{FF2B5EF4-FFF2-40B4-BE49-F238E27FC236}">
              <a16:creationId xmlns:a16="http://schemas.microsoft.com/office/drawing/2014/main" id="{00000000-0008-0000-0100-0000630A0000}"/>
            </a:ext>
          </a:extLst>
        </xdr:cNvPr>
        <xdr:cNvSpPr>
          <a:spLocks noChangeShapeType="1"/>
        </xdr:cNvSpPr>
      </xdr:nvSpPr>
      <xdr:spPr bwMode="auto">
        <a:xfrm>
          <a:off x="14487525" y="157172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468</xdr:row>
      <xdr:rowOff>0</xdr:rowOff>
    </xdr:from>
    <xdr:to>
      <xdr:col>24</xdr:col>
      <xdr:colOff>1343025</xdr:colOff>
      <xdr:row>468</xdr:row>
      <xdr:rowOff>0</xdr:rowOff>
    </xdr:to>
    <xdr:sp macro="" textlink="">
      <xdr:nvSpPr>
        <xdr:cNvPr id="2660" name="Line 1">
          <a:extLst>
            <a:ext uri="{FF2B5EF4-FFF2-40B4-BE49-F238E27FC236}">
              <a16:creationId xmlns:a16="http://schemas.microsoft.com/office/drawing/2014/main" id="{00000000-0008-0000-0100-0000640A0000}"/>
            </a:ext>
          </a:extLst>
        </xdr:cNvPr>
        <xdr:cNvSpPr>
          <a:spLocks noChangeShapeType="1"/>
        </xdr:cNvSpPr>
      </xdr:nvSpPr>
      <xdr:spPr bwMode="auto">
        <a:xfrm>
          <a:off x="14478000" y="1464849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468</xdr:row>
      <xdr:rowOff>0</xdr:rowOff>
    </xdr:from>
    <xdr:to>
      <xdr:col>24</xdr:col>
      <xdr:colOff>1343025</xdr:colOff>
      <xdr:row>468</xdr:row>
      <xdr:rowOff>0</xdr:rowOff>
    </xdr:to>
    <xdr:sp macro="" textlink="">
      <xdr:nvSpPr>
        <xdr:cNvPr id="2661" name="Line 2">
          <a:extLst>
            <a:ext uri="{FF2B5EF4-FFF2-40B4-BE49-F238E27FC236}">
              <a16:creationId xmlns:a16="http://schemas.microsoft.com/office/drawing/2014/main" id="{00000000-0008-0000-0100-0000650A0000}"/>
            </a:ext>
          </a:extLst>
        </xdr:cNvPr>
        <xdr:cNvSpPr>
          <a:spLocks noChangeShapeType="1"/>
        </xdr:cNvSpPr>
      </xdr:nvSpPr>
      <xdr:spPr bwMode="auto">
        <a:xfrm>
          <a:off x="14487525" y="146484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468</xdr:row>
      <xdr:rowOff>0</xdr:rowOff>
    </xdr:from>
    <xdr:to>
      <xdr:col>24</xdr:col>
      <xdr:colOff>1343025</xdr:colOff>
      <xdr:row>468</xdr:row>
      <xdr:rowOff>0</xdr:rowOff>
    </xdr:to>
    <xdr:sp macro="" textlink="">
      <xdr:nvSpPr>
        <xdr:cNvPr id="2662" name="Line 3">
          <a:extLst>
            <a:ext uri="{FF2B5EF4-FFF2-40B4-BE49-F238E27FC236}">
              <a16:creationId xmlns:a16="http://schemas.microsoft.com/office/drawing/2014/main" id="{00000000-0008-0000-0100-0000660A0000}"/>
            </a:ext>
          </a:extLst>
        </xdr:cNvPr>
        <xdr:cNvSpPr>
          <a:spLocks noChangeShapeType="1"/>
        </xdr:cNvSpPr>
      </xdr:nvSpPr>
      <xdr:spPr bwMode="auto">
        <a:xfrm>
          <a:off x="14487525" y="146484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468</xdr:row>
      <xdr:rowOff>0</xdr:rowOff>
    </xdr:from>
    <xdr:to>
      <xdr:col>24</xdr:col>
      <xdr:colOff>1343025</xdr:colOff>
      <xdr:row>468</xdr:row>
      <xdr:rowOff>0</xdr:rowOff>
    </xdr:to>
    <xdr:sp macro="" textlink="">
      <xdr:nvSpPr>
        <xdr:cNvPr id="2663" name="Line 4">
          <a:extLst>
            <a:ext uri="{FF2B5EF4-FFF2-40B4-BE49-F238E27FC236}">
              <a16:creationId xmlns:a16="http://schemas.microsoft.com/office/drawing/2014/main" id="{00000000-0008-0000-0100-0000670A0000}"/>
            </a:ext>
          </a:extLst>
        </xdr:cNvPr>
        <xdr:cNvSpPr>
          <a:spLocks noChangeShapeType="1"/>
        </xdr:cNvSpPr>
      </xdr:nvSpPr>
      <xdr:spPr bwMode="auto">
        <a:xfrm>
          <a:off x="14487525" y="146484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485</xdr:row>
      <xdr:rowOff>0</xdr:rowOff>
    </xdr:from>
    <xdr:to>
      <xdr:col>24</xdr:col>
      <xdr:colOff>1343025</xdr:colOff>
      <xdr:row>485</xdr:row>
      <xdr:rowOff>0</xdr:rowOff>
    </xdr:to>
    <xdr:sp macro="" textlink="">
      <xdr:nvSpPr>
        <xdr:cNvPr id="2664" name="Line 1">
          <a:extLst>
            <a:ext uri="{FF2B5EF4-FFF2-40B4-BE49-F238E27FC236}">
              <a16:creationId xmlns:a16="http://schemas.microsoft.com/office/drawing/2014/main" id="{00000000-0008-0000-0100-0000680A0000}"/>
            </a:ext>
          </a:extLst>
        </xdr:cNvPr>
        <xdr:cNvSpPr>
          <a:spLocks noChangeShapeType="1"/>
        </xdr:cNvSpPr>
      </xdr:nvSpPr>
      <xdr:spPr bwMode="auto">
        <a:xfrm>
          <a:off x="14478000" y="1518285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485</xdr:row>
      <xdr:rowOff>0</xdr:rowOff>
    </xdr:from>
    <xdr:to>
      <xdr:col>24</xdr:col>
      <xdr:colOff>1343025</xdr:colOff>
      <xdr:row>485</xdr:row>
      <xdr:rowOff>0</xdr:rowOff>
    </xdr:to>
    <xdr:sp macro="" textlink="">
      <xdr:nvSpPr>
        <xdr:cNvPr id="2665" name="Line 2">
          <a:extLst>
            <a:ext uri="{FF2B5EF4-FFF2-40B4-BE49-F238E27FC236}">
              <a16:creationId xmlns:a16="http://schemas.microsoft.com/office/drawing/2014/main" id="{00000000-0008-0000-0100-0000690A0000}"/>
            </a:ext>
          </a:extLst>
        </xdr:cNvPr>
        <xdr:cNvSpPr>
          <a:spLocks noChangeShapeType="1"/>
        </xdr:cNvSpPr>
      </xdr:nvSpPr>
      <xdr:spPr bwMode="auto">
        <a:xfrm>
          <a:off x="14487525" y="1518285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485</xdr:row>
      <xdr:rowOff>0</xdr:rowOff>
    </xdr:from>
    <xdr:to>
      <xdr:col>24</xdr:col>
      <xdr:colOff>1343025</xdr:colOff>
      <xdr:row>485</xdr:row>
      <xdr:rowOff>0</xdr:rowOff>
    </xdr:to>
    <xdr:sp macro="" textlink="">
      <xdr:nvSpPr>
        <xdr:cNvPr id="2666" name="Line 3">
          <a:extLst>
            <a:ext uri="{FF2B5EF4-FFF2-40B4-BE49-F238E27FC236}">
              <a16:creationId xmlns:a16="http://schemas.microsoft.com/office/drawing/2014/main" id="{00000000-0008-0000-0100-00006A0A0000}"/>
            </a:ext>
          </a:extLst>
        </xdr:cNvPr>
        <xdr:cNvSpPr>
          <a:spLocks noChangeShapeType="1"/>
        </xdr:cNvSpPr>
      </xdr:nvSpPr>
      <xdr:spPr bwMode="auto">
        <a:xfrm>
          <a:off x="14487525" y="1518285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485</xdr:row>
      <xdr:rowOff>0</xdr:rowOff>
    </xdr:from>
    <xdr:to>
      <xdr:col>24</xdr:col>
      <xdr:colOff>1343025</xdr:colOff>
      <xdr:row>485</xdr:row>
      <xdr:rowOff>0</xdr:rowOff>
    </xdr:to>
    <xdr:sp macro="" textlink="">
      <xdr:nvSpPr>
        <xdr:cNvPr id="2667" name="Line 4">
          <a:extLst>
            <a:ext uri="{FF2B5EF4-FFF2-40B4-BE49-F238E27FC236}">
              <a16:creationId xmlns:a16="http://schemas.microsoft.com/office/drawing/2014/main" id="{00000000-0008-0000-0100-00006B0A0000}"/>
            </a:ext>
          </a:extLst>
        </xdr:cNvPr>
        <xdr:cNvSpPr>
          <a:spLocks noChangeShapeType="1"/>
        </xdr:cNvSpPr>
      </xdr:nvSpPr>
      <xdr:spPr bwMode="auto">
        <a:xfrm>
          <a:off x="14487525" y="1518285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502</xdr:row>
      <xdr:rowOff>0</xdr:rowOff>
    </xdr:from>
    <xdr:to>
      <xdr:col>24</xdr:col>
      <xdr:colOff>1343025</xdr:colOff>
      <xdr:row>502</xdr:row>
      <xdr:rowOff>0</xdr:rowOff>
    </xdr:to>
    <xdr:sp macro="" textlink="">
      <xdr:nvSpPr>
        <xdr:cNvPr id="2668" name="Line 1">
          <a:extLst>
            <a:ext uri="{FF2B5EF4-FFF2-40B4-BE49-F238E27FC236}">
              <a16:creationId xmlns:a16="http://schemas.microsoft.com/office/drawing/2014/main" id="{00000000-0008-0000-0100-00006C0A0000}"/>
            </a:ext>
          </a:extLst>
        </xdr:cNvPr>
        <xdr:cNvSpPr>
          <a:spLocks noChangeShapeType="1"/>
        </xdr:cNvSpPr>
      </xdr:nvSpPr>
      <xdr:spPr bwMode="auto">
        <a:xfrm>
          <a:off x="14478000" y="1571720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502</xdr:row>
      <xdr:rowOff>0</xdr:rowOff>
    </xdr:from>
    <xdr:to>
      <xdr:col>24</xdr:col>
      <xdr:colOff>1343025</xdr:colOff>
      <xdr:row>502</xdr:row>
      <xdr:rowOff>0</xdr:rowOff>
    </xdr:to>
    <xdr:sp macro="" textlink="">
      <xdr:nvSpPr>
        <xdr:cNvPr id="2669" name="Line 2">
          <a:extLst>
            <a:ext uri="{FF2B5EF4-FFF2-40B4-BE49-F238E27FC236}">
              <a16:creationId xmlns:a16="http://schemas.microsoft.com/office/drawing/2014/main" id="{00000000-0008-0000-0100-00006D0A0000}"/>
            </a:ext>
          </a:extLst>
        </xdr:cNvPr>
        <xdr:cNvSpPr>
          <a:spLocks noChangeShapeType="1"/>
        </xdr:cNvSpPr>
      </xdr:nvSpPr>
      <xdr:spPr bwMode="auto">
        <a:xfrm>
          <a:off x="14487525" y="157172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502</xdr:row>
      <xdr:rowOff>0</xdr:rowOff>
    </xdr:from>
    <xdr:to>
      <xdr:col>24</xdr:col>
      <xdr:colOff>1343025</xdr:colOff>
      <xdr:row>502</xdr:row>
      <xdr:rowOff>0</xdr:rowOff>
    </xdr:to>
    <xdr:sp macro="" textlink="">
      <xdr:nvSpPr>
        <xdr:cNvPr id="2670" name="Line 3">
          <a:extLst>
            <a:ext uri="{FF2B5EF4-FFF2-40B4-BE49-F238E27FC236}">
              <a16:creationId xmlns:a16="http://schemas.microsoft.com/office/drawing/2014/main" id="{00000000-0008-0000-0100-00006E0A0000}"/>
            </a:ext>
          </a:extLst>
        </xdr:cNvPr>
        <xdr:cNvSpPr>
          <a:spLocks noChangeShapeType="1"/>
        </xdr:cNvSpPr>
      </xdr:nvSpPr>
      <xdr:spPr bwMode="auto">
        <a:xfrm>
          <a:off x="14487525" y="157172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502</xdr:row>
      <xdr:rowOff>0</xdr:rowOff>
    </xdr:from>
    <xdr:to>
      <xdr:col>24</xdr:col>
      <xdr:colOff>1343025</xdr:colOff>
      <xdr:row>502</xdr:row>
      <xdr:rowOff>0</xdr:rowOff>
    </xdr:to>
    <xdr:sp macro="" textlink="">
      <xdr:nvSpPr>
        <xdr:cNvPr id="2671" name="Line 4">
          <a:extLst>
            <a:ext uri="{FF2B5EF4-FFF2-40B4-BE49-F238E27FC236}">
              <a16:creationId xmlns:a16="http://schemas.microsoft.com/office/drawing/2014/main" id="{00000000-0008-0000-0100-00006F0A0000}"/>
            </a:ext>
          </a:extLst>
        </xdr:cNvPr>
        <xdr:cNvSpPr>
          <a:spLocks noChangeShapeType="1"/>
        </xdr:cNvSpPr>
      </xdr:nvSpPr>
      <xdr:spPr bwMode="auto">
        <a:xfrm>
          <a:off x="14487525" y="157172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468</xdr:row>
      <xdr:rowOff>0</xdr:rowOff>
    </xdr:from>
    <xdr:to>
      <xdr:col>24</xdr:col>
      <xdr:colOff>1343025</xdr:colOff>
      <xdr:row>468</xdr:row>
      <xdr:rowOff>0</xdr:rowOff>
    </xdr:to>
    <xdr:sp macro="" textlink="">
      <xdr:nvSpPr>
        <xdr:cNvPr id="2672" name="Line 1">
          <a:extLst>
            <a:ext uri="{FF2B5EF4-FFF2-40B4-BE49-F238E27FC236}">
              <a16:creationId xmlns:a16="http://schemas.microsoft.com/office/drawing/2014/main" id="{00000000-0008-0000-0100-0000700A0000}"/>
            </a:ext>
          </a:extLst>
        </xdr:cNvPr>
        <xdr:cNvSpPr>
          <a:spLocks noChangeShapeType="1"/>
        </xdr:cNvSpPr>
      </xdr:nvSpPr>
      <xdr:spPr bwMode="auto">
        <a:xfrm>
          <a:off x="14478000" y="1464849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468</xdr:row>
      <xdr:rowOff>0</xdr:rowOff>
    </xdr:from>
    <xdr:to>
      <xdr:col>24</xdr:col>
      <xdr:colOff>1343025</xdr:colOff>
      <xdr:row>468</xdr:row>
      <xdr:rowOff>0</xdr:rowOff>
    </xdr:to>
    <xdr:sp macro="" textlink="">
      <xdr:nvSpPr>
        <xdr:cNvPr id="2673" name="Line 2">
          <a:extLst>
            <a:ext uri="{FF2B5EF4-FFF2-40B4-BE49-F238E27FC236}">
              <a16:creationId xmlns:a16="http://schemas.microsoft.com/office/drawing/2014/main" id="{00000000-0008-0000-0100-0000710A0000}"/>
            </a:ext>
          </a:extLst>
        </xdr:cNvPr>
        <xdr:cNvSpPr>
          <a:spLocks noChangeShapeType="1"/>
        </xdr:cNvSpPr>
      </xdr:nvSpPr>
      <xdr:spPr bwMode="auto">
        <a:xfrm>
          <a:off x="14487525" y="146484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468</xdr:row>
      <xdr:rowOff>0</xdr:rowOff>
    </xdr:from>
    <xdr:to>
      <xdr:col>24</xdr:col>
      <xdr:colOff>1343025</xdr:colOff>
      <xdr:row>468</xdr:row>
      <xdr:rowOff>0</xdr:rowOff>
    </xdr:to>
    <xdr:sp macro="" textlink="">
      <xdr:nvSpPr>
        <xdr:cNvPr id="2674" name="Line 3">
          <a:extLst>
            <a:ext uri="{FF2B5EF4-FFF2-40B4-BE49-F238E27FC236}">
              <a16:creationId xmlns:a16="http://schemas.microsoft.com/office/drawing/2014/main" id="{00000000-0008-0000-0100-0000720A0000}"/>
            </a:ext>
          </a:extLst>
        </xdr:cNvPr>
        <xdr:cNvSpPr>
          <a:spLocks noChangeShapeType="1"/>
        </xdr:cNvSpPr>
      </xdr:nvSpPr>
      <xdr:spPr bwMode="auto">
        <a:xfrm>
          <a:off x="14487525" y="146484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468</xdr:row>
      <xdr:rowOff>0</xdr:rowOff>
    </xdr:from>
    <xdr:to>
      <xdr:col>24</xdr:col>
      <xdr:colOff>1343025</xdr:colOff>
      <xdr:row>468</xdr:row>
      <xdr:rowOff>0</xdr:rowOff>
    </xdr:to>
    <xdr:sp macro="" textlink="">
      <xdr:nvSpPr>
        <xdr:cNvPr id="2675" name="Line 4">
          <a:extLst>
            <a:ext uri="{FF2B5EF4-FFF2-40B4-BE49-F238E27FC236}">
              <a16:creationId xmlns:a16="http://schemas.microsoft.com/office/drawing/2014/main" id="{00000000-0008-0000-0100-0000730A0000}"/>
            </a:ext>
          </a:extLst>
        </xdr:cNvPr>
        <xdr:cNvSpPr>
          <a:spLocks noChangeShapeType="1"/>
        </xdr:cNvSpPr>
      </xdr:nvSpPr>
      <xdr:spPr bwMode="auto">
        <a:xfrm>
          <a:off x="14487525" y="146484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485</xdr:row>
      <xdr:rowOff>0</xdr:rowOff>
    </xdr:from>
    <xdr:to>
      <xdr:col>24</xdr:col>
      <xdr:colOff>1343025</xdr:colOff>
      <xdr:row>485</xdr:row>
      <xdr:rowOff>0</xdr:rowOff>
    </xdr:to>
    <xdr:sp macro="" textlink="">
      <xdr:nvSpPr>
        <xdr:cNvPr id="2676" name="Line 1">
          <a:extLst>
            <a:ext uri="{FF2B5EF4-FFF2-40B4-BE49-F238E27FC236}">
              <a16:creationId xmlns:a16="http://schemas.microsoft.com/office/drawing/2014/main" id="{00000000-0008-0000-0100-0000740A0000}"/>
            </a:ext>
          </a:extLst>
        </xdr:cNvPr>
        <xdr:cNvSpPr>
          <a:spLocks noChangeShapeType="1"/>
        </xdr:cNvSpPr>
      </xdr:nvSpPr>
      <xdr:spPr bwMode="auto">
        <a:xfrm>
          <a:off x="14478000" y="1518285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485</xdr:row>
      <xdr:rowOff>0</xdr:rowOff>
    </xdr:from>
    <xdr:to>
      <xdr:col>24</xdr:col>
      <xdr:colOff>1343025</xdr:colOff>
      <xdr:row>485</xdr:row>
      <xdr:rowOff>0</xdr:rowOff>
    </xdr:to>
    <xdr:sp macro="" textlink="">
      <xdr:nvSpPr>
        <xdr:cNvPr id="2677" name="Line 2">
          <a:extLst>
            <a:ext uri="{FF2B5EF4-FFF2-40B4-BE49-F238E27FC236}">
              <a16:creationId xmlns:a16="http://schemas.microsoft.com/office/drawing/2014/main" id="{00000000-0008-0000-0100-0000750A0000}"/>
            </a:ext>
          </a:extLst>
        </xdr:cNvPr>
        <xdr:cNvSpPr>
          <a:spLocks noChangeShapeType="1"/>
        </xdr:cNvSpPr>
      </xdr:nvSpPr>
      <xdr:spPr bwMode="auto">
        <a:xfrm>
          <a:off x="14487525" y="1518285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485</xdr:row>
      <xdr:rowOff>0</xdr:rowOff>
    </xdr:from>
    <xdr:to>
      <xdr:col>24</xdr:col>
      <xdr:colOff>1343025</xdr:colOff>
      <xdr:row>485</xdr:row>
      <xdr:rowOff>0</xdr:rowOff>
    </xdr:to>
    <xdr:sp macro="" textlink="">
      <xdr:nvSpPr>
        <xdr:cNvPr id="2678" name="Line 3">
          <a:extLst>
            <a:ext uri="{FF2B5EF4-FFF2-40B4-BE49-F238E27FC236}">
              <a16:creationId xmlns:a16="http://schemas.microsoft.com/office/drawing/2014/main" id="{00000000-0008-0000-0100-0000760A0000}"/>
            </a:ext>
          </a:extLst>
        </xdr:cNvPr>
        <xdr:cNvSpPr>
          <a:spLocks noChangeShapeType="1"/>
        </xdr:cNvSpPr>
      </xdr:nvSpPr>
      <xdr:spPr bwMode="auto">
        <a:xfrm>
          <a:off x="14487525" y="1518285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485</xdr:row>
      <xdr:rowOff>0</xdr:rowOff>
    </xdr:from>
    <xdr:to>
      <xdr:col>24</xdr:col>
      <xdr:colOff>1343025</xdr:colOff>
      <xdr:row>485</xdr:row>
      <xdr:rowOff>0</xdr:rowOff>
    </xdr:to>
    <xdr:sp macro="" textlink="">
      <xdr:nvSpPr>
        <xdr:cNvPr id="2679" name="Line 4">
          <a:extLst>
            <a:ext uri="{FF2B5EF4-FFF2-40B4-BE49-F238E27FC236}">
              <a16:creationId xmlns:a16="http://schemas.microsoft.com/office/drawing/2014/main" id="{00000000-0008-0000-0100-0000770A0000}"/>
            </a:ext>
          </a:extLst>
        </xdr:cNvPr>
        <xdr:cNvSpPr>
          <a:spLocks noChangeShapeType="1"/>
        </xdr:cNvSpPr>
      </xdr:nvSpPr>
      <xdr:spPr bwMode="auto">
        <a:xfrm>
          <a:off x="14487525" y="1518285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502</xdr:row>
      <xdr:rowOff>0</xdr:rowOff>
    </xdr:from>
    <xdr:to>
      <xdr:col>24</xdr:col>
      <xdr:colOff>1343025</xdr:colOff>
      <xdr:row>502</xdr:row>
      <xdr:rowOff>0</xdr:rowOff>
    </xdr:to>
    <xdr:sp macro="" textlink="">
      <xdr:nvSpPr>
        <xdr:cNvPr id="2680" name="Line 1">
          <a:extLst>
            <a:ext uri="{FF2B5EF4-FFF2-40B4-BE49-F238E27FC236}">
              <a16:creationId xmlns:a16="http://schemas.microsoft.com/office/drawing/2014/main" id="{00000000-0008-0000-0100-0000780A0000}"/>
            </a:ext>
          </a:extLst>
        </xdr:cNvPr>
        <xdr:cNvSpPr>
          <a:spLocks noChangeShapeType="1"/>
        </xdr:cNvSpPr>
      </xdr:nvSpPr>
      <xdr:spPr bwMode="auto">
        <a:xfrm>
          <a:off x="14478000" y="1571720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502</xdr:row>
      <xdr:rowOff>0</xdr:rowOff>
    </xdr:from>
    <xdr:to>
      <xdr:col>24</xdr:col>
      <xdr:colOff>1343025</xdr:colOff>
      <xdr:row>502</xdr:row>
      <xdr:rowOff>0</xdr:rowOff>
    </xdr:to>
    <xdr:sp macro="" textlink="">
      <xdr:nvSpPr>
        <xdr:cNvPr id="2681" name="Line 2">
          <a:extLst>
            <a:ext uri="{FF2B5EF4-FFF2-40B4-BE49-F238E27FC236}">
              <a16:creationId xmlns:a16="http://schemas.microsoft.com/office/drawing/2014/main" id="{00000000-0008-0000-0100-0000790A0000}"/>
            </a:ext>
          </a:extLst>
        </xdr:cNvPr>
        <xdr:cNvSpPr>
          <a:spLocks noChangeShapeType="1"/>
        </xdr:cNvSpPr>
      </xdr:nvSpPr>
      <xdr:spPr bwMode="auto">
        <a:xfrm>
          <a:off x="14487525" y="157172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502</xdr:row>
      <xdr:rowOff>0</xdr:rowOff>
    </xdr:from>
    <xdr:to>
      <xdr:col>24</xdr:col>
      <xdr:colOff>1343025</xdr:colOff>
      <xdr:row>502</xdr:row>
      <xdr:rowOff>0</xdr:rowOff>
    </xdr:to>
    <xdr:sp macro="" textlink="">
      <xdr:nvSpPr>
        <xdr:cNvPr id="2682" name="Line 3">
          <a:extLst>
            <a:ext uri="{FF2B5EF4-FFF2-40B4-BE49-F238E27FC236}">
              <a16:creationId xmlns:a16="http://schemas.microsoft.com/office/drawing/2014/main" id="{00000000-0008-0000-0100-00007A0A0000}"/>
            </a:ext>
          </a:extLst>
        </xdr:cNvPr>
        <xdr:cNvSpPr>
          <a:spLocks noChangeShapeType="1"/>
        </xdr:cNvSpPr>
      </xdr:nvSpPr>
      <xdr:spPr bwMode="auto">
        <a:xfrm>
          <a:off x="14487525" y="157172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502</xdr:row>
      <xdr:rowOff>0</xdr:rowOff>
    </xdr:from>
    <xdr:to>
      <xdr:col>24</xdr:col>
      <xdr:colOff>1343025</xdr:colOff>
      <xdr:row>502</xdr:row>
      <xdr:rowOff>0</xdr:rowOff>
    </xdr:to>
    <xdr:sp macro="" textlink="">
      <xdr:nvSpPr>
        <xdr:cNvPr id="2683" name="Line 4">
          <a:extLst>
            <a:ext uri="{FF2B5EF4-FFF2-40B4-BE49-F238E27FC236}">
              <a16:creationId xmlns:a16="http://schemas.microsoft.com/office/drawing/2014/main" id="{00000000-0008-0000-0100-00007B0A0000}"/>
            </a:ext>
          </a:extLst>
        </xdr:cNvPr>
        <xdr:cNvSpPr>
          <a:spLocks noChangeShapeType="1"/>
        </xdr:cNvSpPr>
      </xdr:nvSpPr>
      <xdr:spPr bwMode="auto">
        <a:xfrm>
          <a:off x="14487525" y="157172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519</xdr:row>
      <xdr:rowOff>0</xdr:rowOff>
    </xdr:from>
    <xdr:to>
      <xdr:col>24</xdr:col>
      <xdr:colOff>1343025</xdr:colOff>
      <xdr:row>519</xdr:row>
      <xdr:rowOff>0</xdr:rowOff>
    </xdr:to>
    <xdr:sp macro="" textlink="">
      <xdr:nvSpPr>
        <xdr:cNvPr id="2684" name="Line 1">
          <a:extLst>
            <a:ext uri="{FF2B5EF4-FFF2-40B4-BE49-F238E27FC236}">
              <a16:creationId xmlns:a16="http://schemas.microsoft.com/office/drawing/2014/main" id="{00000000-0008-0000-0100-00007C0A0000}"/>
            </a:ext>
          </a:extLst>
        </xdr:cNvPr>
        <xdr:cNvSpPr>
          <a:spLocks noChangeShapeType="1"/>
        </xdr:cNvSpPr>
      </xdr:nvSpPr>
      <xdr:spPr bwMode="auto">
        <a:xfrm>
          <a:off x="14478000" y="1625155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519</xdr:row>
      <xdr:rowOff>0</xdr:rowOff>
    </xdr:from>
    <xdr:to>
      <xdr:col>24</xdr:col>
      <xdr:colOff>1343025</xdr:colOff>
      <xdr:row>519</xdr:row>
      <xdr:rowOff>0</xdr:rowOff>
    </xdr:to>
    <xdr:sp macro="" textlink="">
      <xdr:nvSpPr>
        <xdr:cNvPr id="2685" name="Line 2">
          <a:extLst>
            <a:ext uri="{FF2B5EF4-FFF2-40B4-BE49-F238E27FC236}">
              <a16:creationId xmlns:a16="http://schemas.microsoft.com/office/drawing/2014/main" id="{00000000-0008-0000-0100-00007D0A0000}"/>
            </a:ext>
          </a:extLst>
        </xdr:cNvPr>
        <xdr:cNvSpPr>
          <a:spLocks noChangeShapeType="1"/>
        </xdr:cNvSpPr>
      </xdr:nvSpPr>
      <xdr:spPr bwMode="auto">
        <a:xfrm>
          <a:off x="14487525" y="1625155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519</xdr:row>
      <xdr:rowOff>0</xdr:rowOff>
    </xdr:from>
    <xdr:to>
      <xdr:col>24</xdr:col>
      <xdr:colOff>1343025</xdr:colOff>
      <xdr:row>519</xdr:row>
      <xdr:rowOff>0</xdr:rowOff>
    </xdr:to>
    <xdr:sp macro="" textlink="">
      <xdr:nvSpPr>
        <xdr:cNvPr id="2686" name="Line 3">
          <a:extLst>
            <a:ext uri="{FF2B5EF4-FFF2-40B4-BE49-F238E27FC236}">
              <a16:creationId xmlns:a16="http://schemas.microsoft.com/office/drawing/2014/main" id="{00000000-0008-0000-0100-00007E0A0000}"/>
            </a:ext>
          </a:extLst>
        </xdr:cNvPr>
        <xdr:cNvSpPr>
          <a:spLocks noChangeShapeType="1"/>
        </xdr:cNvSpPr>
      </xdr:nvSpPr>
      <xdr:spPr bwMode="auto">
        <a:xfrm>
          <a:off x="14487525" y="1625155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519</xdr:row>
      <xdr:rowOff>0</xdr:rowOff>
    </xdr:from>
    <xdr:to>
      <xdr:col>24</xdr:col>
      <xdr:colOff>1343025</xdr:colOff>
      <xdr:row>519</xdr:row>
      <xdr:rowOff>0</xdr:rowOff>
    </xdr:to>
    <xdr:sp macro="" textlink="">
      <xdr:nvSpPr>
        <xdr:cNvPr id="2687" name="Line 4">
          <a:extLst>
            <a:ext uri="{FF2B5EF4-FFF2-40B4-BE49-F238E27FC236}">
              <a16:creationId xmlns:a16="http://schemas.microsoft.com/office/drawing/2014/main" id="{00000000-0008-0000-0100-00007F0A0000}"/>
            </a:ext>
          </a:extLst>
        </xdr:cNvPr>
        <xdr:cNvSpPr>
          <a:spLocks noChangeShapeType="1"/>
        </xdr:cNvSpPr>
      </xdr:nvSpPr>
      <xdr:spPr bwMode="auto">
        <a:xfrm>
          <a:off x="14487525" y="1625155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536</xdr:row>
      <xdr:rowOff>0</xdr:rowOff>
    </xdr:from>
    <xdr:to>
      <xdr:col>24</xdr:col>
      <xdr:colOff>1343025</xdr:colOff>
      <xdr:row>536</xdr:row>
      <xdr:rowOff>0</xdr:rowOff>
    </xdr:to>
    <xdr:sp macro="" textlink="">
      <xdr:nvSpPr>
        <xdr:cNvPr id="2688" name="Line 1">
          <a:extLst>
            <a:ext uri="{FF2B5EF4-FFF2-40B4-BE49-F238E27FC236}">
              <a16:creationId xmlns:a16="http://schemas.microsoft.com/office/drawing/2014/main" id="{00000000-0008-0000-0100-0000800A0000}"/>
            </a:ext>
          </a:extLst>
        </xdr:cNvPr>
        <xdr:cNvSpPr>
          <a:spLocks noChangeShapeType="1"/>
        </xdr:cNvSpPr>
      </xdr:nvSpPr>
      <xdr:spPr bwMode="auto">
        <a:xfrm>
          <a:off x="14478000" y="1678590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536</xdr:row>
      <xdr:rowOff>0</xdr:rowOff>
    </xdr:from>
    <xdr:to>
      <xdr:col>24</xdr:col>
      <xdr:colOff>1343025</xdr:colOff>
      <xdr:row>536</xdr:row>
      <xdr:rowOff>0</xdr:rowOff>
    </xdr:to>
    <xdr:sp macro="" textlink="">
      <xdr:nvSpPr>
        <xdr:cNvPr id="2689" name="Line 2">
          <a:extLst>
            <a:ext uri="{FF2B5EF4-FFF2-40B4-BE49-F238E27FC236}">
              <a16:creationId xmlns:a16="http://schemas.microsoft.com/office/drawing/2014/main" id="{00000000-0008-0000-0100-0000810A0000}"/>
            </a:ext>
          </a:extLst>
        </xdr:cNvPr>
        <xdr:cNvSpPr>
          <a:spLocks noChangeShapeType="1"/>
        </xdr:cNvSpPr>
      </xdr:nvSpPr>
      <xdr:spPr bwMode="auto">
        <a:xfrm>
          <a:off x="14487525" y="167859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536</xdr:row>
      <xdr:rowOff>0</xdr:rowOff>
    </xdr:from>
    <xdr:to>
      <xdr:col>24</xdr:col>
      <xdr:colOff>1343025</xdr:colOff>
      <xdr:row>536</xdr:row>
      <xdr:rowOff>0</xdr:rowOff>
    </xdr:to>
    <xdr:sp macro="" textlink="">
      <xdr:nvSpPr>
        <xdr:cNvPr id="2690" name="Line 3">
          <a:extLst>
            <a:ext uri="{FF2B5EF4-FFF2-40B4-BE49-F238E27FC236}">
              <a16:creationId xmlns:a16="http://schemas.microsoft.com/office/drawing/2014/main" id="{00000000-0008-0000-0100-0000820A0000}"/>
            </a:ext>
          </a:extLst>
        </xdr:cNvPr>
        <xdr:cNvSpPr>
          <a:spLocks noChangeShapeType="1"/>
        </xdr:cNvSpPr>
      </xdr:nvSpPr>
      <xdr:spPr bwMode="auto">
        <a:xfrm>
          <a:off x="14487525" y="167859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536</xdr:row>
      <xdr:rowOff>0</xdr:rowOff>
    </xdr:from>
    <xdr:to>
      <xdr:col>24</xdr:col>
      <xdr:colOff>1343025</xdr:colOff>
      <xdr:row>536</xdr:row>
      <xdr:rowOff>0</xdr:rowOff>
    </xdr:to>
    <xdr:sp macro="" textlink="">
      <xdr:nvSpPr>
        <xdr:cNvPr id="2691" name="Line 4">
          <a:extLst>
            <a:ext uri="{FF2B5EF4-FFF2-40B4-BE49-F238E27FC236}">
              <a16:creationId xmlns:a16="http://schemas.microsoft.com/office/drawing/2014/main" id="{00000000-0008-0000-0100-0000830A0000}"/>
            </a:ext>
          </a:extLst>
        </xdr:cNvPr>
        <xdr:cNvSpPr>
          <a:spLocks noChangeShapeType="1"/>
        </xdr:cNvSpPr>
      </xdr:nvSpPr>
      <xdr:spPr bwMode="auto">
        <a:xfrm>
          <a:off x="14487525" y="167859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553</xdr:row>
      <xdr:rowOff>0</xdr:rowOff>
    </xdr:from>
    <xdr:to>
      <xdr:col>24</xdr:col>
      <xdr:colOff>1343025</xdr:colOff>
      <xdr:row>553</xdr:row>
      <xdr:rowOff>0</xdr:rowOff>
    </xdr:to>
    <xdr:sp macro="" textlink="">
      <xdr:nvSpPr>
        <xdr:cNvPr id="2692" name="Line 1">
          <a:extLst>
            <a:ext uri="{FF2B5EF4-FFF2-40B4-BE49-F238E27FC236}">
              <a16:creationId xmlns:a16="http://schemas.microsoft.com/office/drawing/2014/main" id="{00000000-0008-0000-0100-0000840A0000}"/>
            </a:ext>
          </a:extLst>
        </xdr:cNvPr>
        <xdr:cNvSpPr>
          <a:spLocks noChangeShapeType="1"/>
        </xdr:cNvSpPr>
      </xdr:nvSpPr>
      <xdr:spPr bwMode="auto">
        <a:xfrm>
          <a:off x="14478000" y="1732026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553</xdr:row>
      <xdr:rowOff>0</xdr:rowOff>
    </xdr:from>
    <xdr:to>
      <xdr:col>24</xdr:col>
      <xdr:colOff>1343025</xdr:colOff>
      <xdr:row>553</xdr:row>
      <xdr:rowOff>0</xdr:rowOff>
    </xdr:to>
    <xdr:sp macro="" textlink="">
      <xdr:nvSpPr>
        <xdr:cNvPr id="2693" name="Line 2">
          <a:extLst>
            <a:ext uri="{FF2B5EF4-FFF2-40B4-BE49-F238E27FC236}">
              <a16:creationId xmlns:a16="http://schemas.microsoft.com/office/drawing/2014/main" id="{00000000-0008-0000-0100-0000850A0000}"/>
            </a:ext>
          </a:extLst>
        </xdr:cNvPr>
        <xdr:cNvSpPr>
          <a:spLocks noChangeShapeType="1"/>
        </xdr:cNvSpPr>
      </xdr:nvSpPr>
      <xdr:spPr bwMode="auto">
        <a:xfrm>
          <a:off x="14487525" y="1732026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553</xdr:row>
      <xdr:rowOff>0</xdr:rowOff>
    </xdr:from>
    <xdr:to>
      <xdr:col>24</xdr:col>
      <xdr:colOff>1343025</xdr:colOff>
      <xdr:row>553</xdr:row>
      <xdr:rowOff>0</xdr:rowOff>
    </xdr:to>
    <xdr:sp macro="" textlink="">
      <xdr:nvSpPr>
        <xdr:cNvPr id="2694" name="Line 3">
          <a:extLst>
            <a:ext uri="{FF2B5EF4-FFF2-40B4-BE49-F238E27FC236}">
              <a16:creationId xmlns:a16="http://schemas.microsoft.com/office/drawing/2014/main" id="{00000000-0008-0000-0100-0000860A0000}"/>
            </a:ext>
          </a:extLst>
        </xdr:cNvPr>
        <xdr:cNvSpPr>
          <a:spLocks noChangeShapeType="1"/>
        </xdr:cNvSpPr>
      </xdr:nvSpPr>
      <xdr:spPr bwMode="auto">
        <a:xfrm>
          <a:off x="14487525" y="1732026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553</xdr:row>
      <xdr:rowOff>0</xdr:rowOff>
    </xdr:from>
    <xdr:to>
      <xdr:col>24</xdr:col>
      <xdr:colOff>1343025</xdr:colOff>
      <xdr:row>553</xdr:row>
      <xdr:rowOff>0</xdr:rowOff>
    </xdr:to>
    <xdr:sp macro="" textlink="">
      <xdr:nvSpPr>
        <xdr:cNvPr id="2695" name="Line 4">
          <a:extLst>
            <a:ext uri="{FF2B5EF4-FFF2-40B4-BE49-F238E27FC236}">
              <a16:creationId xmlns:a16="http://schemas.microsoft.com/office/drawing/2014/main" id="{00000000-0008-0000-0100-0000870A0000}"/>
            </a:ext>
          </a:extLst>
        </xdr:cNvPr>
        <xdr:cNvSpPr>
          <a:spLocks noChangeShapeType="1"/>
        </xdr:cNvSpPr>
      </xdr:nvSpPr>
      <xdr:spPr bwMode="auto">
        <a:xfrm>
          <a:off x="14487525" y="1732026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570</xdr:row>
      <xdr:rowOff>0</xdr:rowOff>
    </xdr:from>
    <xdr:to>
      <xdr:col>24</xdr:col>
      <xdr:colOff>1343025</xdr:colOff>
      <xdr:row>570</xdr:row>
      <xdr:rowOff>0</xdr:rowOff>
    </xdr:to>
    <xdr:sp macro="" textlink="">
      <xdr:nvSpPr>
        <xdr:cNvPr id="2696" name="Line 1">
          <a:extLst>
            <a:ext uri="{FF2B5EF4-FFF2-40B4-BE49-F238E27FC236}">
              <a16:creationId xmlns:a16="http://schemas.microsoft.com/office/drawing/2014/main" id="{00000000-0008-0000-0100-0000880A0000}"/>
            </a:ext>
          </a:extLst>
        </xdr:cNvPr>
        <xdr:cNvSpPr>
          <a:spLocks noChangeShapeType="1"/>
        </xdr:cNvSpPr>
      </xdr:nvSpPr>
      <xdr:spPr bwMode="auto">
        <a:xfrm>
          <a:off x="14478000" y="1785461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570</xdr:row>
      <xdr:rowOff>0</xdr:rowOff>
    </xdr:from>
    <xdr:to>
      <xdr:col>24</xdr:col>
      <xdr:colOff>1343025</xdr:colOff>
      <xdr:row>570</xdr:row>
      <xdr:rowOff>0</xdr:rowOff>
    </xdr:to>
    <xdr:sp macro="" textlink="">
      <xdr:nvSpPr>
        <xdr:cNvPr id="2697" name="Line 2">
          <a:extLst>
            <a:ext uri="{FF2B5EF4-FFF2-40B4-BE49-F238E27FC236}">
              <a16:creationId xmlns:a16="http://schemas.microsoft.com/office/drawing/2014/main" id="{00000000-0008-0000-0100-0000890A0000}"/>
            </a:ext>
          </a:extLst>
        </xdr:cNvPr>
        <xdr:cNvSpPr>
          <a:spLocks noChangeShapeType="1"/>
        </xdr:cNvSpPr>
      </xdr:nvSpPr>
      <xdr:spPr bwMode="auto">
        <a:xfrm>
          <a:off x="14487525" y="178546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570</xdr:row>
      <xdr:rowOff>0</xdr:rowOff>
    </xdr:from>
    <xdr:to>
      <xdr:col>24</xdr:col>
      <xdr:colOff>1343025</xdr:colOff>
      <xdr:row>570</xdr:row>
      <xdr:rowOff>0</xdr:rowOff>
    </xdr:to>
    <xdr:sp macro="" textlink="">
      <xdr:nvSpPr>
        <xdr:cNvPr id="2698" name="Line 3">
          <a:extLst>
            <a:ext uri="{FF2B5EF4-FFF2-40B4-BE49-F238E27FC236}">
              <a16:creationId xmlns:a16="http://schemas.microsoft.com/office/drawing/2014/main" id="{00000000-0008-0000-0100-00008A0A0000}"/>
            </a:ext>
          </a:extLst>
        </xdr:cNvPr>
        <xdr:cNvSpPr>
          <a:spLocks noChangeShapeType="1"/>
        </xdr:cNvSpPr>
      </xdr:nvSpPr>
      <xdr:spPr bwMode="auto">
        <a:xfrm>
          <a:off x="14487525" y="178546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570</xdr:row>
      <xdr:rowOff>0</xdr:rowOff>
    </xdr:from>
    <xdr:to>
      <xdr:col>24</xdr:col>
      <xdr:colOff>1343025</xdr:colOff>
      <xdr:row>570</xdr:row>
      <xdr:rowOff>0</xdr:rowOff>
    </xdr:to>
    <xdr:sp macro="" textlink="">
      <xdr:nvSpPr>
        <xdr:cNvPr id="2699" name="Line 4">
          <a:extLst>
            <a:ext uri="{FF2B5EF4-FFF2-40B4-BE49-F238E27FC236}">
              <a16:creationId xmlns:a16="http://schemas.microsoft.com/office/drawing/2014/main" id="{00000000-0008-0000-0100-00008B0A0000}"/>
            </a:ext>
          </a:extLst>
        </xdr:cNvPr>
        <xdr:cNvSpPr>
          <a:spLocks noChangeShapeType="1"/>
        </xdr:cNvSpPr>
      </xdr:nvSpPr>
      <xdr:spPr bwMode="auto">
        <a:xfrm>
          <a:off x="14487525" y="178546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587</xdr:row>
      <xdr:rowOff>0</xdr:rowOff>
    </xdr:from>
    <xdr:to>
      <xdr:col>24</xdr:col>
      <xdr:colOff>1343025</xdr:colOff>
      <xdr:row>587</xdr:row>
      <xdr:rowOff>0</xdr:rowOff>
    </xdr:to>
    <xdr:sp macro="" textlink="">
      <xdr:nvSpPr>
        <xdr:cNvPr id="2700" name="Line 1">
          <a:extLst>
            <a:ext uri="{FF2B5EF4-FFF2-40B4-BE49-F238E27FC236}">
              <a16:creationId xmlns:a16="http://schemas.microsoft.com/office/drawing/2014/main" id="{00000000-0008-0000-0100-00008C0A0000}"/>
            </a:ext>
          </a:extLst>
        </xdr:cNvPr>
        <xdr:cNvSpPr>
          <a:spLocks noChangeShapeType="1"/>
        </xdr:cNvSpPr>
      </xdr:nvSpPr>
      <xdr:spPr bwMode="auto">
        <a:xfrm>
          <a:off x="14478000" y="1838896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587</xdr:row>
      <xdr:rowOff>0</xdr:rowOff>
    </xdr:from>
    <xdr:to>
      <xdr:col>24</xdr:col>
      <xdr:colOff>1343025</xdr:colOff>
      <xdr:row>587</xdr:row>
      <xdr:rowOff>0</xdr:rowOff>
    </xdr:to>
    <xdr:sp macro="" textlink="">
      <xdr:nvSpPr>
        <xdr:cNvPr id="2701" name="Line 2">
          <a:extLst>
            <a:ext uri="{FF2B5EF4-FFF2-40B4-BE49-F238E27FC236}">
              <a16:creationId xmlns:a16="http://schemas.microsoft.com/office/drawing/2014/main" id="{00000000-0008-0000-0100-00008D0A0000}"/>
            </a:ext>
          </a:extLst>
        </xdr:cNvPr>
        <xdr:cNvSpPr>
          <a:spLocks noChangeShapeType="1"/>
        </xdr:cNvSpPr>
      </xdr:nvSpPr>
      <xdr:spPr bwMode="auto">
        <a:xfrm>
          <a:off x="14487525" y="1838896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587</xdr:row>
      <xdr:rowOff>0</xdr:rowOff>
    </xdr:from>
    <xdr:to>
      <xdr:col>24</xdr:col>
      <xdr:colOff>1343025</xdr:colOff>
      <xdr:row>587</xdr:row>
      <xdr:rowOff>0</xdr:rowOff>
    </xdr:to>
    <xdr:sp macro="" textlink="">
      <xdr:nvSpPr>
        <xdr:cNvPr id="2702" name="Line 3">
          <a:extLst>
            <a:ext uri="{FF2B5EF4-FFF2-40B4-BE49-F238E27FC236}">
              <a16:creationId xmlns:a16="http://schemas.microsoft.com/office/drawing/2014/main" id="{00000000-0008-0000-0100-00008E0A0000}"/>
            </a:ext>
          </a:extLst>
        </xdr:cNvPr>
        <xdr:cNvSpPr>
          <a:spLocks noChangeShapeType="1"/>
        </xdr:cNvSpPr>
      </xdr:nvSpPr>
      <xdr:spPr bwMode="auto">
        <a:xfrm>
          <a:off x="14487525" y="1838896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587</xdr:row>
      <xdr:rowOff>0</xdr:rowOff>
    </xdr:from>
    <xdr:to>
      <xdr:col>24</xdr:col>
      <xdr:colOff>1343025</xdr:colOff>
      <xdr:row>587</xdr:row>
      <xdr:rowOff>0</xdr:rowOff>
    </xdr:to>
    <xdr:sp macro="" textlink="">
      <xdr:nvSpPr>
        <xdr:cNvPr id="2703" name="Line 4">
          <a:extLst>
            <a:ext uri="{FF2B5EF4-FFF2-40B4-BE49-F238E27FC236}">
              <a16:creationId xmlns:a16="http://schemas.microsoft.com/office/drawing/2014/main" id="{00000000-0008-0000-0100-00008F0A0000}"/>
            </a:ext>
          </a:extLst>
        </xdr:cNvPr>
        <xdr:cNvSpPr>
          <a:spLocks noChangeShapeType="1"/>
        </xdr:cNvSpPr>
      </xdr:nvSpPr>
      <xdr:spPr bwMode="auto">
        <a:xfrm>
          <a:off x="14487525" y="1838896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604</xdr:row>
      <xdr:rowOff>0</xdr:rowOff>
    </xdr:from>
    <xdr:to>
      <xdr:col>24</xdr:col>
      <xdr:colOff>1343025</xdr:colOff>
      <xdr:row>604</xdr:row>
      <xdr:rowOff>0</xdr:rowOff>
    </xdr:to>
    <xdr:sp macro="" textlink="">
      <xdr:nvSpPr>
        <xdr:cNvPr id="2704" name="Line 1">
          <a:extLst>
            <a:ext uri="{FF2B5EF4-FFF2-40B4-BE49-F238E27FC236}">
              <a16:creationId xmlns:a16="http://schemas.microsoft.com/office/drawing/2014/main" id="{00000000-0008-0000-0100-0000900A0000}"/>
            </a:ext>
          </a:extLst>
        </xdr:cNvPr>
        <xdr:cNvSpPr>
          <a:spLocks noChangeShapeType="1"/>
        </xdr:cNvSpPr>
      </xdr:nvSpPr>
      <xdr:spPr bwMode="auto">
        <a:xfrm>
          <a:off x="14478000" y="1892331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604</xdr:row>
      <xdr:rowOff>0</xdr:rowOff>
    </xdr:from>
    <xdr:to>
      <xdr:col>24</xdr:col>
      <xdr:colOff>1343025</xdr:colOff>
      <xdr:row>604</xdr:row>
      <xdr:rowOff>0</xdr:rowOff>
    </xdr:to>
    <xdr:sp macro="" textlink="">
      <xdr:nvSpPr>
        <xdr:cNvPr id="2705" name="Line 2">
          <a:extLst>
            <a:ext uri="{FF2B5EF4-FFF2-40B4-BE49-F238E27FC236}">
              <a16:creationId xmlns:a16="http://schemas.microsoft.com/office/drawing/2014/main" id="{00000000-0008-0000-0100-0000910A0000}"/>
            </a:ext>
          </a:extLst>
        </xdr:cNvPr>
        <xdr:cNvSpPr>
          <a:spLocks noChangeShapeType="1"/>
        </xdr:cNvSpPr>
      </xdr:nvSpPr>
      <xdr:spPr bwMode="auto">
        <a:xfrm>
          <a:off x="14487525" y="1892331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604</xdr:row>
      <xdr:rowOff>0</xdr:rowOff>
    </xdr:from>
    <xdr:to>
      <xdr:col>24</xdr:col>
      <xdr:colOff>1343025</xdr:colOff>
      <xdr:row>604</xdr:row>
      <xdr:rowOff>0</xdr:rowOff>
    </xdr:to>
    <xdr:sp macro="" textlink="">
      <xdr:nvSpPr>
        <xdr:cNvPr id="2706" name="Line 3">
          <a:extLst>
            <a:ext uri="{FF2B5EF4-FFF2-40B4-BE49-F238E27FC236}">
              <a16:creationId xmlns:a16="http://schemas.microsoft.com/office/drawing/2014/main" id="{00000000-0008-0000-0100-0000920A0000}"/>
            </a:ext>
          </a:extLst>
        </xdr:cNvPr>
        <xdr:cNvSpPr>
          <a:spLocks noChangeShapeType="1"/>
        </xdr:cNvSpPr>
      </xdr:nvSpPr>
      <xdr:spPr bwMode="auto">
        <a:xfrm>
          <a:off x="14487525" y="1892331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604</xdr:row>
      <xdr:rowOff>0</xdr:rowOff>
    </xdr:from>
    <xdr:to>
      <xdr:col>24</xdr:col>
      <xdr:colOff>1343025</xdr:colOff>
      <xdr:row>604</xdr:row>
      <xdr:rowOff>0</xdr:rowOff>
    </xdr:to>
    <xdr:sp macro="" textlink="">
      <xdr:nvSpPr>
        <xdr:cNvPr id="2707" name="Line 4">
          <a:extLst>
            <a:ext uri="{FF2B5EF4-FFF2-40B4-BE49-F238E27FC236}">
              <a16:creationId xmlns:a16="http://schemas.microsoft.com/office/drawing/2014/main" id="{00000000-0008-0000-0100-0000930A0000}"/>
            </a:ext>
          </a:extLst>
        </xdr:cNvPr>
        <xdr:cNvSpPr>
          <a:spLocks noChangeShapeType="1"/>
        </xdr:cNvSpPr>
      </xdr:nvSpPr>
      <xdr:spPr bwMode="auto">
        <a:xfrm>
          <a:off x="14487525" y="1892331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570</xdr:row>
      <xdr:rowOff>0</xdr:rowOff>
    </xdr:from>
    <xdr:to>
      <xdr:col>24</xdr:col>
      <xdr:colOff>1343025</xdr:colOff>
      <xdr:row>570</xdr:row>
      <xdr:rowOff>0</xdr:rowOff>
    </xdr:to>
    <xdr:sp macro="" textlink="">
      <xdr:nvSpPr>
        <xdr:cNvPr id="2708" name="Line 1">
          <a:extLst>
            <a:ext uri="{FF2B5EF4-FFF2-40B4-BE49-F238E27FC236}">
              <a16:creationId xmlns:a16="http://schemas.microsoft.com/office/drawing/2014/main" id="{00000000-0008-0000-0100-0000940A0000}"/>
            </a:ext>
          </a:extLst>
        </xdr:cNvPr>
        <xdr:cNvSpPr>
          <a:spLocks noChangeShapeType="1"/>
        </xdr:cNvSpPr>
      </xdr:nvSpPr>
      <xdr:spPr bwMode="auto">
        <a:xfrm>
          <a:off x="14478000" y="1785461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570</xdr:row>
      <xdr:rowOff>0</xdr:rowOff>
    </xdr:from>
    <xdr:to>
      <xdr:col>24</xdr:col>
      <xdr:colOff>1343025</xdr:colOff>
      <xdr:row>570</xdr:row>
      <xdr:rowOff>0</xdr:rowOff>
    </xdr:to>
    <xdr:sp macro="" textlink="">
      <xdr:nvSpPr>
        <xdr:cNvPr id="2709" name="Line 2">
          <a:extLst>
            <a:ext uri="{FF2B5EF4-FFF2-40B4-BE49-F238E27FC236}">
              <a16:creationId xmlns:a16="http://schemas.microsoft.com/office/drawing/2014/main" id="{00000000-0008-0000-0100-0000950A0000}"/>
            </a:ext>
          </a:extLst>
        </xdr:cNvPr>
        <xdr:cNvSpPr>
          <a:spLocks noChangeShapeType="1"/>
        </xdr:cNvSpPr>
      </xdr:nvSpPr>
      <xdr:spPr bwMode="auto">
        <a:xfrm>
          <a:off x="14487525" y="178546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570</xdr:row>
      <xdr:rowOff>0</xdr:rowOff>
    </xdr:from>
    <xdr:to>
      <xdr:col>24</xdr:col>
      <xdr:colOff>1343025</xdr:colOff>
      <xdr:row>570</xdr:row>
      <xdr:rowOff>0</xdr:rowOff>
    </xdr:to>
    <xdr:sp macro="" textlink="">
      <xdr:nvSpPr>
        <xdr:cNvPr id="2710" name="Line 3">
          <a:extLst>
            <a:ext uri="{FF2B5EF4-FFF2-40B4-BE49-F238E27FC236}">
              <a16:creationId xmlns:a16="http://schemas.microsoft.com/office/drawing/2014/main" id="{00000000-0008-0000-0100-0000960A0000}"/>
            </a:ext>
          </a:extLst>
        </xdr:cNvPr>
        <xdr:cNvSpPr>
          <a:spLocks noChangeShapeType="1"/>
        </xdr:cNvSpPr>
      </xdr:nvSpPr>
      <xdr:spPr bwMode="auto">
        <a:xfrm>
          <a:off x="14487525" y="178546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570</xdr:row>
      <xdr:rowOff>0</xdr:rowOff>
    </xdr:from>
    <xdr:to>
      <xdr:col>24</xdr:col>
      <xdr:colOff>1343025</xdr:colOff>
      <xdr:row>570</xdr:row>
      <xdr:rowOff>0</xdr:rowOff>
    </xdr:to>
    <xdr:sp macro="" textlink="">
      <xdr:nvSpPr>
        <xdr:cNvPr id="2711" name="Line 4">
          <a:extLst>
            <a:ext uri="{FF2B5EF4-FFF2-40B4-BE49-F238E27FC236}">
              <a16:creationId xmlns:a16="http://schemas.microsoft.com/office/drawing/2014/main" id="{00000000-0008-0000-0100-0000970A0000}"/>
            </a:ext>
          </a:extLst>
        </xdr:cNvPr>
        <xdr:cNvSpPr>
          <a:spLocks noChangeShapeType="1"/>
        </xdr:cNvSpPr>
      </xdr:nvSpPr>
      <xdr:spPr bwMode="auto">
        <a:xfrm>
          <a:off x="14487525" y="178546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587</xdr:row>
      <xdr:rowOff>0</xdr:rowOff>
    </xdr:from>
    <xdr:to>
      <xdr:col>24</xdr:col>
      <xdr:colOff>1343025</xdr:colOff>
      <xdr:row>587</xdr:row>
      <xdr:rowOff>0</xdr:rowOff>
    </xdr:to>
    <xdr:sp macro="" textlink="">
      <xdr:nvSpPr>
        <xdr:cNvPr id="2712" name="Line 1">
          <a:extLst>
            <a:ext uri="{FF2B5EF4-FFF2-40B4-BE49-F238E27FC236}">
              <a16:creationId xmlns:a16="http://schemas.microsoft.com/office/drawing/2014/main" id="{00000000-0008-0000-0100-0000980A0000}"/>
            </a:ext>
          </a:extLst>
        </xdr:cNvPr>
        <xdr:cNvSpPr>
          <a:spLocks noChangeShapeType="1"/>
        </xdr:cNvSpPr>
      </xdr:nvSpPr>
      <xdr:spPr bwMode="auto">
        <a:xfrm>
          <a:off x="14478000" y="1838896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587</xdr:row>
      <xdr:rowOff>0</xdr:rowOff>
    </xdr:from>
    <xdr:to>
      <xdr:col>24</xdr:col>
      <xdr:colOff>1343025</xdr:colOff>
      <xdr:row>587</xdr:row>
      <xdr:rowOff>0</xdr:rowOff>
    </xdr:to>
    <xdr:sp macro="" textlink="">
      <xdr:nvSpPr>
        <xdr:cNvPr id="2713" name="Line 2">
          <a:extLst>
            <a:ext uri="{FF2B5EF4-FFF2-40B4-BE49-F238E27FC236}">
              <a16:creationId xmlns:a16="http://schemas.microsoft.com/office/drawing/2014/main" id="{00000000-0008-0000-0100-0000990A0000}"/>
            </a:ext>
          </a:extLst>
        </xdr:cNvPr>
        <xdr:cNvSpPr>
          <a:spLocks noChangeShapeType="1"/>
        </xdr:cNvSpPr>
      </xdr:nvSpPr>
      <xdr:spPr bwMode="auto">
        <a:xfrm>
          <a:off x="14487525" y="1838896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587</xdr:row>
      <xdr:rowOff>0</xdr:rowOff>
    </xdr:from>
    <xdr:to>
      <xdr:col>24</xdr:col>
      <xdr:colOff>1343025</xdr:colOff>
      <xdr:row>587</xdr:row>
      <xdr:rowOff>0</xdr:rowOff>
    </xdr:to>
    <xdr:sp macro="" textlink="">
      <xdr:nvSpPr>
        <xdr:cNvPr id="2714" name="Line 3">
          <a:extLst>
            <a:ext uri="{FF2B5EF4-FFF2-40B4-BE49-F238E27FC236}">
              <a16:creationId xmlns:a16="http://schemas.microsoft.com/office/drawing/2014/main" id="{00000000-0008-0000-0100-00009A0A0000}"/>
            </a:ext>
          </a:extLst>
        </xdr:cNvPr>
        <xdr:cNvSpPr>
          <a:spLocks noChangeShapeType="1"/>
        </xdr:cNvSpPr>
      </xdr:nvSpPr>
      <xdr:spPr bwMode="auto">
        <a:xfrm>
          <a:off x="14487525" y="1838896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587</xdr:row>
      <xdr:rowOff>0</xdr:rowOff>
    </xdr:from>
    <xdr:to>
      <xdr:col>24</xdr:col>
      <xdr:colOff>1343025</xdr:colOff>
      <xdr:row>587</xdr:row>
      <xdr:rowOff>0</xdr:rowOff>
    </xdr:to>
    <xdr:sp macro="" textlink="">
      <xdr:nvSpPr>
        <xdr:cNvPr id="2715" name="Line 4">
          <a:extLst>
            <a:ext uri="{FF2B5EF4-FFF2-40B4-BE49-F238E27FC236}">
              <a16:creationId xmlns:a16="http://schemas.microsoft.com/office/drawing/2014/main" id="{00000000-0008-0000-0100-00009B0A0000}"/>
            </a:ext>
          </a:extLst>
        </xdr:cNvPr>
        <xdr:cNvSpPr>
          <a:spLocks noChangeShapeType="1"/>
        </xdr:cNvSpPr>
      </xdr:nvSpPr>
      <xdr:spPr bwMode="auto">
        <a:xfrm>
          <a:off x="14487525" y="1838896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604</xdr:row>
      <xdr:rowOff>0</xdr:rowOff>
    </xdr:from>
    <xdr:to>
      <xdr:col>24</xdr:col>
      <xdr:colOff>1343025</xdr:colOff>
      <xdr:row>604</xdr:row>
      <xdr:rowOff>0</xdr:rowOff>
    </xdr:to>
    <xdr:sp macro="" textlink="">
      <xdr:nvSpPr>
        <xdr:cNvPr id="2716" name="Line 1">
          <a:extLst>
            <a:ext uri="{FF2B5EF4-FFF2-40B4-BE49-F238E27FC236}">
              <a16:creationId xmlns:a16="http://schemas.microsoft.com/office/drawing/2014/main" id="{00000000-0008-0000-0100-00009C0A0000}"/>
            </a:ext>
          </a:extLst>
        </xdr:cNvPr>
        <xdr:cNvSpPr>
          <a:spLocks noChangeShapeType="1"/>
        </xdr:cNvSpPr>
      </xdr:nvSpPr>
      <xdr:spPr bwMode="auto">
        <a:xfrm>
          <a:off x="14478000" y="1892331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604</xdr:row>
      <xdr:rowOff>0</xdr:rowOff>
    </xdr:from>
    <xdr:to>
      <xdr:col>24</xdr:col>
      <xdr:colOff>1343025</xdr:colOff>
      <xdr:row>604</xdr:row>
      <xdr:rowOff>0</xdr:rowOff>
    </xdr:to>
    <xdr:sp macro="" textlink="">
      <xdr:nvSpPr>
        <xdr:cNvPr id="2717" name="Line 2">
          <a:extLst>
            <a:ext uri="{FF2B5EF4-FFF2-40B4-BE49-F238E27FC236}">
              <a16:creationId xmlns:a16="http://schemas.microsoft.com/office/drawing/2014/main" id="{00000000-0008-0000-0100-00009D0A0000}"/>
            </a:ext>
          </a:extLst>
        </xdr:cNvPr>
        <xdr:cNvSpPr>
          <a:spLocks noChangeShapeType="1"/>
        </xdr:cNvSpPr>
      </xdr:nvSpPr>
      <xdr:spPr bwMode="auto">
        <a:xfrm>
          <a:off x="14487525" y="1892331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604</xdr:row>
      <xdr:rowOff>0</xdr:rowOff>
    </xdr:from>
    <xdr:to>
      <xdr:col>24</xdr:col>
      <xdr:colOff>1343025</xdr:colOff>
      <xdr:row>604</xdr:row>
      <xdr:rowOff>0</xdr:rowOff>
    </xdr:to>
    <xdr:sp macro="" textlink="">
      <xdr:nvSpPr>
        <xdr:cNvPr id="2718" name="Line 3">
          <a:extLst>
            <a:ext uri="{FF2B5EF4-FFF2-40B4-BE49-F238E27FC236}">
              <a16:creationId xmlns:a16="http://schemas.microsoft.com/office/drawing/2014/main" id="{00000000-0008-0000-0100-00009E0A0000}"/>
            </a:ext>
          </a:extLst>
        </xdr:cNvPr>
        <xdr:cNvSpPr>
          <a:spLocks noChangeShapeType="1"/>
        </xdr:cNvSpPr>
      </xdr:nvSpPr>
      <xdr:spPr bwMode="auto">
        <a:xfrm>
          <a:off x="14487525" y="1892331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604</xdr:row>
      <xdr:rowOff>0</xdr:rowOff>
    </xdr:from>
    <xdr:to>
      <xdr:col>24</xdr:col>
      <xdr:colOff>1343025</xdr:colOff>
      <xdr:row>604</xdr:row>
      <xdr:rowOff>0</xdr:rowOff>
    </xdr:to>
    <xdr:sp macro="" textlink="">
      <xdr:nvSpPr>
        <xdr:cNvPr id="2719" name="Line 4">
          <a:extLst>
            <a:ext uri="{FF2B5EF4-FFF2-40B4-BE49-F238E27FC236}">
              <a16:creationId xmlns:a16="http://schemas.microsoft.com/office/drawing/2014/main" id="{00000000-0008-0000-0100-00009F0A0000}"/>
            </a:ext>
          </a:extLst>
        </xdr:cNvPr>
        <xdr:cNvSpPr>
          <a:spLocks noChangeShapeType="1"/>
        </xdr:cNvSpPr>
      </xdr:nvSpPr>
      <xdr:spPr bwMode="auto">
        <a:xfrm>
          <a:off x="14487525" y="1892331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570</xdr:row>
      <xdr:rowOff>0</xdr:rowOff>
    </xdr:from>
    <xdr:to>
      <xdr:col>24</xdr:col>
      <xdr:colOff>1343025</xdr:colOff>
      <xdr:row>570</xdr:row>
      <xdr:rowOff>0</xdr:rowOff>
    </xdr:to>
    <xdr:sp macro="" textlink="">
      <xdr:nvSpPr>
        <xdr:cNvPr id="2720" name="Line 1">
          <a:extLst>
            <a:ext uri="{FF2B5EF4-FFF2-40B4-BE49-F238E27FC236}">
              <a16:creationId xmlns:a16="http://schemas.microsoft.com/office/drawing/2014/main" id="{00000000-0008-0000-0100-0000A00A0000}"/>
            </a:ext>
          </a:extLst>
        </xdr:cNvPr>
        <xdr:cNvSpPr>
          <a:spLocks noChangeShapeType="1"/>
        </xdr:cNvSpPr>
      </xdr:nvSpPr>
      <xdr:spPr bwMode="auto">
        <a:xfrm>
          <a:off x="14478000" y="1785461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570</xdr:row>
      <xdr:rowOff>0</xdr:rowOff>
    </xdr:from>
    <xdr:to>
      <xdr:col>24</xdr:col>
      <xdr:colOff>1343025</xdr:colOff>
      <xdr:row>570</xdr:row>
      <xdr:rowOff>0</xdr:rowOff>
    </xdr:to>
    <xdr:sp macro="" textlink="">
      <xdr:nvSpPr>
        <xdr:cNvPr id="2721" name="Line 2">
          <a:extLst>
            <a:ext uri="{FF2B5EF4-FFF2-40B4-BE49-F238E27FC236}">
              <a16:creationId xmlns:a16="http://schemas.microsoft.com/office/drawing/2014/main" id="{00000000-0008-0000-0100-0000A10A0000}"/>
            </a:ext>
          </a:extLst>
        </xdr:cNvPr>
        <xdr:cNvSpPr>
          <a:spLocks noChangeShapeType="1"/>
        </xdr:cNvSpPr>
      </xdr:nvSpPr>
      <xdr:spPr bwMode="auto">
        <a:xfrm>
          <a:off x="14487525" y="178546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570</xdr:row>
      <xdr:rowOff>0</xdr:rowOff>
    </xdr:from>
    <xdr:to>
      <xdr:col>24</xdr:col>
      <xdr:colOff>1343025</xdr:colOff>
      <xdr:row>570</xdr:row>
      <xdr:rowOff>0</xdr:rowOff>
    </xdr:to>
    <xdr:sp macro="" textlink="">
      <xdr:nvSpPr>
        <xdr:cNvPr id="2722" name="Line 3">
          <a:extLst>
            <a:ext uri="{FF2B5EF4-FFF2-40B4-BE49-F238E27FC236}">
              <a16:creationId xmlns:a16="http://schemas.microsoft.com/office/drawing/2014/main" id="{00000000-0008-0000-0100-0000A20A0000}"/>
            </a:ext>
          </a:extLst>
        </xdr:cNvPr>
        <xdr:cNvSpPr>
          <a:spLocks noChangeShapeType="1"/>
        </xdr:cNvSpPr>
      </xdr:nvSpPr>
      <xdr:spPr bwMode="auto">
        <a:xfrm>
          <a:off x="14487525" y="178546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570</xdr:row>
      <xdr:rowOff>0</xdr:rowOff>
    </xdr:from>
    <xdr:to>
      <xdr:col>24</xdr:col>
      <xdr:colOff>1343025</xdr:colOff>
      <xdr:row>570</xdr:row>
      <xdr:rowOff>0</xdr:rowOff>
    </xdr:to>
    <xdr:sp macro="" textlink="">
      <xdr:nvSpPr>
        <xdr:cNvPr id="2723" name="Line 4">
          <a:extLst>
            <a:ext uri="{FF2B5EF4-FFF2-40B4-BE49-F238E27FC236}">
              <a16:creationId xmlns:a16="http://schemas.microsoft.com/office/drawing/2014/main" id="{00000000-0008-0000-0100-0000A30A0000}"/>
            </a:ext>
          </a:extLst>
        </xdr:cNvPr>
        <xdr:cNvSpPr>
          <a:spLocks noChangeShapeType="1"/>
        </xdr:cNvSpPr>
      </xdr:nvSpPr>
      <xdr:spPr bwMode="auto">
        <a:xfrm>
          <a:off x="14487525" y="178546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587</xdr:row>
      <xdr:rowOff>0</xdr:rowOff>
    </xdr:from>
    <xdr:to>
      <xdr:col>24</xdr:col>
      <xdr:colOff>1343025</xdr:colOff>
      <xdr:row>587</xdr:row>
      <xdr:rowOff>0</xdr:rowOff>
    </xdr:to>
    <xdr:sp macro="" textlink="">
      <xdr:nvSpPr>
        <xdr:cNvPr id="2724" name="Line 1">
          <a:extLst>
            <a:ext uri="{FF2B5EF4-FFF2-40B4-BE49-F238E27FC236}">
              <a16:creationId xmlns:a16="http://schemas.microsoft.com/office/drawing/2014/main" id="{00000000-0008-0000-0100-0000A40A0000}"/>
            </a:ext>
          </a:extLst>
        </xdr:cNvPr>
        <xdr:cNvSpPr>
          <a:spLocks noChangeShapeType="1"/>
        </xdr:cNvSpPr>
      </xdr:nvSpPr>
      <xdr:spPr bwMode="auto">
        <a:xfrm>
          <a:off x="14478000" y="1838896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587</xdr:row>
      <xdr:rowOff>0</xdr:rowOff>
    </xdr:from>
    <xdr:to>
      <xdr:col>24</xdr:col>
      <xdr:colOff>1343025</xdr:colOff>
      <xdr:row>587</xdr:row>
      <xdr:rowOff>0</xdr:rowOff>
    </xdr:to>
    <xdr:sp macro="" textlink="">
      <xdr:nvSpPr>
        <xdr:cNvPr id="2725" name="Line 2">
          <a:extLst>
            <a:ext uri="{FF2B5EF4-FFF2-40B4-BE49-F238E27FC236}">
              <a16:creationId xmlns:a16="http://schemas.microsoft.com/office/drawing/2014/main" id="{00000000-0008-0000-0100-0000A50A0000}"/>
            </a:ext>
          </a:extLst>
        </xdr:cNvPr>
        <xdr:cNvSpPr>
          <a:spLocks noChangeShapeType="1"/>
        </xdr:cNvSpPr>
      </xdr:nvSpPr>
      <xdr:spPr bwMode="auto">
        <a:xfrm>
          <a:off x="14487525" y="1838896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587</xdr:row>
      <xdr:rowOff>0</xdr:rowOff>
    </xdr:from>
    <xdr:to>
      <xdr:col>24</xdr:col>
      <xdr:colOff>1343025</xdr:colOff>
      <xdr:row>587</xdr:row>
      <xdr:rowOff>0</xdr:rowOff>
    </xdr:to>
    <xdr:sp macro="" textlink="">
      <xdr:nvSpPr>
        <xdr:cNvPr id="2726" name="Line 3">
          <a:extLst>
            <a:ext uri="{FF2B5EF4-FFF2-40B4-BE49-F238E27FC236}">
              <a16:creationId xmlns:a16="http://schemas.microsoft.com/office/drawing/2014/main" id="{00000000-0008-0000-0100-0000A60A0000}"/>
            </a:ext>
          </a:extLst>
        </xdr:cNvPr>
        <xdr:cNvSpPr>
          <a:spLocks noChangeShapeType="1"/>
        </xdr:cNvSpPr>
      </xdr:nvSpPr>
      <xdr:spPr bwMode="auto">
        <a:xfrm>
          <a:off x="14487525" y="1838896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587</xdr:row>
      <xdr:rowOff>0</xdr:rowOff>
    </xdr:from>
    <xdr:to>
      <xdr:col>24</xdr:col>
      <xdr:colOff>1343025</xdr:colOff>
      <xdr:row>587</xdr:row>
      <xdr:rowOff>0</xdr:rowOff>
    </xdr:to>
    <xdr:sp macro="" textlink="">
      <xdr:nvSpPr>
        <xdr:cNvPr id="2727" name="Line 4">
          <a:extLst>
            <a:ext uri="{FF2B5EF4-FFF2-40B4-BE49-F238E27FC236}">
              <a16:creationId xmlns:a16="http://schemas.microsoft.com/office/drawing/2014/main" id="{00000000-0008-0000-0100-0000A70A0000}"/>
            </a:ext>
          </a:extLst>
        </xdr:cNvPr>
        <xdr:cNvSpPr>
          <a:spLocks noChangeShapeType="1"/>
        </xdr:cNvSpPr>
      </xdr:nvSpPr>
      <xdr:spPr bwMode="auto">
        <a:xfrm>
          <a:off x="14487525" y="1838896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604</xdr:row>
      <xdr:rowOff>0</xdr:rowOff>
    </xdr:from>
    <xdr:to>
      <xdr:col>24</xdr:col>
      <xdr:colOff>1343025</xdr:colOff>
      <xdr:row>604</xdr:row>
      <xdr:rowOff>0</xdr:rowOff>
    </xdr:to>
    <xdr:sp macro="" textlink="">
      <xdr:nvSpPr>
        <xdr:cNvPr id="2728" name="Line 1">
          <a:extLst>
            <a:ext uri="{FF2B5EF4-FFF2-40B4-BE49-F238E27FC236}">
              <a16:creationId xmlns:a16="http://schemas.microsoft.com/office/drawing/2014/main" id="{00000000-0008-0000-0100-0000A80A0000}"/>
            </a:ext>
          </a:extLst>
        </xdr:cNvPr>
        <xdr:cNvSpPr>
          <a:spLocks noChangeShapeType="1"/>
        </xdr:cNvSpPr>
      </xdr:nvSpPr>
      <xdr:spPr bwMode="auto">
        <a:xfrm>
          <a:off x="14478000" y="1892331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604</xdr:row>
      <xdr:rowOff>0</xdr:rowOff>
    </xdr:from>
    <xdr:to>
      <xdr:col>24</xdr:col>
      <xdr:colOff>1343025</xdr:colOff>
      <xdr:row>604</xdr:row>
      <xdr:rowOff>0</xdr:rowOff>
    </xdr:to>
    <xdr:sp macro="" textlink="">
      <xdr:nvSpPr>
        <xdr:cNvPr id="2729" name="Line 2">
          <a:extLst>
            <a:ext uri="{FF2B5EF4-FFF2-40B4-BE49-F238E27FC236}">
              <a16:creationId xmlns:a16="http://schemas.microsoft.com/office/drawing/2014/main" id="{00000000-0008-0000-0100-0000A90A0000}"/>
            </a:ext>
          </a:extLst>
        </xdr:cNvPr>
        <xdr:cNvSpPr>
          <a:spLocks noChangeShapeType="1"/>
        </xdr:cNvSpPr>
      </xdr:nvSpPr>
      <xdr:spPr bwMode="auto">
        <a:xfrm>
          <a:off x="14487525" y="1892331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604</xdr:row>
      <xdr:rowOff>0</xdr:rowOff>
    </xdr:from>
    <xdr:to>
      <xdr:col>24</xdr:col>
      <xdr:colOff>1343025</xdr:colOff>
      <xdr:row>604</xdr:row>
      <xdr:rowOff>0</xdr:rowOff>
    </xdr:to>
    <xdr:sp macro="" textlink="">
      <xdr:nvSpPr>
        <xdr:cNvPr id="2730" name="Line 3">
          <a:extLst>
            <a:ext uri="{FF2B5EF4-FFF2-40B4-BE49-F238E27FC236}">
              <a16:creationId xmlns:a16="http://schemas.microsoft.com/office/drawing/2014/main" id="{00000000-0008-0000-0100-0000AA0A0000}"/>
            </a:ext>
          </a:extLst>
        </xdr:cNvPr>
        <xdr:cNvSpPr>
          <a:spLocks noChangeShapeType="1"/>
        </xdr:cNvSpPr>
      </xdr:nvSpPr>
      <xdr:spPr bwMode="auto">
        <a:xfrm>
          <a:off x="14487525" y="1892331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604</xdr:row>
      <xdr:rowOff>0</xdr:rowOff>
    </xdr:from>
    <xdr:to>
      <xdr:col>24</xdr:col>
      <xdr:colOff>1343025</xdr:colOff>
      <xdr:row>604</xdr:row>
      <xdr:rowOff>0</xdr:rowOff>
    </xdr:to>
    <xdr:sp macro="" textlink="">
      <xdr:nvSpPr>
        <xdr:cNvPr id="2731" name="Line 4">
          <a:extLst>
            <a:ext uri="{FF2B5EF4-FFF2-40B4-BE49-F238E27FC236}">
              <a16:creationId xmlns:a16="http://schemas.microsoft.com/office/drawing/2014/main" id="{00000000-0008-0000-0100-0000AB0A0000}"/>
            </a:ext>
          </a:extLst>
        </xdr:cNvPr>
        <xdr:cNvSpPr>
          <a:spLocks noChangeShapeType="1"/>
        </xdr:cNvSpPr>
      </xdr:nvSpPr>
      <xdr:spPr bwMode="auto">
        <a:xfrm>
          <a:off x="14487525" y="1892331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570</xdr:row>
      <xdr:rowOff>0</xdr:rowOff>
    </xdr:from>
    <xdr:to>
      <xdr:col>24</xdr:col>
      <xdr:colOff>1343025</xdr:colOff>
      <xdr:row>570</xdr:row>
      <xdr:rowOff>0</xdr:rowOff>
    </xdr:to>
    <xdr:sp macro="" textlink="">
      <xdr:nvSpPr>
        <xdr:cNvPr id="2732" name="Line 1">
          <a:extLst>
            <a:ext uri="{FF2B5EF4-FFF2-40B4-BE49-F238E27FC236}">
              <a16:creationId xmlns:a16="http://schemas.microsoft.com/office/drawing/2014/main" id="{00000000-0008-0000-0100-0000AC0A0000}"/>
            </a:ext>
          </a:extLst>
        </xdr:cNvPr>
        <xdr:cNvSpPr>
          <a:spLocks noChangeShapeType="1"/>
        </xdr:cNvSpPr>
      </xdr:nvSpPr>
      <xdr:spPr bwMode="auto">
        <a:xfrm>
          <a:off x="14478000" y="1785461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570</xdr:row>
      <xdr:rowOff>0</xdr:rowOff>
    </xdr:from>
    <xdr:to>
      <xdr:col>24</xdr:col>
      <xdr:colOff>1343025</xdr:colOff>
      <xdr:row>570</xdr:row>
      <xdr:rowOff>0</xdr:rowOff>
    </xdr:to>
    <xdr:sp macro="" textlink="">
      <xdr:nvSpPr>
        <xdr:cNvPr id="2733" name="Line 2">
          <a:extLst>
            <a:ext uri="{FF2B5EF4-FFF2-40B4-BE49-F238E27FC236}">
              <a16:creationId xmlns:a16="http://schemas.microsoft.com/office/drawing/2014/main" id="{00000000-0008-0000-0100-0000AD0A0000}"/>
            </a:ext>
          </a:extLst>
        </xdr:cNvPr>
        <xdr:cNvSpPr>
          <a:spLocks noChangeShapeType="1"/>
        </xdr:cNvSpPr>
      </xdr:nvSpPr>
      <xdr:spPr bwMode="auto">
        <a:xfrm>
          <a:off x="14487525" y="178546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570</xdr:row>
      <xdr:rowOff>0</xdr:rowOff>
    </xdr:from>
    <xdr:to>
      <xdr:col>24</xdr:col>
      <xdr:colOff>1343025</xdr:colOff>
      <xdr:row>570</xdr:row>
      <xdr:rowOff>0</xdr:rowOff>
    </xdr:to>
    <xdr:sp macro="" textlink="">
      <xdr:nvSpPr>
        <xdr:cNvPr id="2734" name="Line 3">
          <a:extLst>
            <a:ext uri="{FF2B5EF4-FFF2-40B4-BE49-F238E27FC236}">
              <a16:creationId xmlns:a16="http://schemas.microsoft.com/office/drawing/2014/main" id="{00000000-0008-0000-0100-0000AE0A0000}"/>
            </a:ext>
          </a:extLst>
        </xdr:cNvPr>
        <xdr:cNvSpPr>
          <a:spLocks noChangeShapeType="1"/>
        </xdr:cNvSpPr>
      </xdr:nvSpPr>
      <xdr:spPr bwMode="auto">
        <a:xfrm>
          <a:off x="14487525" y="178546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570</xdr:row>
      <xdr:rowOff>0</xdr:rowOff>
    </xdr:from>
    <xdr:to>
      <xdr:col>24</xdr:col>
      <xdr:colOff>1343025</xdr:colOff>
      <xdr:row>570</xdr:row>
      <xdr:rowOff>0</xdr:rowOff>
    </xdr:to>
    <xdr:sp macro="" textlink="">
      <xdr:nvSpPr>
        <xdr:cNvPr id="2735" name="Line 4">
          <a:extLst>
            <a:ext uri="{FF2B5EF4-FFF2-40B4-BE49-F238E27FC236}">
              <a16:creationId xmlns:a16="http://schemas.microsoft.com/office/drawing/2014/main" id="{00000000-0008-0000-0100-0000AF0A0000}"/>
            </a:ext>
          </a:extLst>
        </xdr:cNvPr>
        <xdr:cNvSpPr>
          <a:spLocks noChangeShapeType="1"/>
        </xdr:cNvSpPr>
      </xdr:nvSpPr>
      <xdr:spPr bwMode="auto">
        <a:xfrm>
          <a:off x="14487525" y="178546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587</xdr:row>
      <xdr:rowOff>0</xdr:rowOff>
    </xdr:from>
    <xdr:to>
      <xdr:col>24</xdr:col>
      <xdr:colOff>1343025</xdr:colOff>
      <xdr:row>587</xdr:row>
      <xdr:rowOff>0</xdr:rowOff>
    </xdr:to>
    <xdr:sp macro="" textlink="">
      <xdr:nvSpPr>
        <xdr:cNvPr id="2736" name="Line 1">
          <a:extLst>
            <a:ext uri="{FF2B5EF4-FFF2-40B4-BE49-F238E27FC236}">
              <a16:creationId xmlns:a16="http://schemas.microsoft.com/office/drawing/2014/main" id="{00000000-0008-0000-0100-0000B00A0000}"/>
            </a:ext>
          </a:extLst>
        </xdr:cNvPr>
        <xdr:cNvSpPr>
          <a:spLocks noChangeShapeType="1"/>
        </xdr:cNvSpPr>
      </xdr:nvSpPr>
      <xdr:spPr bwMode="auto">
        <a:xfrm>
          <a:off x="14478000" y="1838896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587</xdr:row>
      <xdr:rowOff>0</xdr:rowOff>
    </xdr:from>
    <xdr:to>
      <xdr:col>24</xdr:col>
      <xdr:colOff>1343025</xdr:colOff>
      <xdr:row>587</xdr:row>
      <xdr:rowOff>0</xdr:rowOff>
    </xdr:to>
    <xdr:sp macro="" textlink="">
      <xdr:nvSpPr>
        <xdr:cNvPr id="2737" name="Line 2">
          <a:extLst>
            <a:ext uri="{FF2B5EF4-FFF2-40B4-BE49-F238E27FC236}">
              <a16:creationId xmlns:a16="http://schemas.microsoft.com/office/drawing/2014/main" id="{00000000-0008-0000-0100-0000B10A0000}"/>
            </a:ext>
          </a:extLst>
        </xdr:cNvPr>
        <xdr:cNvSpPr>
          <a:spLocks noChangeShapeType="1"/>
        </xdr:cNvSpPr>
      </xdr:nvSpPr>
      <xdr:spPr bwMode="auto">
        <a:xfrm>
          <a:off x="14487525" y="1838896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587</xdr:row>
      <xdr:rowOff>0</xdr:rowOff>
    </xdr:from>
    <xdr:to>
      <xdr:col>24</xdr:col>
      <xdr:colOff>1343025</xdr:colOff>
      <xdr:row>587</xdr:row>
      <xdr:rowOff>0</xdr:rowOff>
    </xdr:to>
    <xdr:sp macro="" textlink="">
      <xdr:nvSpPr>
        <xdr:cNvPr id="2738" name="Line 3">
          <a:extLst>
            <a:ext uri="{FF2B5EF4-FFF2-40B4-BE49-F238E27FC236}">
              <a16:creationId xmlns:a16="http://schemas.microsoft.com/office/drawing/2014/main" id="{00000000-0008-0000-0100-0000B20A0000}"/>
            </a:ext>
          </a:extLst>
        </xdr:cNvPr>
        <xdr:cNvSpPr>
          <a:spLocks noChangeShapeType="1"/>
        </xdr:cNvSpPr>
      </xdr:nvSpPr>
      <xdr:spPr bwMode="auto">
        <a:xfrm>
          <a:off x="14487525" y="1838896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587</xdr:row>
      <xdr:rowOff>0</xdr:rowOff>
    </xdr:from>
    <xdr:to>
      <xdr:col>24</xdr:col>
      <xdr:colOff>1343025</xdr:colOff>
      <xdr:row>587</xdr:row>
      <xdr:rowOff>0</xdr:rowOff>
    </xdr:to>
    <xdr:sp macro="" textlink="">
      <xdr:nvSpPr>
        <xdr:cNvPr id="2739" name="Line 4">
          <a:extLst>
            <a:ext uri="{FF2B5EF4-FFF2-40B4-BE49-F238E27FC236}">
              <a16:creationId xmlns:a16="http://schemas.microsoft.com/office/drawing/2014/main" id="{00000000-0008-0000-0100-0000B30A0000}"/>
            </a:ext>
          </a:extLst>
        </xdr:cNvPr>
        <xdr:cNvSpPr>
          <a:spLocks noChangeShapeType="1"/>
        </xdr:cNvSpPr>
      </xdr:nvSpPr>
      <xdr:spPr bwMode="auto">
        <a:xfrm>
          <a:off x="14487525" y="1838896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604</xdr:row>
      <xdr:rowOff>0</xdr:rowOff>
    </xdr:from>
    <xdr:to>
      <xdr:col>24</xdr:col>
      <xdr:colOff>1343025</xdr:colOff>
      <xdr:row>604</xdr:row>
      <xdr:rowOff>0</xdr:rowOff>
    </xdr:to>
    <xdr:sp macro="" textlink="">
      <xdr:nvSpPr>
        <xdr:cNvPr id="2740" name="Line 1">
          <a:extLst>
            <a:ext uri="{FF2B5EF4-FFF2-40B4-BE49-F238E27FC236}">
              <a16:creationId xmlns:a16="http://schemas.microsoft.com/office/drawing/2014/main" id="{00000000-0008-0000-0100-0000B40A0000}"/>
            </a:ext>
          </a:extLst>
        </xdr:cNvPr>
        <xdr:cNvSpPr>
          <a:spLocks noChangeShapeType="1"/>
        </xdr:cNvSpPr>
      </xdr:nvSpPr>
      <xdr:spPr bwMode="auto">
        <a:xfrm>
          <a:off x="14478000" y="1892331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604</xdr:row>
      <xdr:rowOff>0</xdr:rowOff>
    </xdr:from>
    <xdr:to>
      <xdr:col>24</xdr:col>
      <xdr:colOff>1343025</xdr:colOff>
      <xdr:row>604</xdr:row>
      <xdr:rowOff>0</xdr:rowOff>
    </xdr:to>
    <xdr:sp macro="" textlink="">
      <xdr:nvSpPr>
        <xdr:cNvPr id="2741" name="Line 2">
          <a:extLst>
            <a:ext uri="{FF2B5EF4-FFF2-40B4-BE49-F238E27FC236}">
              <a16:creationId xmlns:a16="http://schemas.microsoft.com/office/drawing/2014/main" id="{00000000-0008-0000-0100-0000B50A0000}"/>
            </a:ext>
          </a:extLst>
        </xdr:cNvPr>
        <xdr:cNvSpPr>
          <a:spLocks noChangeShapeType="1"/>
        </xdr:cNvSpPr>
      </xdr:nvSpPr>
      <xdr:spPr bwMode="auto">
        <a:xfrm>
          <a:off x="14487525" y="1892331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604</xdr:row>
      <xdr:rowOff>0</xdr:rowOff>
    </xdr:from>
    <xdr:to>
      <xdr:col>24</xdr:col>
      <xdr:colOff>1343025</xdr:colOff>
      <xdr:row>604</xdr:row>
      <xdr:rowOff>0</xdr:rowOff>
    </xdr:to>
    <xdr:sp macro="" textlink="">
      <xdr:nvSpPr>
        <xdr:cNvPr id="2742" name="Line 3">
          <a:extLst>
            <a:ext uri="{FF2B5EF4-FFF2-40B4-BE49-F238E27FC236}">
              <a16:creationId xmlns:a16="http://schemas.microsoft.com/office/drawing/2014/main" id="{00000000-0008-0000-0100-0000B60A0000}"/>
            </a:ext>
          </a:extLst>
        </xdr:cNvPr>
        <xdr:cNvSpPr>
          <a:spLocks noChangeShapeType="1"/>
        </xdr:cNvSpPr>
      </xdr:nvSpPr>
      <xdr:spPr bwMode="auto">
        <a:xfrm>
          <a:off x="14487525" y="1892331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604</xdr:row>
      <xdr:rowOff>0</xdr:rowOff>
    </xdr:from>
    <xdr:to>
      <xdr:col>24</xdr:col>
      <xdr:colOff>1343025</xdr:colOff>
      <xdr:row>604</xdr:row>
      <xdr:rowOff>0</xdr:rowOff>
    </xdr:to>
    <xdr:sp macro="" textlink="">
      <xdr:nvSpPr>
        <xdr:cNvPr id="2743" name="Line 4">
          <a:extLst>
            <a:ext uri="{FF2B5EF4-FFF2-40B4-BE49-F238E27FC236}">
              <a16:creationId xmlns:a16="http://schemas.microsoft.com/office/drawing/2014/main" id="{00000000-0008-0000-0100-0000B70A0000}"/>
            </a:ext>
          </a:extLst>
        </xdr:cNvPr>
        <xdr:cNvSpPr>
          <a:spLocks noChangeShapeType="1"/>
        </xdr:cNvSpPr>
      </xdr:nvSpPr>
      <xdr:spPr bwMode="auto">
        <a:xfrm>
          <a:off x="14487525" y="1892331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570</xdr:row>
      <xdr:rowOff>0</xdr:rowOff>
    </xdr:from>
    <xdr:to>
      <xdr:col>24</xdr:col>
      <xdr:colOff>1343025</xdr:colOff>
      <xdr:row>570</xdr:row>
      <xdr:rowOff>0</xdr:rowOff>
    </xdr:to>
    <xdr:sp macro="" textlink="">
      <xdr:nvSpPr>
        <xdr:cNvPr id="2744" name="Line 1">
          <a:extLst>
            <a:ext uri="{FF2B5EF4-FFF2-40B4-BE49-F238E27FC236}">
              <a16:creationId xmlns:a16="http://schemas.microsoft.com/office/drawing/2014/main" id="{00000000-0008-0000-0100-0000B80A0000}"/>
            </a:ext>
          </a:extLst>
        </xdr:cNvPr>
        <xdr:cNvSpPr>
          <a:spLocks noChangeShapeType="1"/>
        </xdr:cNvSpPr>
      </xdr:nvSpPr>
      <xdr:spPr bwMode="auto">
        <a:xfrm>
          <a:off x="14478000" y="1785461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570</xdr:row>
      <xdr:rowOff>0</xdr:rowOff>
    </xdr:from>
    <xdr:to>
      <xdr:col>24</xdr:col>
      <xdr:colOff>1343025</xdr:colOff>
      <xdr:row>570</xdr:row>
      <xdr:rowOff>0</xdr:rowOff>
    </xdr:to>
    <xdr:sp macro="" textlink="">
      <xdr:nvSpPr>
        <xdr:cNvPr id="2745" name="Line 2">
          <a:extLst>
            <a:ext uri="{FF2B5EF4-FFF2-40B4-BE49-F238E27FC236}">
              <a16:creationId xmlns:a16="http://schemas.microsoft.com/office/drawing/2014/main" id="{00000000-0008-0000-0100-0000B90A0000}"/>
            </a:ext>
          </a:extLst>
        </xdr:cNvPr>
        <xdr:cNvSpPr>
          <a:spLocks noChangeShapeType="1"/>
        </xdr:cNvSpPr>
      </xdr:nvSpPr>
      <xdr:spPr bwMode="auto">
        <a:xfrm>
          <a:off x="14487525" y="178546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570</xdr:row>
      <xdr:rowOff>0</xdr:rowOff>
    </xdr:from>
    <xdr:to>
      <xdr:col>24</xdr:col>
      <xdr:colOff>1343025</xdr:colOff>
      <xdr:row>570</xdr:row>
      <xdr:rowOff>0</xdr:rowOff>
    </xdr:to>
    <xdr:sp macro="" textlink="">
      <xdr:nvSpPr>
        <xdr:cNvPr id="2746" name="Line 3">
          <a:extLst>
            <a:ext uri="{FF2B5EF4-FFF2-40B4-BE49-F238E27FC236}">
              <a16:creationId xmlns:a16="http://schemas.microsoft.com/office/drawing/2014/main" id="{00000000-0008-0000-0100-0000BA0A0000}"/>
            </a:ext>
          </a:extLst>
        </xdr:cNvPr>
        <xdr:cNvSpPr>
          <a:spLocks noChangeShapeType="1"/>
        </xdr:cNvSpPr>
      </xdr:nvSpPr>
      <xdr:spPr bwMode="auto">
        <a:xfrm>
          <a:off x="14487525" y="178546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570</xdr:row>
      <xdr:rowOff>0</xdr:rowOff>
    </xdr:from>
    <xdr:to>
      <xdr:col>24</xdr:col>
      <xdr:colOff>1343025</xdr:colOff>
      <xdr:row>570</xdr:row>
      <xdr:rowOff>0</xdr:rowOff>
    </xdr:to>
    <xdr:sp macro="" textlink="">
      <xdr:nvSpPr>
        <xdr:cNvPr id="2747" name="Line 4">
          <a:extLst>
            <a:ext uri="{FF2B5EF4-FFF2-40B4-BE49-F238E27FC236}">
              <a16:creationId xmlns:a16="http://schemas.microsoft.com/office/drawing/2014/main" id="{00000000-0008-0000-0100-0000BB0A0000}"/>
            </a:ext>
          </a:extLst>
        </xdr:cNvPr>
        <xdr:cNvSpPr>
          <a:spLocks noChangeShapeType="1"/>
        </xdr:cNvSpPr>
      </xdr:nvSpPr>
      <xdr:spPr bwMode="auto">
        <a:xfrm>
          <a:off x="14487525" y="178546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587</xdr:row>
      <xdr:rowOff>0</xdr:rowOff>
    </xdr:from>
    <xdr:to>
      <xdr:col>24</xdr:col>
      <xdr:colOff>1343025</xdr:colOff>
      <xdr:row>587</xdr:row>
      <xdr:rowOff>0</xdr:rowOff>
    </xdr:to>
    <xdr:sp macro="" textlink="">
      <xdr:nvSpPr>
        <xdr:cNvPr id="2748" name="Line 1">
          <a:extLst>
            <a:ext uri="{FF2B5EF4-FFF2-40B4-BE49-F238E27FC236}">
              <a16:creationId xmlns:a16="http://schemas.microsoft.com/office/drawing/2014/main" id="{00000000-0008-0000-0100-0000BC0A0000}"/>
            </a:ext>
          </a:extLst>
        </xdr:cNvPr>
        <xdr:cNvSpPr>
          <a:spLocks noChangeShapeType="1"/>
        </xdr:cNvSpPr>
      </xdr:nvSpPr>
      <xdr:spPr bwMode="auto">
        <a:xfrm>
          <a:off x="14478000" y="1838896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587</xdr:row>
      <xdr:rowOff>0</xdr:rowOff>
    </xdr:from>
    <xdr:to>
      <xdr:col>24</xdr:col>
      <xdr:colOff>1343025</xdr:colOff>
      <xdr:row>587</xdr:row>
      <xdr:rowOff>0</xdr:rowOff>
    </xdr:to>
    <xdr:sp macro="" textlink="">
      <xdr:nvSpPr>
        <xdr:cNvPr id="2749" name="Line 2">
          <a:extLst>
            <a:ext uri="{FF2B5EF4-FFF2-40B4-BE49-F238E27FC236}">
              <a16:creationId xmlns:a16="http://schemas.microsoft.com/office/drawing/2014/main" id="{00000000-0008-0000-0100-0000BD0A0000}"/>
            </a:ext>
          </a:extLst>
        </xdr:cNvPr>
        <xdr:cNvSpPr>
          <a:spLocks noChangeShapeType="1"/>
        </xdr:cNvSpPr>
      </xdr:nvSpPr>
      <xdr:spPr bwMode="auto">
        <a:xfrm>
          <a:off x="14487525" y="1838896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587</xdr:row>
      <xdr:rowOff>0</xdr:rowOff>
    </xdr:from>
    <xdr:to>
      <xdr:col>24</xdr:col>
      <xdr:colOff>1343025</xdr:colOff>
      <xdr:row>587</xdr:row>
      <xdr:rowOff>0</xdr:rowOff>
    </xdr:to>
    <xdr:sp macro="" textlink="">
      <xdr:nvSpPr>
        <xdr:cNvPr id="2750" name="Line 3">
          <a:extLst>
            <a:ext uri="{FF2B5EF4-FFF2-40B4-BE49-F238E27FC236}">
              <a16:creationId xmlns:a16="http://schemas.microsoft.com/office/drawing/2014/main" id="{00000000-0008-0000-0100-0000BE0A0000}"/>
            </a:ext>
          </a:extLst>
        </xdr:cNvPr>
        <xdr:cNvSpPr>
          <a:spLocks noChangeShapeType="1"/>
        </xdr:cNvSpPr>
      </xdr:nvSpPr>
      <xdr:spPr bwMode="auto">
        <a:xfrm>
          <a:off x="14487525" y="1838896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587</xdr:row>
      <xdr:rowOff>0</xdr:rowOff>
    </xdr:from>
    <xdr:to>
      <xdr:col>24</xdr:col>
      <xdr:colOff>1343025</xdr:colOff>
      <xdr:row>587</xdr:row>
      <xdr:rowOff>0</xdr:rowOff>
    </xdr:to>
    <xdr:sp macro="" textlink="">
      <xdr:nvSpPr>
        <xdr:cNvPr id="2751" name="Line 4">
          <a:extLst>
            <a:ext uri="{FF2B5EF4-FFF2-40B4-BE49-F238E27FC236}">
              <a16:creationId xmlns:a16="http://schemas.microsoft.com/office/drawing/2014/main" id="{00000000-0008-0000-0100-0000BF0A0000}"/>
            </a:ext>
          </a:extLst>
        </xdr:cNvPr>
        <xdr:cNvSpPr>
          <a:spLocks noChangeShapeType="1"/>
        </xdr:cNvSpPr>
      </xdr:nvSpPr>
      <xdr:spPr bwMode="auto">
        <a:xfrm>
          <a:off x="14487525" y="1838896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604</xdr:row>
      <xdr:rowOff>0</xdr:rowOff>
    </xdr:from>
    <xdr:to>
      <xdr:col>24</xdr:col>
      <xdr:colOff>1343025</xdr:colOff>
      <xdr:row>604</xdr:row>
      <xdr:rowOff>0</xdr:rowOff>
    </xdr:to>
    <xdr:sp macro="" textlink="">
      <xdr:nvSpPr>
        <xdr:cNvPr id="2752" name="Line 1">
          <a:extLst>
            <a:ext uri="{FF2B5EF4-FFF2-40B4-BE49-F238E27FC236}">
              <a16:creationId xmlns:a16="http://schemas.microsoft.com/office/drawing/2014/main" id="{00000000-0008-0000-0100-0000C00A0000}"/>
            </a:ext>
          </a:extLst>
        </xdr:cNvPr>
        <xdr:cNvSpPr>
          <a:spLocks noChangeShapeType="1"/>
        </xdr:cNvSpPr>
      </xdr:nvSpPr>
      <xdr:spPr bwMode="auto">
        <a:xfrm>
          <a:off x="14478000" y="1892331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604</xdr:row>
      <xdr:rowOff>0</xdr:rowOff>
    </xdr:from>
    <xdr:to>
      <xdr:col>24</xdr:col>
      <xdr:colOff>1343025</xdr:colOff>
      <xdr:row>604</xdr:row>
      <xdr:rowOff>0</xdr:rowOff>
    </xdr:to>
    <xdr:sp macro="" textlink="">
      <xdr:nvSpPr>
        <xdr:cNvPr id="2753" name="Line 2">
          <a:extLst>
            <a:ext uri="{FF2B5EF4-FFF2-40B4-BE49-F238E27FC236}">
              <a16:creationId xmlns:a16="http://schemas.microsoft.com/office/drawing/2014/main" id="{00000000-0008-0000-0100-0000C10A0000}"/>
            </a:ext>
          </a:extLst>
        </xdr:cNvPr>
        <xdr:cNvSpPr>
          <a:spLocks noChangeShapeType="1"/>
        </xdr:cNvSpPr>
      </xdr:nvSpPr>
      <xdr:spPr bwMode="auto">
        <a:xfrm>
          <a:off x="14487525" y="1892331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604</xdr:row>
      <xdr:rowOff>0</xdr:rowOff>
    </xdr:from>
    <xdr:to>
      <xdr:col>24</xdr:col>
      <xdr:colOff>1343025</xdr:colOff>
      <xdr:row>604</xdr:row>
      <xdr:rowOff>0</xdr:rowOff>
    </xdr:to>
    <xdr:sp macro="" textlink="">
      <xdr:nvSpPr>
        <xdr:cNvPr id="2754" name="Line 3">
          <a:extLst>
            <a:ext uri="{FF2B5EF4-FFF2-40B4-BE49-F238E27FC236}">
              <a16:creationId xmlns:a16="http://schemas.microsoft.com/office/drawing/2014/main" id="{00000000-0008-0000-0100-0000C20A0000}"/>
            </a:ext>
          </a:extLst>
        </xdr:cNvPr>
        <xdr:cNvSpPr>
          <a:spLocks noChangeShapeType="1"/>
        </xdr:cNvSpPr>
      </xdr:nvSpPr>
      <xdr:spPr bwMode="auto">
        <a:xfrm>
          <a:off x="14487525" y="1892331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604</xdr:row>
      <xdr:rowOff>0</xdr:rowOff>
    </xdr:from>
    <xdr:to>
      <xdr:col>24</xdr:col>
      <xdr:colOff>1343025</xdr:colOff>
      <xdr:row>604</xdr:row>
      <xdr:rowOff>0</xdr:rowOff>
    </xdr:to>
    <xdr:sp macro="" textlink="">
      <xdr:nvSpPr>
        <xdr:cNvPr id="2755" name="Line 4">
          <a:extLst>
            <a:ext uri="{FF2B5EF4-FFF2-40B4-BE49-F238E27FC236}">
              <a16:creationId xmlns:a16="http://schemas.microsoft.com/office/drawing/2014/main" id="{00000000-0008-0000-0100-0000C30A0000}"/>
            </a:ext>
          </a:extLst>
        </xdr:cNvPr>
        <xdr:cNvSpPr>
          <a:spLocks noChangeShapeType="1"/>
        </xdr:cNvSpPr>
      </xdr:nvSpPr>
      <xdr:spPr bwMode="auto">
        <a:xfrm>
          <a:off x="14487525" y="1892331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614</xdr:row>
      <xdr:rowOff>0</xdr:rowOff>
    </xdr:from>
    <xdr:to>
      <xdr:col>24</xdr:col>
      <xdr:colOff>1343025</xdr:colOff>
      <xdr:row>614</xdr:row>
      <xdr:rowOff>0</xdr:rowOff>
    </xdr:to>
    <xdr:sp macro="" textlink="">
      <xdr:nvSpPr>
        <xdr:cNvPr id="2756" name="Line 1">
          <a:extLst>
            <a:ext uri="{FF2B5EF4-FFF2-40B4-BE49-F238E27FC236}">
              <a16:creationId xmlns:a16="http://schemas.microsoft.com/office/drawing/2014/main" id="{00000000-0008-0000-0100-0000C40A0000}"/>
            </a:ext>
          </a:extLst>
        </xdr:cNvPr>
        <xdr:cNvSpPr>
          <a:spLocks noChangeShapeType="1"/>
        </xdr:cNvSpPr>
      </xdr:nvSpPr>
      <xdr:spPr bwMode="auto">
        <a:xfrm>
          <a:off x="14478000" y="1923764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614</xdr:row>
      <xdr:rowOff>0</xdr:rowOff>
    </xdr:from>
    <xdr:to>
      <xdr:col>24</xdr:col>
      <xdr:colOff>1343025</xdr:colOff>
      <xdr:row>614</xdr:row>
      <xdr:rowOff>0</xdr:rowOff>
    </xdr:to>
    <xdr:sp macro="" textlink="">
      <xdr:nvSpPr>
        <xdr:cNvPr id="2757" name="Line 2">
          <a:extLst>
            <a:ext uri="{FF2B5EF4-FFF2-40B4-BE49-F238E27FC236}">
              <a16:creationId xmlns:a16="http://schemas.microsoft.com/office/drawing/2014/main" id="{00000000-0008-0000-0100-0000C50A0000}"/>
            </a:ext>
          </a:extLst>
        </xdr:cNvPr>
        <xdr:cNvSpPr>
          <a:spLocks noChangeShapeType="1"/>
        </xdr:cNvSpPr>
      </xdr:nvSpPr>
      <xdr:spPr bwMode="auto">
        <a:xfrm>
          <a:off x="14487525" y="1923764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614</xdr:row>
      <xdr:rowOff>0</xdr:rowOff>
    </xdr:from>
    <xdr:to>
      <xdr:col>24</xdr:col>
      <xdr:colOff>1343025</xdr:colOff>
      <xdr:row>614</xdr:row>
      <xdr:rowOff>0</xdr:rowOff>
    </xdr:to>
    <xdr:sp macro="" textlink="">
      <xdr:nvSpPr>
        <xdr:cNvPr id="2758" name="Line 3">
          <a:extLst>
            <a:ext uri="{FF2B5EF4-FFF2-40B4-BE49-F238E27FC236}">
              <a16:creationId xmlns:a16="http://schemas.microsoft.com/office/drawing/2014/main" id="{00000000-0008-0000-0100-0000C60A0000}"/>
            </a:ext>
          </a:extLst>
        </xdr:cNvPr>
        <xdr:cNvSpPr>
          <a:spLocks noChangeShapeType="1"/>
        </xdr:cNvSpPr>
      </xdr:nvSpPr>
      <xdr:spPr bwMode="auto">
        <a:xfrm>
          <a:off x="14487525" y="1923764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614</xdr:row>
      <xdr:rowOff>0</xdr:rowOff>
    </xdr:from>
    <xdr:to>
      <xdr:col>24</xdr:col>
      <xdr:colOff>1343025</xdr:colOff>
      <xdr:row>614</xdr:row>
      <xdr:rowOff>0</xdr:rowOff>
    </xdr:to>
    <xdr:sp macro="" textlink="">
      <xdr:nvSpPr>
        <xdr:cNvPr id="2759" name="Line 4">
          <a:extLst>
            <a:ext uri="{FF2B5EF4-FFF2-40B4-BE49-F238E27FC236}">
              <a16:creationId xmlns:a16="http://schemas.microsoft.com/office/drawing/2014/main" id="{00000000-0008-0000-0100-0000C70A0000}"/>
            </a:ext>
          </a:extLst>
        </xdr:cNvPr>
        <xdr:cNvSpPr>
          <a:spLocks noChangeShapeType="1"/>
        </xdr:cNvSpPr>
      </xdr:nvSpPr>
      <xdr:spPr bwMode="auto">
        <a:xfrm>
          <a:off x="14487525" y="1923764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631</xdr:row>
      <xdr:rowOff>0</xdr:rowOff>
    </xdr:from>
    <xdr:to>
      <xdr:col>24</xdr:col>
      <xdr:colOff>1343025</xdr:colOff>
      <xdr:row>631</xdr:row>
      <xdr:rowOff>0</xdr:rowOff>
    </xdr:to>
    <xdr:sp macro="" textlink="">
      <xdr:nvSpPr>
        <xdr:cNvPr id="2760" name="Line 1">
          <a:extLst>
            <a:ext uri="{FF2B5EF4-FFF2-40B4-BE49-F238E27FC236}">
              <a16:creationId xmlns:a16="http://schemas.microsoft.com/office/drawing/2014/main" id="{00000000-0008-0000-0100-0000C80A0000}"/>
            </a:ext>
          </a:extLst>
        </xdr:cNvPr>
        <xdr:cNvSpPr>
          <a:spLocks noChangeShapeType="1"/>
        </xdr:cNvSpPr>
      </xdr:nvSpPr>
      <xdr:spPr bwMode="auto">
        <a:xfrm>
          <a:off x="14478000" y="1977199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631</xdr:row>
      <xdr:rowOff>0</xdr:rowOff>
    </xdr:from>
    <xdr:to>
      <xdr:col>24</xdr:col>
      <xdr:colOff>1343025</xdr:colOff>
      <xdr:row>631</xdr:row>
      <xdr:rowOff>0</xdr:rowOff>
    </xdr:to>
    <xdr:sp macro="" textlink="">
      <xdr:nvSpPr>
        <xdr:cNvPr id="2761" name="Line 2">
          <a:extLst>
            <a:ext uri="{FF2B5EF4-FFF2-40B4-BE49-F238E27FC236}">
              <a16:creationId xmlns:a16="http://schemas.microsoft.com/office/drawing/2014/main" id="{00000000-0008-0000-0100-0000C90A0000}"/>
            </a:ext>
          </a:extLst>
        </xdr:cNvPr>
        <xdr:cNvSpPr>
          <a:spLocks noChangeShapeType="1"/>
        </xdr:cNvSpPr>
      </xdr:nvSpPr>
      <xdr:spPr bwMode="auto">
        <a:xfrm>
          <a:off x="14487525" y="1977199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631</xdr:row>
      <xdr:rowOff>0</xdr:rowOff>
    </xdr:from>
    <xdr:to>
      <xdr:col>24</xdr:col>
      <xdr:colOff>1343025</xdr:colOff>
      <xdr:row>631</xdr:row>
      <xdr:rowOff>0</xdr:rowOff>
    </xdr:to>
    <xdr:sp macro="" textlink="">
      <xdr:nvSpPr>
        <xdr:cNvPr id="2762" name="Line 3">
          <a:extLst>
            <a:ext uri="{FF2B5EF4-FFF2-40B4-BE49-F238E27FC236}">
              <a16:creationId xmlns:a16="http://schemas.microsoft.com/office/drawing/2014/main" id="{00000000-0008-0000-0100-0000CA0A0000}"/>
            </a:ext>
          </a:extLst>
        </xdr:cNvPr>
        <xdr:cNvSpPr>
          <a:spLocks noChangeShapeType="1"/>
        </xdr:cNvSpPr>
      </xdr:nvSpPr>
      <xdr:spPr bwMode="auto">
        <a:xfrm>
          <a:off x="14487525" y="1977199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631</xdr:row>
      <xdr:rowOff>0</xdr:rowOff>
    </xdr:from>
    <xdr:to>
      <xdr:col>24</xdr:col>
      <xdr:colOff>1343025</xdr:colOff>
      <xdr:row>631</xdr:row>
      <xdr:rowOff>0</xdr:rowOff>
    </xdr:to>
    <xdr:sp macro="" textlink="">
      <xdr:nvSpPr>
        <xdr:cNvPr id="2763" name="Line 4">
          <a:extLst>
            <a:ext uri="{FF2B5EF4-FFF2-40B4-BE49-F238E27FC236}">
              <a16:creationId xmlns:a16="http://schemas.microsoft.com/office/drawing/2014/main" id="{00000000-0008-0000-0100-0000CB0A0000}"/>
            </a:ext>
          </a:extLst>
        </xdr:cNvPr>
        <xdr:cNvSpPr>
          <a:spLocks noChangeShapeType="1"/>
        </xdr:cNvSpPr>
      </xdr:nvSpPr>
      <xdr:spPr bwMode="auto">
        <a:xfrm>
          <a:off x="14487525" y="1977199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648</xdr:row>
      <xdr:rowOff>0</xdr:rowOff>
    </xdr:from>
    <xdr:to>
      <xdr:col>24</xdr:col>
      <xdr:colOff>1343025</xdr:colOff>
      <xdr:row>648</xdr:row>
      <xdr:rowOff>0</xdr:rowOff>
    </xdr:to>
    <xdr:sp macro="" textlink="">
      <xdr:nvSpPr>
        <xdr:cNvPr id="2764" name="Line 1">
          <a:extLst>
            <a:ext uri="{FF2B5EF4-FFF2-40B4-BE49-F238E27FC236}">
              <a16:creationId xmlns:a16="http://schemas.microsoft.com/office/drawing/2014/main" id="{00000000-0008-0000-0100-0000CC0A0000}"/>
            </a:ext>
          </a:extLst>
        </xdr:cNvPr>
        <xdr:cNvSpPr>
          <a:spLocks noChangeShapeType="1"/>
        </xdr:cNvSpPr>
      </xdr:nvSpPr>
      <xdr:spPr bwMode="auto">
        <a:xfrm>
          <a:off x="14478000" y="2030634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648</xdr:row>
      <xdr:rowOff>0</xdr:rowOff>
    </xdr:from>
    <xdr:to>
      <xdr:col>24</xdr:col>
      <xdr:colOff>1343025</xdr:colOff>
      <xdr:row>648</xdr:row>
      <xdr:rowOff>0</xdr:rowOff>
    </xdr:to>
    <xdr:sp macro="" textlink="">
      <xdr:nvSpPr>
        <xdr:cNvPr id="2765" name="Line 2">
          <a:extLst>
            <a:ext uri="{FF2B5EF4-FFF2-40B4-BE49-F238E27FC236}">
              <a16:creationId xmlns:a16="http://schemas.microsoft.com/office/drawing/2014/main" id="{00000000-0008-0000-0100-0000CD0A0000}"/>
            </a:ext>
          </a:extLst>
        </xdr:cNvPr>
        <xdr:cNvSpPr>
          <a:spLocks noChangeShapeType="1"/>
        </xdr:cNvSpPr>
      </xdr:nvSpPr>
      <xdr:spPr bwMode="auto">
        <a:xfrm>
          <a:off x="14487525" y="2030634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648</xdr:row>
      <xdr:rowOff>0</xdr:rowOff>
    </xdr:from>
    <xdr:to>
      <xdr:col>24</xdr:col>
      <xdr:colOff>1343025</xdr:colOff>
      <xdr:row>648</xdr:row>
      <xdr:rowOff>0</xdr:rowOff>
    </xdr:to>
    <xdr:sp macro="" textlink="">
      <xdr:nvSpPr>
        <xdr:cNvPr id="2766" name="Line 3">
          <a:extLst>
            <a:ext uri="{FF2B5EF4-FFF2-40B4-BE49-F238E27FC236}">
              <a16:creationId xmlns:a16="http://schemas.microsoft.com/office/drawing/2014/main" id="{00000000-0008-0000-0100-0000CE0A0000}"/>
            </a:ext>
          </a:extLst>
        </xdr:cNvPr>
        <xdr:cNvSpPr>
          <a:spLocks noChangeShapeType="1"/>
        </xdr:cNvSpPr>
      </xdr:nvSpPr>
      <xdr:spPr bwMode="auto">
        <a:xfrm>
          <a:off x="14487525" y="2030634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648</xdr:row>
      <xdr:rowOff>0</xdr:rowOff>
    </xdr:from>
    <xdr:to>
      <xdr:col>24</xdr:col>
      <xdr:colOff>1343025</xdr:colOff>
      <xdr:row>648</xdr:row>
      <xdr:rowOff>0</xdr:rowOff>
    </xdr:to>
    <xdr:sp macro="" textlink="">
      <xdr:nvSpPr>
        <xdr:cNvPr id="2767" name="Line 4">
          <a:extLst>
            <a:ext uri="{FF2B5EF4-FFF2-40B4-BE49-F238E27FC236}">
              <a16:creationId xmlns:a16="http://schemas.microsoft.com/office/drawing/2014/main" id="{00000000-0008-0000-0100-0000CF0A0000}"/>
            </a:ext>
          </a:extLst>
        </xdr:cNvPr>
        <xdr:cNvSpPr>
          <a:spLocks noChangeShapeType="1"/>
        </xdr:cNvSpPr>
      </xdr:nvSpPr>
      <xdr:spPr bwMode="auto">
        <a:xfrm>
          <a:off x="14487525" y="2030634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665</xdr:row>
      <xdr:rowOff>0</xdr:rowOff>
    </xdr:from>
    <xdr:to>
      <xdr:col>24</xdr:col>
      <xdr:colOff>1343025</xdr:colOff>
      <xdr:row>665</xdr:row>
      <xdr:rowOff>0</xdr:rowOff>
    </xdr:to>
    <xdr:sp macro="" textlink="">
      <xdr:nvSpPr>
        <xdr:cNvPr id="2768" name="Line 1">
          <a:extLst>
            <a:ext uri="{FF2B5EF4-FFF2-40B4-BE49-F238E27FC236}">
              <a16:creationId xmlns:a16="http://schemas.microsoft.com/office/drawing/2014/main" id="{00000000-0008-0000-0100-0000D00A0000}"/>
            </a:ext>
          </a:extLst>
        </xdr:cNvPr>
        <xdr:cNvSpPr>
          <a:spLocks noChangeShapeType="1"/>
        </xdr:cNvSpPr>
      </xdr:nvSpPr>
      <xdr:spPr bwMode="auto">
        <a:xfrm>
          <a:off x="14478000" y="2084070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665</xdr:row>
      <xdr:rowOff>0</xdr:rowOff>
    </xdr:from>
    <xdr:to>
      <xdr:col>24</xdr:col>
      <xdr:colOff>1343025</xdr:colOff>
      <xdr:row>665</xdr:row>
      <xdr:rowOff>0</xdr:rowOff>
    </xdr:to>
    <xdr:sp macro="" textlink="">
      <xdr:nvSpPr>
        <xdr:cNvPr id="2769" name="Line 2">
          <a:extLst>
            <a:ext uri="{FF2B5EF4-FFF2-40B4-BE49-F238E27FC236}">
              <a16:creationId xmlns:a16="http://schemas.microsoft.com/office/drawing/2014/main" id="{00000000-0008-0000-0100-0000D10A0000}"/>
            </a:ext>
          </a:extLst>
        </xdr:cNvPr>
        <xdr:cNvSpPr>
          <a:spLocks noChangeShapeType="1"/>
        </xdr:cNvSpPr>
      </xdr:nvSpPr>
      <xdr:spPr bwMode="auto">
        <a:xfrm>
          <a:off x="14487525" y="2084070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665</xdr:row>
      <xdr:rowOff>0</xdr:rowOff>
    </xdr:from>
    <xdr:to>
      <xdr:col>24</xdr:col>
      <xdr:colOff>1343025</xdr:colOff>
      <xdr:row>665</xdr:row>
      <xdr:rowOff>0</xdr:rowOff>
    </xdr:to>
    <xdr:sp macro="" textlink="">
      <xdr:nvSpPr>
        <xdr:cNvPr id="2770" name="Line 3">
          <a:extLst>
            <a:ext uri="{FF2B5EF4-FFF2-40B4-BE49-F238E27FC236}">
              <a16:creationId xmlns:a16="http://schemas.microsoft.com/office/drawing/2014/main" id="{00000000-0008-0000-0100-0000D20A0000}"/>
            </a:ext>
          </a:extLst>
        </xdr:cNvPr>
        <xdr:cNvSpPr>
          <a:spLocks noChangeShapeType="1"/>
        </xdr:cNvSpPr>
      </xdr:nvSpPr>
      <xdr:spPr bwMode="auto">
        <a:xfrm>
          <a:off x="14487525" y="2084070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665</xdr:row>
      <xdr:rowOff>0</xdr:rowOff>
    </xdr:from>
    <xdr:to>
      <xdr:col>24</xdr:col>
      <xdr:colOff>1343025</xdr:colOff>
      <xdr:row>665</xdr:row>
      <xdr:rowOff>0</xdr:rowOff>
    </xdr:to>
    <xdr:sp macro="" textlink="">
      <xdr:nvSpPr>
        <xdr:cNvPr id="2771" name="Line 4">
          <a:extLst>
            <a:ext uri="{FF2B5EF4-FFF2-40B4-BE49-F238E27FC236}">
              <a16:creationId xmlns:a16="http://schemas.microsoft.com/office/drawing/2014/main" id="{00000000-0008-0000-0100-0000D30A0000}"/>
            </a:ext>
          </a:extLst>
        </xdr:cNvPr>
        <xdr:cNvSpPr>
          <a:spLocks noChangeShapeType="1"/>
        </xdr:cNvSpPr>
      </xdr:nvSpPr>
      <xdr:spPr bwMode="auto">
        <a:xfrm>
          <a:off x="14487525" y="2084070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682</xdr:row>
      <xdr:rowOff>0</xdr:rowOff>
    </xdr:from>
    <xdr:to>
      <xdr:col>24</xdr:col>
      <xdr:colOff>1343025</xdr:colOff>
      <xdr:row>682</xdr:row>
      <xdr:rowOff>0</xdr:rowOff>
    </xdr:to>
    <xdr:sp macro="" textlink="">
      <xdr:nvSpPr>
        <xdr:cNvPr id="2772" name="Line 1">
          <a:extLst>
            <a:ext uri="{FF2B5EF4-FFF2-40B4-BE49-F238E27FC236}">
              <a16:creationId xmlns:a16="http://schemas.microsoft.com/office/drawing/2014/main" id="{00000000-0008-0000-0100-0000D40A0000}"/>
            </a:ext>
          </a:extLst>
        </xdr:cNvPr>
        <xdr:cNvSpPr>
          <a:spLocks noChangeShapeType="1"/>
        </xdr:cNvSpPr>
      </xdr:nvSpPr>
      <xdr:spPr bwMode="auto">
        <a:xfrm>
          <a:off x="14478000" y="2137505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682</xdr:row>
      <xdr:rowOff>0</xdr:rowOff>
    </xdr:from>
    <xdr:to>
      <xdr:col>24</xdr:col>
      <xdr:colOff>1343025</xdr:colOff>
      <xdr:row>682</xdr:row>
      <xdr:rowOff>0</xdr:rowOff>
    </xdr:to>
    <xdr:sp macro="" textlink="">
      <xdr:nvSpPr>
        <xdr:cNvPr id="2773" name="Line 2">
          <a:extLst>
            <a:ext uri="{FF2B5EF4-FFF2-40B4-BE49-F238E27FC236}">
              <a16:creationId xmlns:a16="http://schemas.microsoft.com/office/drawing/2014/main" id="{00000000-0008-0000-0100-0000D50A0000}"/>
            </a:ext>
          </a:extLst>
        </xdr:cNvPr>
        <xdr:cNvSpPr>
          <a:spLocks noChangeShapeType="1"/>
        </xdr:cNvSpPr>
      </xdr:nvSpPr>
      <xdr:spPr bwMode="auto">
        <a:xfrm>
          <a:off x="14487525" y="2137505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682</xdr:row>
      <xdr:rowOff>0</xdr:rowOff>
    </xdr:from>
    <xdr:to>
      <xdr:col>24</xdr:col>
      <xdr:colOff>1343025</xdr:colOff>
      <xdr:row>682</xdr:row>
      <xdr:rowOff>0</xdr:rowOff>
    </xdr:to>
    <xdr:sp macro="" textlink="">
      <xdr:nvSpPr>
        <xdr:cNvPr id="2774" name="Line 3">
          <a:extLst>
            <a:ext uri="{FF2B5EF4-FFF2-40B4-BE49-F238E27FC236}">
              <a16:creationId xmlns:a16="http://schemas.microsoft.com/office/drawing/2014/main" id="{00000000-0008-0000-0100-0000D60A0000}"/>
            </a:ext>
          </a:extLst>
        </xdr:cNvPr>
        <xdr:cNvSpPr>
          <a:spLocks noChangeShapeType="1"/>
        </xdr:cNvSpPr>
      </xdr:nvSpPr>
      <xdr:spPr bwMode="auto">
        <a:xfrm>
          <a:off x="14487525" y="2137505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682</xdr:row>
      <xdr:rowOff>0</xdr:rowOff>
    </xdr:from>
    <xdr:to>
      <xdr:col>24</xdr:col>
      <xdr:colOff>1343025</xdr:colOff>
      <xdr:row>682</xdr:row>
      <xdr:rowOff>0</xdr:rowOff>
    </xdr:to>
    <xdr:sp macro="" textlink="">
      <xdr:nvSpPr>
        <xdr:cNvPr id="2775" name="Line 4">
          <a:extLst>
            <a:ext uri="{FF2B5EF4-FFF2-40B4-BE49-F238E27FC236}">
              <a16:creationId xmlns:a16="http://schemas.microsoft.com/office/drawing/2014/main" id="{00000000-0008-0000-0100-0000D70A0000}"/>
            </a:ext>
          </a:extLst>
        </xdr:cNvPr>
        <xdr:cNvSpPr>
          <a:spLocks noChangeShapeType="1"/>
        </xdr:cNvSpPr>
      </xdr:nvSpPr>
      <xdr:spPr bwMode="auto">
        <a:xfrm>
          <a:off x="14487525" y="2137505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699</xdr:row>
      <xdr:rowOff>0</xdr:rowOff>
    </xdr:from>
    <xdr:to>
      <xdr:col>24</xdr:col>
      <xdr:colOff>1343025</xdr:colOff>
      <xdr:row>699</xdr:row>
      <xdr:rowOff>0</xdr:rowOff>
    </xdr:to>
    <xdr:sp macro="" textlink="">
      <xdr:nvSpPr>
        <xdr:cNvPr id="2776" name="Line 1">
          <a:extLst>
            <a:ext uri="{FF2B5EF4-FFF2-40B4-BE49-F238E27FC236}">
              <a16:creationId xmlns:a16="http://schemas.microsoft.com/office/drawing/2014/main" id="{00000000-0008-0000-0100-0000D80A0000}"/>
            </a:ext>
          </a:extLst>
        </xdr:cNvPr>
        <xdr:cNvSpPr>
          <a:spLocks noChangeShapeType="1"/>
        </xdr:cNvSpPr>
      </xdr:nvSpPr>
      <xdr:spPr bwMode="auto">
        <a:xfrm>
          <a:off x="14478000" y="2190940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699</xdr:row>
      <xdr:rowOff>0</xdr:rowOff>
    </xdr:from>
    <xdr:to>
      <xdr:col>24</xdr:col>
      <xdr:colOff>1343025</xdr:colOff>
      <xdr:row>699</xdr:row>
      <xdr:rowOff>0</xdr:rowOff>
    </xdr:to>
    <xdr:sp macro="" textlink="">
      <xdr:nvSpPr>
        <xdr:cNvPr id="2777" name="Line 2">
          <a:extLst>
            <a:ext uri="{FF2B5EF4-FFF2-40B4-BE49-F238E27FC236}">
              <a16:creationId xmlns:a16="http://schemas.microsoft.com/office/drawing/2014/main" id="{00000000-0008-0000-0100-0000D90A0000}"/>
            </a:ext>
          </a:extLst>
        </xdr:cNvPr>
        <xdr:cNvSpPr>
          <a:spLocks noChangeShapeType="1"/>
        </xdr:cNvSpPr>
      </xdr:nvSpPr>
      <xdr:spPr bwMode="auto">
        <a:xfrm>
          <a:off x="14487525" y="2190940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699</xdr:row>
      <xdr:rowOff>0</xdr:rowOff>
    </xdr:from>
    <xdr:to>
      <xdr:col>24</xdr:col>
      <xdr:colOff>1343025</xdr:colOff>
      <xdr:row>699</xdr:row>
      <xdr:rowOff>0</xdr:rowOff>
    </xdr:to>
    <xdr:sp macro="" textlink="">
      <xdr:nvSpPr>
        <xdr:cNvPr id="2778" name="Line 3">
          <a:extLst>
            <a:ext uri="{FF2B5EF4-FFF2-40B4-BE49-F238E27FC236}">
              <a16:creationId xmlns:a16="http://schemas.microsoft.com/office/drawing/2014/main" id="{00000000-0008-0000-0100-0000DA0A0000}"/>
            </a:ext>
          </a:extLst>
        </xdr:cNvPr>
        <xdr:cNvSpPr>
          <a:spLocks noChangeShapeType="1"/>
        </xdr:cNvSpPr>
      </xdr:nvSpPr>
      <xdr:spPr bwMode="auto">
        <a:xfrm>
          <a:off x="14487525" y="2190940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699</xdr:row>
      <xdr:rowOff>0</xdr:rowOff>
    </xdr:from>
    <xdr:to>
      <xdr:col>24</xdr:col>
      <xdr:colOff>1343025</xdr:colOff>
      <xdr:row>699</xdr:row>
      <xdr:rowOff>0</xdr:rowOff>
    </xdr:to>
    <xdr:sp macro="" textlink="">
      <xdr:nvSpPr>
        <xdr:cNvPr id="2779" name="Line 4">
          <a:extLst>
            <a:ext uri="{FF2B5EF4-FFF2-40B4-BE49-F238E27FC236}">
              <a16:creationId xmlns:a16="http://schemas.microsoft.com/office/drawing/2014/main" id="{00000000-0008-0000-0100-0000DB0A0000}"/>
            </a:ext>
          </a:extLst>
        </xdr:cNvPr>
        <xdr:cNvSpPr>
          <a:spLocks noChangeShapeType="1"/>
        </xdr:cNvSpPr>
      </xdr:nvSpPr>
      <xdr:spPr bwMode="auto">
        <a:xfrm>
          <a:off x="14487525" y="2190940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665</xdr:row>
      <xdr:rowOff>0</xdr:rowOff>
    </xdr:from>
    <xdr:to>
      <xdr:col>24</xdr:col>
      <xdr:colOff>1343025</xdr:colOff>
      <xdr:row>665</xdr:row>
      <xdr:rowOff>0</xdr:rowOff>
    </xdr:to>
    <xdr:sp macro="" textlink="">
      <xdr:nvSpPr>
        <xdr:cNvPr id="2780" name="Line 1">
          <a:extLst>
            <a:ext uri="{FF2B5EF4-FFF2-40B4-BE49-F238E27FC236}">
              <a16:creationId xmlns:a16="http://schemas.microsoft.com/office/drawing/2014/main" id="{00000000-0008-0000-0100-0000DC0A0000}"/>
            </a:ext>
          </a:extLst>
        </xdr:cNvPr>
        <xdr:cNvSpPr>
          <a:spLocks noChangeShapeType="1"/>
        </xdr:cNvSpPr>
      </xdr:nvSpPr>
      <xdr:spPr bwMode="auto">
        <a:xfrm>
          <a:off x="14478000" y="2084070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665</xdr:row>
      <xdr:rowOff>0</xdr:rowOff>
    </xdr:from>
    <xdr:to>
      <xdr:col>24</xdr:col>
      <xdr:colOff>1343025</xdr:colOff>
      <xdr:row>665</xdr:row>
      <xdr:rowOff>0</xdr:rowOff>
    </xdr:to>
    <xdr:sp macro="" textlink="">
      <xdr:nvSpPr>
        <xdr:cNvPr id="2781" name="Line 2">
          <a:extLst>
            <a:ext uri="{FF2B5EF4-FFF2-40B4-BE49-F238E27FC236}">
              <a16:creationId xmlns:a16="http://schemas.microsoft.com/office/drawing/2014/main" id="{00000000-0008-0000-0100-0000DD0A0000}"/>
            </a:ext>
          </a:extLst>
        </xdr:cNvPr>
        <xdr:cNvSpPr>
          <a:spLocks noChangeShapeType="1"/>
        </xdr:cNvSpPr>
      </xdr:nvSpPr>
      <xdr:spPr bwMode="auto">
        <a:xfrm>
          <a:off x="14487525" y="2084070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665</xdr:row>
      <xdr:rowOff>0</xdr:rowOff>
    </xdr:from>
    <xdr:to>
      <xdr:col>24</xdr:col>
      <xdr:colOff>1343025</xdr:colOff>
      <xdr:row>665</xdr:row>
      <xdr:rowOff>0</xdr:rowOff>
    </xdr:to>
    <xdr:sp macro="" textlink="">
      <xdr:nvSpPr>
        <xdr:cNvPr id="2782" name="Line 3">
          <a:extLst>
            <a:ext uri="{FF2B5EF4-FFF2-40B4-BE49-F238E27FC236}">
              <a16:creationId xmlns:a16="http://schemas.microsoft.com/office/drawing/2014/main" id="{00000000-0008-0000-0100-0000DE0A0000}"/>
            </a:ext>
          </a:extLst>
        </xdr:cNvPr>
        <xdr:cNvSpPr>
          <a:spLocks noChangeShapeType="1"/>
        </xdr:cNvSpPr>
      </xdr:nvSpPr>
      <xdr:spPr bwMode="auto">
        <a:xfrm>
          <a:off x="14487525" y="2084070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665</xdr:row>
      <xdr:rowOff>0</xdr:rowOff>
    </xdr:from>
    <xdr:to>
      <xdr:col>24</xdr:col>
      <xdr:colOff>1343025</xdr:colOff>
      <xdr:row>665</xdr:row>
      <xdr:rowOff>0</xdr:rowOff>
    </xdr:to>
    <xdr:sp macro="" textlink="">
      <xdr:nvSpPr>
        <xdr:cNvPr id="2783" name="Line 4">
          <a:extLst>
            <a:ext uri="{FF2B5EF4-FFF2-40B4-BE49-F238E27FC236}">
              <a16:creationId xmlns:a16="http://schemas.microsoft.com/office/drawing/2014/main" id="{00000000-0008-0000-0100-0000DF0A0000}"/>
            </a:ext>
          </a:extLst>
        </xdr:cNvPr>
        <xdr:cNvSpPr>
          <a:spLocks noChangeShapeType="1"/>
        </xdr:cNvSpPr>
      </xdr:nvSpPr>
      <xdr:spPr bwMode="auto">
        <a:xfrm>
          <a:off x="14487525" y="2084070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682</xdr:row>
      <xdr:rowOff>0</xdr:rowOff>
    </xdr:from>
    <xdr:to>
      <xdr:col>24</xdr:col>
      <xdr:colOff>1343025</xdr:colOff>
      <xdr:row>682</xdr:row>
      <xdr:rowOff>0</xdr:rowOff>
    </xdr:to>
    <xdr:sp macro="" textlink="">
      <xdr:nvSpPr>
        <xdr:cNvPr id="2784" name="Line 1">
          <a:extLst>
            <a:ext uri="{FF2B5EF4-FFF2-40B4-BE49-F238E27FC236}">
              <a16:creationId xmlns:a16="http://schemas.microsoft.com/office/drawing/2014/main" id="{00000000-0008-0000-0100-0000E00A0000}"/>
            </a:ext>
          </a:extLst>
        </xdr:cNvPr>
        <xdr:cNvSpPr>
          <a:spLocks noChangeShapeType="1"/>
        </xdr:cNvSpPr>
      </xdr:nvSpPr>
      <xdr:spPr bwMode="auto">
        <a:xfrm>
          <a:off x="14478000" y="2137505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682</xdr:row>
      <xdr:rowOff>0</xdr:rowOff>
    </xdr:from>
    <xdr:to>
      <xdr:col>24</xdr:col>
      <xdr:colOff>1343025</xdr:colOff>
      <xdr:row>682</xdr:row>
      <xdr:rowOff>0</xdr:rowOff>
    </xdr:to>
    <xdr:sp macro="" textlink="">
      <xdr:nvSpPr>
        <xdr:cNvPr id="2785" name="Line 2">
          <a:extLst>
            <a:ext uri="{FF2B5EF4-FFF2-40B4-BE49-F238E27FC236}">
              <a16:creationId xmlns:a16="http://schemas.microsoft.com/office/drawing/2014/main" id="{00000000-0008-0000-0100-0000E10A0000}"/>
            </a:ext>
          </a:extLst>
        </xdr:cNvPr>
        <xdr:cNvSpPr>
          <a:spLocks noChangeShapeType="1"/>
        </xdr:cNvSpPr>
      </xdr:nvSpPr>
      <xdr:spPr bwMode="auto">
        <a:xfrm>
          <a:off x="14487525" y="2137505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682</xdr:row>
      <xdr:rowOff>0</xdr:rowOff>
    </xdr:from>
    <xdr:to>
      <xdr:col>24</xdr:col>
      <xdr:colOff>1343025</xdr:colOff>
      <xdr:row>682</xdr:row>
      <xdr:rowOff>0</xdr:rowOff>
    </xdr:to>
    <xdr:sp macro="" textlink="">
      <xdr:nvSpPr>
        <xdr:cNvPr id="2786" name="Line 3">
          <a:extLst>
            <a:ext uri="{FF2B5EF4-FFF2-40B4-BE49-F238E27FC236}">
              <a16:creationId xmlns:a16="http://schemas.microsoft.com/office/drawing/2014/main" id="{00000000-0008-0000-0100-0000E20A0000}"/>
            </a:ext>
          </a:extLst>
        </xdr:cNvPr>
        <xdr:cNvSpPr>
          <a:spLocks noChangeShapeType="1"/>
        </xdr:cNvSpPr>
      </xdr:nvSpPr>
      <xdr:spPr bwMode="auto">
        <a:xfrm>
          <a:off x="14487525" y="2137505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682</xdr:row>
      <xdr:rowOff>0</xdr:rowOff>
    </xdr:from>
    <xdr:to>
      <xdr:col>24</xdr:col>
      <xdr:colOff>1343025</xdr:colOff>
      <xdr:row>682</xdr:row>
      <xdr:rowOff>0</xdr:rowOff>
    </xdr:to>
    <xdr:sp macro="" textlink="">
      <xdr:nvSpPr>
        <xdr:cNvPr id="2787" name="Line 4">
          <a:extLst>
            <a:ext uri="{FF2B5EF4-FFF2-40B4-BE49-F238E27FC236}">
              <a16:creationId xmlns:a16="http://schemas.microsoft.com/office/drawing/2014/main" id="{00000000-0008-0000-0100-0000E30A0000}"/>
            </a:ext>
          </a:extLst>
        </xdr:cNvPr>
        <xdr:cNvSpPr>
          <a:spLocks noChangeShapeType="1"/>
        </xdr:cNvSpPr>
      </xdr:nvSpPr>
      <xdr:spPr bwMode="auto">
        <a:xfrm>
          <a:off x="14487525" y="2137505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699</xdr:row>
      <xdr:rowOff>0</xdr:rowOff>
    </xdr:from>
    <xdr:to>
      <xdr:col>24</xdr:col>
      <xdr:colOff>1343025</xdr:colOff>
      <xdr:row>699</xdr:row>
      <xdr:rowOff>0</xdr:rowOff>
    </xdr:to>
    <xdr:sp macro="" textlink="">
      <xdr:nvSpPr>
        <xdr:cNvPr id="2788" name="Line 1">
          <a:extLst>
            <a:ext uri="{FF2B5EF4-FFF2-40B4-BE49-F238E27FC236}">
              <a16:creationId xmlns:a16="http://schemas.microsoft.com/office/drawing/2014/main" id="{00000000-0008-0000-0100-0000E40A0000}"/>
            </a:ext>
          </a:extLst>
        </xdr:cNvPr>
        <xdr:cNvSpPr>
          <a:spLocks noChangeShapeType="1"/>
        </xdr:cNvSpPr>
      </xdr:nvSpPr>
      <xdr:spPr bwMode="auto">
        <a:xfrm>
          <a:off x="14478000" y="2190940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699</xdr:row>
      <xdr:rowOff>0</xdr:rowOff>
    </xdr:from>
    <xdr:to>
      <xdr:col>24</xdr:col>
      <xdr:colOff>1343025</xdr:colOff>
      <xdr:row>699</xdr:row>
      <xdr:rowOff>0</xdr:rowOff>
    </xdr:to>
    <xdr:sp macro="" textlink="">
      <xdr:nvSpPr>
        <xdr:cNvPr id="2789" name="Line 2">
          <a:extLst>
            <a:ext uri="{FF2B5EF4-FFF2-40B4-BE49-F238E27FC236}">
              <a16:creationId xmlns:a16="http://schemas.microsoft.com/office/drawing/2014/main" id="{00000000-0008-0000-0100-0000E50A0000}"/>
            </a:ext>
          </a:extLst>
        </xdr:cNvPr>
        <xdr:cNvSpPr>
          <a:spLocks noChangeShapeType="1"/>
        </xdr:cNvSpPr>
      </xdr:nvSpPr>
      <xdr:spPr bwMode="auto">
        <a:xfrm>
          <a:off x="14487525" y="2190940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699</xdr:row>
      <xdr:rowOff>0</xdr:rowOff>
    </xdr:from>
    <xdr:to>
      <xdr:col>24</xdr:col>
      <xdr:colOff>1343025</xdr:colOff>
      <xdr:row>699</xdr:row>
      <xdr:rowOff>0</xdr:rowOff>
    </xdr:to>
    <xdr:sp macro="" textlink="">
      <xdr:nvSpPr>
        <xdr:cNvPr id="2790" name="Line 3">
          <a:extLst>
            <a:ext uri="{FF2B5EF4-FFF2-40B4-BE49-F238E27FC236}">
              <a16:creationId xmlns:a16="http://schemas.microsoft.com/office/drawing/2014/main" id="{00000000-0008-0000-0100-0000E60A0000}"/>
            </a:ext>
          </a:extLst>
        </xdr:cNvPr>
        <xdr:cNvSpPr>
          <a:spLocks noChangeShapeType="1"/>
        </xdr:cNvSpPr>
      </xdr:nvSpPr>
      <xdr:spPr bwMode="auto">
        <a:xfrm>
          <a:off x="14487525" y="2190940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699</xdr:row>
      <xdr:rowOff>0</xdr:rowOff>
    </xdr:from>
    <xdr:to>
      <xdr:col>24</xdr:col>
      <xdr:colOff>1343025</xdr:colOff>
      <xdr:row>699</xdr:row>
      <xdr:rowOff>0</xdr:rowOff>
    </xdr:to>
    <xdr:sp macro="" textlink="">
      <xdr:nvSpPr>
        <xdr:cNvPr id="2791" name="Line 4">
          <a:extLst>
            <a:ext uri="{FF2B5EF4-FFF2-40B4-BE49-F238E27FC236}">
              <a16:creationId xmlns:a16="http://schemas.microsoft.com/office/drawing/2014/main" id="{00000000-0008-0000-0100-0000E70A0000}"/>
            </a:ext>
          </a:extLst>
        </xdr:cNvPr>
        <xdr:cNvSpPr>
          <a:spLocks noChangeShapeType="1"/>
        </xdr:cNvSpPr>
      </xdr:nvSpPr>
      <xdr:spPr bwMode="auto">
        <a:xfrm>
          <a:off x="14487525" y="2190940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665</xdr:row>
      <xdr:rowOff>0</xdr:rowOff>
    </xdr:from>
    <xdr:to>
      <xdr:col>24</xdr:col>
      <xdr:colOff>1343025</xdr:colOff>
      <xdr:row>665</xdr:row>
      <xdr:rowOff>0</xdr:rowOff>
    </xdr:to>
    <xdr:sp macro="" textlink="">
      <xdr:nvSpPr>
        <xdr:cNvPr id="2792" name="Line 1">
          <a:extLst>
            <a:ext uri="{FF2B5EF4-FFF2-40B4-BE49-F238E27FC236}">
              <a16:creationId xmlns:a16="http://schemas.microsoft.com/office/drawing/2014/main" id="{00000000-0008-0000-0100-0000E80A0000}"/>
            </a:ext>
          </a:extLst>
        </xdr:cNvPr>
        <xdr:cNvSpPr>
          <a:spLocks noChangeShapeType="1"/>
        </xdr:cNvSpPr>
      </xdr:nvSpPr>
      <xdr:spPr bwMode="auto">
        <a:xfrm>
          <a:off x="14478000" y="2084070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665</xdr:row>
      <xdr:rowOff>0</xdr:rowOff>
    </xdr:from>
    <xdr:to>
      <xdr:col>24</xdr:col>
      <xdr:colOff>1343025</xdr:colOff>
      <xdr:row>665</xdr:row>
      <xdr:rowOff>0</xdr:rowOff>
    </xdr:to>
    <xdr:sp macro="" textlink="">
      <xdr:nvSpPr>
        <xdr:cNvPr id="2793" name="Line 2">
          <a:extLst>
            <a:ext uri="{FF2B5EF4-FFF2-40B4-BE49-F238E27FC236}">
              <a16:creationId xmlns:a16="http://schemas.microsoft.com/office/drawing/2014/main" id="{00000000-0008-0000-0100-0000E90A0000}"/>
            </a:ext>
          </a:extLst>
        </xdr:cNvPr>
        <xdr:cNvSpPr>
          <a:spLocks noChangeShapeType="1"/>
        </xdr:cNvSpPr>
      </xdr:nvSpPr>
      <xdr:spPr bwMode="auto">
        <a:xfrm>
          <a:off x="14487525" y="2084070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665</xdr:row>
      <xdr:rowOff>0</xdr:rowOff>
    </xdr:from>
    <xdr:to>
      <xdr:col>24</xdr:col>
      <xdr:colOff>1343025</xdr:colOff>
      <xdr:row>665</xdr:row>
      <xdr:rowOff>0</xdr:rowOff>
    </xdr:to>
    <xdr:sp macro="" textlink="">
      <xdr:nvSpPr>
        <xdr:cNvPr id="2794" name="Line 3">
          <a:extLst>
            <a:ext uri="{FF2B5EF4-FFF2-40B4-BE49-F238E27FC236}">
              <a16:creationId xmlns:a16="http://schemas.microsoft.com/office/drawing/2014/main" id="{00000000-0008-0000-0100-0000EA0A0000}"/>
            </a:ext>
          </a:extLst>
        </xdr:cNvPr>
        <xdr:cNvSpPr>
          <a:spLocks noChangeShapeType="1"/>
        </xdr:cNvSpPr>
      </xdr:nvSpPr>
      <xdr:spPr bwMode="auto">
        <a:xfrm>
          <a:off x="14487525" y="2084070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665</xdr:row>
      <xdr:rowOff>0</xdr:rowOff>
    </xdr:from>
    <xdr:to>
      <xdr:col>24</xdr:col>
      <xdr:colOff>1343025</xdr:colOff>
      <xdr:row>665</xdr:row>
      <xdr:rowOff>0</xdr:rowOff>
    </xdr:to>
    <xdr:sp macro="" textlink="">
      <xdr:nvSpPr>
        <xdr:cNvPr id="2795" name="Line 4">
          <a:extLst>
            <a:ext uri="{FF2B5EF4-FFF2-40B4-BE49-F238E27FC236}">
              <a16:creationId xmlns:a16="http://schemas.microsoft.com/office/drawing/2014/main" id="{00000000-0008-0000-0100-0000EB0A0000}"/>
            </a:ext>
          </a:extLst>
        </xdr:cNvPr>
        <xdr:cNvSpPr>
          <a:spLocks noChangeShapeType="1"/>
        </xdr:cNvSpPr>
      </xdr:nvSpPr>
      <xdr:spPr bwMode="auto">
        <a:xfrm>
          <a:off x="14487525" y="2084070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682</xdr:row>
      <xdr:rowOff>0</xdr:rowOff>
    </xdr:from>
    <xdr:to>
      <xdr:col>24</xdr:col>
      <xdr:colOff>1343025</xdr:colOff>
      <xdr:row>682</xdr:row>
      <xdr:rowOff>0</xdr:rowOff>
    </xdr:to>
    <xdr:sp macro="" textlink="">
      <xdr:nvSpPr>
        <xdr:cNvPr id="2796" name="Line 1">
          <a:extLst>
            <a:ext uri="{FF2B5EF4-FFF2-40B4-BE49-F238E27FC236}">
              <a16:creationId xmlns:a16="http://schemas.microsoft.com/office/drawing/2014/main" id="{00000000-0008-0000-0100-0000EC0A0000}"/>
            </a:ext>
          </a:extLst>
        </xdr:cNvPr>
        <xdr:cNvSpPr>
          <a:spLocks noChangeShapeType="1"/>
        </xdr:cNvSpPr>
      </xdr:nvSpPr>
      <xdr:spPr bwMode="auto">
        <a:xfrm>
          <a:off x="14478000" y="2137505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682</xdr:row>
      <xdr:rowOff>0</xdr:rowOff>
    </xdr:from>
    <xdr:to>
      <xdr:col>24</xdr:col>
      <xdr:colOff>1343025</xdr:colOff>
      <xdr:row>682</xdr:row>
      <xdr:rowOff>0</xdr:rowOff>
    </xdr:to>
    <xdr:sp macro="" textlink="">
      <xdr:nvSpPr>
        <xdr:cNvPr id="2797" name="Line 2">
          <a:extLst>
            <a:ext uri="{FF2B5EF4-FFF2-40B4-BE49-F238E27FC236}">
              <a16:creationId xmlns:a16="http://schemas.microsoft.com/office/drawing/2014/main" id="{00000000-0008-0000-0100-0000ED0A0000}"/>
            </a:ext>
          </a:extLst>
        </xdr:cNvPr>
        <xdr:cNvSpPr>
          <a:spLocks noChangeShapeType="1"/>
        </xdr:cNvSpPr>
      </xdr:nvSpPr>
      <xdr:spPr bwMode="auto">
        <a:xfrm>
          <a:off x="14487525" y="2137505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682</xdr:row>
      <xdr:rowOff>0</xdr:rowOff>
    </xdr:from>
    <xdr:to>
      <xdr:col>24</xdr:col>
      <xdr:colOff>1343025</xdr:colOff>
      <xdr:row>682</xdr:row>
      <xdr:rowOff>0</xdr:rowOff>
    </xdr:to>
    <xdr:sp macro="" textlink="">
      <xdr:nvSpPr>
        <xdr:cNvPr id="2798" name="Line 3">
          <a:extLst>
            <a:ext uri="{FF2B5EF4-FFF2-40B4-BE49-F238E27FC236}">
              <a16:creationId xmlns:a16="http://schemas.microsoft.com/office/drawing/2014/main" id="{00000000-0008-0000-0100-0000EE0A0000}"/>
            </a:ext>
          </a:extLst>
        </xdr:cNvPr>
        <xdr:cNvSpPr>
          <a:spLocks noChangeShapeType="1"/>
        </xdr:cNvSpPr>
      </xdr:nvSpPr>
      <xdr:spPr bwMode="auto">
        <a:xfrm>
          <a:off x="14487525" y="2137505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682</xdr:row>
      <xdr:rowOff>0</xdr:rowOff>
    </xdr:from>
    <xdr:to>
      <xdr:col>24</xdr:col>
      <xdr:colOff>1343025</xdr:colOff>
      <xdr:row>682</xdr:row>
      <xdr:rowOff>0</xdr:rowOff>
    </xdr:to>
    <xdr:sp macro="" textlink="">
      <xdr:nvSpPr>
        <xdr:cNvPr id="2799" name="Line 4">
          <a:extLst>
            <a:ext uri="{FF2B5EF4-FFF2-40B4-BE49-F238E27FC236}">
              <a16:creationId xmlns:a16="http://schemas.microsoft.com/office/drawing/2014/main" id="{00000000-0008-0000-0100-0000EF0A0000}"/>
            </a:ext>
          </a:extLst>
        </xdr:cNvPr>
        <xdr:cNvSpPr>
          <a:spLocks noChangeShapeType="1"/>
        </xdr:cNvSpPr>
      </xdr:nvSpPr>
      <xdr:spPr bwMode="auto">
        <a:xfrm>
          <a:off x="14487525" y="2137505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699</xdr:row>
      <xdr:rowOff>0</xdr:rowOff>
    </xdr:from>
    <xdr:to>
      <xdr:col>24</xdr:col>
      <xdr:colOff>1343025</xdr:colOff>
      <xdr:row>699</xdr:row>
      <xdr:rowOff>0</xdr:rowOff>
    </xdr:to>
    <xdr:sp macro="" textlink="">
      <xdr:nvSpPr>
        <xdr:cNvPr id="2800" name="Line 1">
          <a:extLst>
            <a:ext uri="{FF2B5EF4-FFF2-40B4-BE49-F238E27FC236}">
              <a16:creationId xmlns:a16="http://schemas.microsoft.com/office/drawing/2014/main" id="{00000000-0008-0000-0100-0000F00A0000}"/>
            </a:ext>
          </a:extLst>
        </xdr:cNvPr>
        <xdr:cNvSpPr>
          <a:spLocks noChangeShapeType="1"/>
        </xdr:cNvSpPr>
      </xdr:nvSpPr>
      <xdr:spPr bwMode="auto">
        <a:xfrm>
          <a:off x="14478000" y="2190940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699</xdr:row>
      <xdr:rowOff>0</xdr:rowOff>
    </xdr:from>
    <xdr:to>
      <xdr:col>24</xdr:col>
      <xdr:colOff>1343025</xdr:colOff>
      <xdr:row>699</xdr:row>
      <xdr:rowOff>0</xdr:rowOff>
    </xdr:to>
    <xdr:sp macro="" textlink="">
      <xdr:nvSpPr>
        <xdr:cNvPr id="2801" name="Line 2">
          <a:extLst>
            <a:ext uri="{FF2B5EF4-FFF2-40B4-BE49-F238E27FC236}">
              <a16:creationId xmlns:a16="http://schemas.microsoft.com/office/drawing/2014/main" id="{00000000-0008-0000-0100-0000F10A0000}"/>
            </a:ext>
          </a:extLst>
        </xdr:cNvPr>
        <xdr:cNvSpPr>
          <a:spLocks noChangeShapeType="1"/>
        </xdr:cNvSpPr>
      </xdr:nvSpPr>
      <xdr:spPr bwMode="auto">
        <a:xfrm>
          <a:off x="14487525" y="2190940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699</xdr:row>
      <xdr:rowOff>0</xdr:rowOff>
    </xdr:from>
    <xdr:to>
      <xdr:col>24</xdr:col>
      <xdr:colOff>1343025</xdr:colOff>
      <xdr:row>699</xdr:row>
      <xdr:rowOff>0</xdr:rowOff>
    </xdr:to>
    <xdr:sp macro="" textlink="">
      <xdr:nvSpPr>
        <xdr:cNvPr id="2802" name="Line 3">
          <a:extLst>
            <a:ext uri="{FF2B5EF4-FFF2-40B4-BE49-F238E27FC236}">
              <a16:creationId xmlns:a16="http://schemas.microsoft.com/office/drawing/2014/main" id="{00000000-0008-0000-0100-0000F20A0000}"/>
            </a:ext>
          </a:extLst>
        </xdr:cNvPr>
        <xdr:cNvSpPr>
          <a:spLocks noChangeShapeType="1"/>
        </xdr:cNvSpPr>
      </xdr:nvSpPr>
      <xdr:spPr bwMode="auto">
        <a:xfrm>
          <a:off x="14487525" y="2190940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699</xdr:row>
      <xdr:rowOff>0</xdr:rowOff>
    </xdr:from>
    <xdr:to>
      <xdr:col>24</xdr:col>
      <xdr:colOff>1343025</xdr:colOff>
      <xdr:row>699</xdr:row>
      <xdr:rowOff>0</xdr:rowOff>
    </xdr:to>
    <xdr:sp macro="" textlink="">
      <xdr:nvSpPr>
        <xdr:cNvPr id="2803" name="Line 4">
          <a:extLst>
            <a:ext uri="{FF2B5EF4-FFF2-40B4-BE49-F238E27FC236}">
              <a16:creationId xmlns:a16="http://schemas.microsoft.com/office/drawing/2014/main" id="{00000000-0008-0000-0100-0000F30A0000}"/>
            </a:ext>
          </a:extLst>
        </xdr:cNvPr>
        <xdr:cNvSpPr>
          <a:spLocks noChangeShapeType="1"/>
        </xdr:cNvSpPr>
      </xdr:nvSpPr>
      <xdr:spPr bwMode="auto">
        <a:xfrm>
          <a:off x="14487525" y="2190940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665</xdr:row>
      <xdr:rowOff>0</xdr:rowOff>
    </xdr:from>
    <xdr:to>
      <xdr:col>24</xdr:col>
      <xdr:colOff>1343025</xdr:colOff>
      <xdr:row>665</xdr:row>
      <xdr:rowOff>0</xdr:rowOff>
    </xdr:to>
    <xdr:sp macro="" textlink="">
      <xdr:nvSpPr>
        <xdr:cNvPr id="2804" name="Line 1">
          <a:extLst>
            <a:ext uri="{FF2B5EF4-FFF2-40B4-BE49-F238E27FC236}">
              <a16:creationId xmlns:a16="http://schemas.microsoft.com/office/drawing/2014/main" id="{00000000-0008-0000-0100-0000F40A0000}"/>
            </a:ext>
          </a:extLst>
        </xdr:cNvPr>
        <xdr:cNvSpPr>
          <a:spLocks noChangeShapeType="1"/>
        </xdr:cNvSpPr>
      </xdr:nvSpPr>
      <xdr:spPr bwMode="auto">
        <a:xfrm>
          <a:off x="14478000" y="2084070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665</xdr:row>
      <xdr:rowOff>0</xdr:rowOff>
    </xdr:from>
    <xdr:to>
      <xdr:col>24</xdr:col>
      <xdr:colOff>1343025</xdr:colOff>
      <xdr:row>665</xdr:row>
      <xdr:rowOff>0</xdr:rowOff>
    </xdr:to>
    <xdr:sp macro="" textlink="">
      <xdr:nvSpPr>
        <xdr:cNvPr id="2805" name="Line 2">
          <a:extLst>
            <a:ext uri="{FF2B5EF4-FFF2-40B4-BE49-F238E27FC236}">
              <a16:creationId xmlns:a16="http://schemas.microsoft.com/office/drawing/2014/main" id="{00000000-0008-0000-0100-0000F50A0000}"/>
            </a:ext>
          </a:extLst>
        </xdr:cNvPr>
        <xdr:cNvSpPr>
          <a:spLocks noChangeShapeType="1"/>
        </xdr:cNvSpPr>
      </xdr:nvSpPr>
      <xdr:spPr bwMode="auto">
        <a:xfrm>
          <a:off x="14487525" y="2084070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665</xdr:row>
      <xdr:rowOff>0</xdr:rowOff>
    </xdr:from>
    <xdr:to>
      <xdr:col>24</xdr:col>
      <xdr:colOff>1343025</xdr:colOff>
      <xdr:row>665</xdr:row>
      <xdr:rowOff>0</xdr:rowOff>
    </xdr:to>
    <xdr:sp macro="" textlink="">
      <xdr:nvSpPr>
        <xdr:cNvPr id="2806" name="Line 3">
          <a:extLst>
            <a:ext uri="{FF2B5EF4-FFF2-40B4-BE49-F238E27FC236}">
              <a16:creationId xmlns:a16="http://schemas.microsoft.com/office/drawing/2014/main" id="{00000000-0008-0000-0100-0000F60A0000}"/>
            </a:ext>
          </a:extLst>
        </xdr:cNvPr>
        <xdr:cNvSpPr>
          <a:spLocks noChangeShapeType="1"/>
        </xdr:cNvSpPr>
      </xdr:nvSpPr>
      <xdr:spPr bwMode="auto">
        <a:xfrm>
          <a:off x="14487525" y="2084070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665</xdr:row>
      <xdr:rowOff>0</xdr:rowOff>
    </xdr:from>
    <xdr:to>
      <xdr:col>24</xdr:col>
      <xdr:colOff>1343025</xdr:colOff>
      <xdr:row>665</xdr:row>
      <xdr:rowOff>0</xdr:rowOff>
    </xdr:to>
    <xdr:sp macro="" textlink="">
      <xdr:nvSpPr>
        <xdr:cNvPr id="2807" name="Line 4">
          <a:extLst>
            <a:ext uri="{FF2B5EF4-FFF2-40B4-BE49-F238E27FC236}">
              <a16:creationId xmlns:a16="http://schemas.microsoft.com/office/drawing/2014/main" id="{00000000-0008-0000-0100-0000F70A0000}"/>
            </a:ext>
          </a:extLst>
        </xdr:cNvPr>
        <xdr:cNvSpPr>
          <a:spLocks noChangeShapeType="1"/>
        </xdr:cNvSpPr>
      </xdr:nvSpPr>
      <xdr:spPr bwMode="auto">
        <a:xfrm>
          <a:off x="14487525" y="2084070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682</xdr:row>
      <xdr:rowOff>0</xdr:rowOff>
    </xdr:from>
    <xdr:to>
      <xdr:col>24</xdr:col>
      <xdr:colOff>1343025</xdr:colOff>
      <xdr:row>682</xdr:row>
      <xdr:rowOff>0</xdr:rowOff>
    </xdr:to>
    <xdr:sp macro="" textlink="">
      <xdr:nvSpPr>
        <xdr:cNvPr id="2808" name="Line 1">
          <a:extLst>
            <a:ext uri="{FF2B5EF4-FFF2-40B4-BE49-F238E27FC236}">
              <a16:creationId xmlns:a16="http://schemas.microsoft.com/office/drawing/2014/main" id="{00000000-0008-0000-0100-0000F80A0000}"/>
            </a:ext>
          </a:extLst>
        </xdr:cNvPr>
        <xdr:cNvSpPr>
          <a:spLocks noChangeShapeType="1"/>
        </xdr:cNvSpPr>
      </xdr:nvSpPr>
      <xdr:spPr bwMode="auto">
        <a:xfrm>
          <a:off x="14478000" y="2137505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682</xdr:row>
      <xdr:rowOff>0</xdr:rowOff>
    </xdr:from>
    <xdr:to>
      <xdr:col>24</xdr:col>
      <xdr:colOff>1343025</xdr:colOff>
      <xdr:row>682</xdr:row>
      <xdr:rowOff>0</xdr:rowOff>
    </xdr:to>
    <xdr:sp macro="" textlink="">
      <xdr:nvSpPr>
        <xdr:cNvPr id="2809" name="Line 2">
          <a:extLst>
            <a:ext uri="{FF2B5EF4-FFF2-40B4-BE49-F238E27FC236}">
              <a16:creationId xmlns:a16="http://schemas.microsoft.com/office/drawing/2014/main" id="{00000000-0008-0000-0100-0000F90A0000}"/>
            </a:ext>
          </a:extLst>
        </xdr:cNvPr>
        <xdr:cNvSpPr>
          <a:spLocks noChangeShapeType="1"/>
        </xdr:cNvSpPr>
      </xdr:nvSpPr>
      <xdr:spPr bwMode="auto">
        <a:xfrm>
          <a:off x="14487525" y="2137505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682</xdr:row>
      <xdr:rowOff>0</xdr:rowOff>
    </xdr:from>
    <xdr:to>
      <xdr:col>24</xdr:col>
      <xdr:colOff>1343025</xdr:colOff>
      <xdr:row>682</xdr:row>
      <xdr:rowOff>0</xdr:rowOff>
    </xdr:to>
    <xdr:sp macro="" textlink="">
      <xdr:nvSpPr>
        <xdr:cNvPr id="2810" name="Line 3">
          <a:extLst>
            <a:ext uri="{FF2B5EF4-FFF2-40B4-BE49-F238E27FC236}">
              <a16:creationId xmlns:a16="http://schemas.microsoft.com/office/drawing/2014/main" id="{00000000-0008-0000-0100-0000FA0A0000}"/>
            </a:ext>
          </a:extLst>
        </xdr:cNvPr>
        <xdr:cNvSpPr>
          <a:spLocks noChangeShapeType="1"/>
        </xdr:cNvSpPr>
      </xdr:nvSpPr>
      <xdr:spPr bwMode="auto">
        <a:xfrm>
          <a:off x="14487525" y="2137505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682</xdr:row>
      <xdr:rowOff>0</xdr:rowOff>
    </xdr:from>
    <xdr:to>
      <xdr:col>24</xdr:col>
      <xdr:colOff>1343025</xdr:colOff>
      <xdr:row>682</xdr:row>
      <xdr:rowOff>0</xdr:rowOff>
    </xdr:to>
    <xdr:sp macro="" textlink="">
      <xdr:nvSpPr>
        <xdr:cNvPr id="2811" name="Line 4">
          <a:extLst>
            <a:ext uri="{FF2B5EF4-FFF2-40B4-BE49-F238E27FC236}">
              <a16:creationId xmlns:a16="http://schemas.microsoft.com/office/drawing/2014/main" id="{00000000-0008-0000-0100-0000FB0A0000}"/>
            </a:ext>
          </a:extLst>
        </xdr:cNvPr>
        <xdr:cNvSpPr>
          <a:spLocks noChangeShapeType="1"/>
        </xdr:cNvSpPr>
      </xdr:nvSpPr>
      <xdr:spPr bwMode="auto">
        <a:xfrm>
          <a:off x="14487525" y="2137505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699</xdr:row>
      <xdr:rowOff>0</xdr:rowOff>
    </xdr:from>
    <xdr:to>
      <xdr:col>24</xdr:col>
      <xdr:colOff>1343025</xdr:colOff>
      <xdr:row>699</xdr:row>
      <xdr:rowOff>0</xdr:rowOff>
    </xdr:to>
    <xdr:sp macro="" textlink="">
      <xdr:nvSpPr>
        <xdr:cNvPr id="2812" name="Line 1">
          <a:extLst>
            <a:ext uri="{FF2B5EF4-FFF2-40B4-BE49-F238E27FC236}">
              <a16:creationId xmlns:a16="http://schemas.microsoft.com/office/drawing/2014/main" id="{00000000-0008-0000-0100-0000FC0A0000}"/>
            </a:ext>
          </a:extLst>
        </xdr:cNvPr>
        <xdr:cNvSpPr>
          <a:spLocks noChangeShapeType="1"/>
        </xdr:cNvSpPr>
      </xdr:nvSpPr>
      <xdr:spPr bwMode="auto">
        <a:xfrm>
          <a:off x="14478000" y="2190940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699</xdr:row>
      <xdr:rowOff>0</xdr:rowOff>
    </xdr:from>
    <xdr:to>
      <xdr:col>24</xdr:col>
      <xdr:colOff>1343025</xdr:colOff>
      <xdr:row>699</xdr:row>
      <xdr:rowOff>0</xdr:rowOff>
    </xdr:to>
    <xdr:sp macro="" textlink="">
      <xdr:nvSpPr>
        <xdr:cNvPr id="2813" name="Line 2">
          <a:extLst>
            <a:ext uri="{FF2B5EF4-FFF2-40B4-BE49-F238E27FC236}">
              <a16:creationId xmlns:a16="http://schemas.microsoft.com/office/drawing/2014/main" id="{00000000-0008-0000-0100-0000FD0A0000}"/>
            </a:ext>
          </a:extLst>
        </xdr:cNvPr>
        <xdr:cNvSpPr>
          <a:spLocks noChangeShapeType="1"/>
        </xdr:cNvSpPr>
      </xdr:nvSpPr>
      <xdr:spPr bwMode="auto">
        <a:xfrm>
          <a:off x="14487525" y="2190940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699</xdr:row>
      <xdr:rowOff>0</xdr:rowOff>
    </xdr:from>
    <xdr:to>
      <xdr:col>24</xdr:col>
      <xdr:colOff>1343025</xdr:colOff>
      <xdr:row>699</xdr:row>
      <xdr:rowOff>0</xdr:rowOff>
    </xdr:to>
    <xdr:sp macro="" textlink="">
      <xdr:nvSpPr>
        <xdr:cNvPr id="2814" name="Line 3">
          <a:extLst>
            <a:ext uri="{FF2B5EF4-FFF2-40B4-BE49-F238E27FC236}">
              <a16:creationId xmlns:a16="http://schemas.microsoft.com/office/drawing/2014/main" id="{00000000-0008-0000-0100-0000FE0A0000}"/>
            </a:ext>
          </a:extLst>
        </xdr:cNvPr>
        <xdr:cNvSpPr>
          <a:spLocks noChangeShapeType="1"/>
        </xdr:cNvSpPr>
      </xdr:nvSpPr>
      <xdr:spPr bwMode="auto">
        <a:xfrm>
          <a:off x="14487525" y="2190940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699</xdr:row>
      <xdr:rowOff>0</xdr:rowOff>
    </xdr:from>
    <xdr:to>
      <xdr:col>24</xdr:col>
      <xdr:colOff>1343025</xdr:colOff>
      <xdr:row>699</xdr:row>
      <xdr:rowOff>0</xdr:rowOff>
    </xdr:to>
    <xdr:sp macro="" textlink="">
      <xdr:nvSpPr>
        <xdr:cNvPr id="2815" name="Line 4">
          <a:extLst>
            <a:ext uri="{FF2B5EF4-FFF2-40B4-BE49-F238E27FC236}">
              <a16:creationId xmlns:a16="http://schemas.microsoft.com/office/drawing/2014/main" id="{00000000-0008-0000-0100-0000FF0A0000}"/>
            </a:ext>
          </a:extLst>
        </xdr:cNvPr>
        <xdr:cNvSpPr>
          <a:spLocks noChangeShapeType="1"/>
        </xdr:cNvSpPr>
      </xdr:nvSpPr>
      <xdr:spPr bwMode="auto">
        <a:xfrm>
          <a:off x="14487525" y="2190940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665</xdr:row>
      <xdr:rowOff>0</xdr:rowOff>
    </xdr:from>
    <xdr:to>
      <xdr:col>24</xdr:col>
      <xdr:colOff>1343025</xdr:colOff>
      <xdr:row>665</xdr:row>
      <xdr:rowOff>0</xdr:rowOff>
    </xdr:to>
    <xdr:sp macro="" textlink="">
      <xdr:nvSpPr>
        <xdr:cNvPr id="2816" name="Line 1">
          <a:extLst>
            <a:ext uri="{FF2B5EF4-FFF2-40B4-BE49-F238E27FC236}">
              <a16:creationId xmlns:a16="http://schemas.microsoft.com/office/drawing/2014/main" id="{00000000-0008-0000-0100-0000000B0000}"/>
            </a:ext>
          </a:extLst>
        </xdr:cNvPr>
        <xdr:cNvSpPr>
          <a:spLocks noChangeShapeType="1"/>
        </xdr:cNvSpPr>
      </xdr:nvSpPr>
      <xdr:spPr bwMode="auto">
        <a:xfrm>
          <a:off x="14478000" y="2084070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665</xdr:row>
      <xdr:rowOff>0</xdr:rowOff>
    </xdr:from>
    <xdr:to>
      <xdr:col>24</xdr:col>
      <xdr:colOff>1343025</xdr:colOff>
      <xdr:row>665</xdr:row>
      <xdr:rowOff>0</xdr:rowOff>
    </xdr:to>
    <xdr:sp macro="" textlink="">
      <xdr:nvSpPr>
        <xdr:cNvPr id="2817" name="Line 2">
          <a:extLst>
            <a:ext uri="{FF2B5EF4-FFF2-40B4-BE49-F238E27FC236}">
              <a16:creationId xmlns:a16="http://schemas.microsoft.com/office/drawing/2014/main" id="{00000000-0008-0000-0100-0000010B0000}"/>
            </a:ext>
          </a:extLst>
        </xdr:cNvPr>
        <xdr:cNvSpPr>
          <a:spLocks noChangeShapeType="1"/>
        </xdr:cNvSpPr>
      </xdr:nvSpPr>
      <xdr:spPr bwMode="auto">
        <a:xfrm>
          <a:off x="14487525" y="2084070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665</xdr:row>
      <xdr:rowOff>0</xdr:rowOff>
    </xdr:from>
    <xdr:to>
      <xdr:col>24</xdr:col>
      <xdr:colOff>1343025</xdr:colOff>
      <xdr:row>665</xdr:row>
      <xdr:rowOff>0</xdr:rowOff>
    </xdr:to>
    <xdr:sp macro="" textlink="">
      <xdr:nvSpPr>
        <xdr:cNvPr id="2818" name="Line 3">
          <a:extLst>
            <a:ext uri="{FF2B5EF4-FFF2-40B4-BE49-F238E27FC236}">
              <a16:creationId xmlns:a16="http://schemas.microsoft.com/office/drawing/2014/main" id="{00000000-0008-0000-0100-0000020B0000}"/>
            </a:ext>
          </a:extLst>
        </xdr:cNvPr>
        <xdr:cNvSpPr>
          <a:spLocks noChangeShapeType="1"/>
        </xdr:cNvSpPr>
      </xdr:nvSpPr>
      <xdr:spPr bwMode="auto">
        <a:xfrm>
          <a:off x="14487525" y="2084070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665</xdr:row>
      <xdr:rowOff>0</xdr:rowOff>
    </xdr:from>
    <xdr:to>
      <xdr:col>24</xdr:col>
      <xdr:colOff>1343025</xdr:colOff>
      <xdr:row>665</xdr:row>
      <xdr:rowOff>0</xdr:rowOff>
    </xdr:to>
    <xdr:sp macro="" textlink="">
      <xdr:nvSpPr>
        <xdr:cNvPr id="2819" name="Line 4">
          <a:extLst>
            <a:ext uri="{FF2B5EF4-FFF2-40B4-BE49-F238E27FC236}">
              <a16:creationId xmlns:a16="http://schemas.microsoft.com/office/drawing/2014/main" id="{00000000-0008-0000-0100-0000030B0000}"/>
            </a:ext>
          </a:extLst>
        </xdr:cNvPr>
        <xdr:cNvSpPr>
          <a:spLocks noChangeShapeType="1"/>
        </xdr:cNvSpPr>
      </xdr:nvSpPr>
      <xdr:spPr bwMode="auto">
        <a:xfrm>
          <a:off x="14487525" y="2084070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682</xdr:row>
      <xdr:rowOff>0</xdr:rowOff>
    </xdr:from>
    <xdr:to>
      <xdr:col>24</xdr:col>
      <xdr:colOff>1343025</xdr:colOff>
      <xdr:row>682</xdr:row>
      <xdr:rowOff>0</xdr:rowOff>
    </xdr:to>
    <xdr:sp macro="" textlink="">
      <xdr:nvSpPr>
        <xdr:cNvPr id="2820" name="Line 1">
          <a:extLst>
            <a:ext uri="{FF2B5EF4-FFF2-40B4-BE49-F238E27FC236}">
              <a16:creationId xmlns:a16="http://schemas.microsoft.com/office/drawing/2014/main" id="{00000000-0008-0000-0100-0000040B0000}"/>
            </a:ext>
          </a:extLst>
        </xdr:cNvPr>
        <xdr:cNvSpPr>
          <a:spLocks noChangeShapeType="1"/>
        </xdr:cNvSpPr>
      </xdr:nvSpPr>
      <xdr:spPr bwMode="auto">
        <a:xfrm>
          <a:off x="14478000" y="2137505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682</xdr:row>
      <xdr:rowOff>0</xdr:rowOff>
    </xdr:from>
    <xdr:to>
      <xdr:col>24</xdr:col>
      <xdr:colOff>1343025</xdr:colOff>
      <xdr:row>682</xdr:row>
      <xdr:rowOff>0</xdr:rowOff>
    </xdr:to>
    <xdr:sp macro="" textlink="">
      <xdr:nvSpPr>
        <xdr:cNvPr id="2821" name="Line 2">
          <a:extLst>
            <a:ext uri="{FF2B5EF4-FFF2-40B4-BE49-F238E27FC236}">
              <a16:creationId xmlns:a16="http://schemas.microsoft.com/office/drawing/2014/main" id="{00000000-0008-0000-0100-0000050B0000}"/>
            </a:ext>
          </a:extLst>
        </xdr:cNvPr>
        <xdr:cNvSpPr>
          <a:spLocks noChangeShapeType="1"/>
        </xdr:cNvSpPr>
      </xdr:nvSpPr>
      <xdr:spPr bwMode="auto">
        <a:xfrm>
          <a:off x="14487525" y="2137505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682</xdr:row>
      <xdr:rowOff>0</xdr:rowOff>
    </xdr:from>
    <xdr:to>
      <xdr:col>24</xdr:col>
      <xdr:colOff>1343025</xdr:colOff>
      <xdr:row>682</xdr:row>
      <xdr:rowOff>0</xdr:rowOff>
    </xdr:to>
    <xdr:sp macro="" textlink="">
      <xdr:nvSpPr>
        <xdr:cNvPr id="2822" name="Line 3">
          <a:extLst>
            <a:ext uri="{FF2B5EF4-FFF2-40B4-BE49-F238E27FC236}">
              <a16:creationId xmlns:a16="http://schemas.microsoft.com/office/drawing/2014/main" id="{00000000-0008-0000-0100-0000060B0000}"/>
            </a:ext>
          </a:extLst>
        </xdr:cNvPr>
        <xdr:cNvSpPr>
          <a:spLocks noChangeShapeType="1"/>
        </xdr:cNvSpPr>
      </xdr:nvSpPr>
      <xdr:spPr bwMode="auto">
        <a:xfrm>
          <a:off x="14487525" y="2137505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682</xdr:row>
      <xdr:rowOff>0</xdr:rowOff>
    </xdr:from>
    <xdr:to>
      <xdr:col>24</xdr:col>
      <xdr:colOff>1343025</xdr:colOff>
      <xdr:row>682</xdr:row>
      <xdr:rowOff>0</xdr:rowOff>
    </xdr:to>
    <xdr:sp macro="" textlink="">
      <xdr:nvSpPr>
        <xdr:cNvPr id="2823" name="Line 4">
          <a:extLst>
            <a:ext uri="{FF2B5EF4-FFF2-40B4-BE49-F238E27FC236}">
              <a16:creationId xmlns:a16="http://schemas.microsoft.com/office/drawing/2014/main" id="{00000000-0008-0000-0100-0000070B0000}"/>
            </a:ext>
          </a:extLst>
        </xdr:cNvPr>
        <xdr:cNvSpPr>
          <a:spLocks noChangeShapeType="1"/>
        </xdr:cNvSpPr>
      </xdr:nvSpPr>
      <xdr:spPr bwMode="auto">
        <a:xfrm>
          <a:off x="14487525" y="2137505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699</xdr:row>
      <xdr:rowOff>0</xdr:rowOff>
    </xdr:from>
    <xdr:to>
      <xdr:col>24</xdr:col>
      <xdr:colOff>1343025</xdr:colOff>
      <xdr:row>699</xdr:row>
      <xdr:rowOff>0</xdr:rowOff>
    </xdr:to>
    <xdr:sp macro="" textlink="">
      <xdr:nvSpPr>
        <xdr:cNvPr id="2824" name="Line 1">
          <a:extLst>
            <a:ext uri="{FF2B5EF4-FFF2-40B4-BE49-F238E27FC236}">
              <a16:creationId xmlns:a16="http://schemas.microsoft.com/office/drawing/2014/main" id="{00000000-0008-0000-0100-0000080B0000}"/>
            </a:ext>
          </a:extLst>
        </xdr:cNvPr>
        <xdr:cNvSpPr>
          <a:spLocks noChangeShapeType="1"/>
        </xdr:cNvSpPr>
      </xdr:nvSpPr>
      <xdr:spPr bwMode="auto">
        <a:xfrm>
          <a:off x="14478000" y="2190940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699</xdr:row>
      <xdr:rowOff>0</xdr:rowOff>
    </xdr:from>
    <xdr:to>
      <xdr:col>24</xdr:col>
      <xdr:colOff>1343025</xdr:colOff>
      <xdr:row>699</xdr:row>
      <xdr:rowOff>0</xdr:rowOff>
    </xdr:to>
    <xdr:sp macro="" textlink="">
      <xdr:nvSpPr>
        <xdr:cNvPr id="2825" name="Line 2">
          <a:extLst>
            <a:ext uri="{FF2B5EF4-FFF2-40B4-BE49-F238E27FC236}">
              <a16:creationId xmlns:a16="http://schemas.microsoft.com/office/drawing/2014/main" id="{00000000-0008-0000-0100-0000090B0000}"/>
            </a:ext>
          </a:extLst>
        </xdr:cNvPr>
        <xdr:cNvSpPr>
          <a:spLocks noChangeShapeType="1"/>
        </xdr:cNvSpPr>
      </xdr:nvSpPr>
      <xdr:spPr bwMode="auto">
        <a:xfrm>
          <a:off x="14487525" y="2190940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699</xdr:row>
      <xdr:rowOff>0</xdr:rowOff>
    </xdr:from>
    <xdr:to>
      <xdr:col>24</xdr:col>
      <xdr:colOff>1343025</xdr:colOff>
      <xdr:row>699</xdr:row>
      <xdr:rowOff>0</xdr:rowOff>
    </xdr:to>
    <xdr:sp macro="" textlink="">
      <xdr:nvSpPr>
        <xdr:cNvPr id="2826" name="Line 3">
          <a:extLst>
            <a:ext uri="{FF2B5EF4-FFF2-40B4-BE49-F238E27FC236}">
              <a16:creationId xmlns:a16="http://schemas.microsoft.com/office/drawing/2014/main" id="{00000000-0008-0000-0100-00000A0B0000}"/>
            </a:ext>
          </a:extLst>
        </xdr:cNvPr>
        <xdr:cNvSpPr>
          <a:spLocks noChangeShapeType="1"/>
        </xdr:cNvSpPr>
      </xdr:nvSpPr>
      <xdr:spPr bwMode="auto">
        <a:xfrm>
          <a:off x="14487525" y="2190940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699</xdr:row>
      <xdr:rowOff>0</xdr:rowOff>
    </xdr:from>
    <xdr:to>
      <xdr:col>24</xdr:col>
      <xdr:colOff>1343025</xdr:colOff>
      <xdr:row>699</xdr:row>
      <xdr:rowOff>0</xdr:rowOff>
    </xdr:to>
    <xdr:sp macro="" textlink="">
      <xdr:nvSpPr>
        <xdr:cNvPr id="2827" name="Line 4">
          <a:extLst>
            <a:ext uri="{FF2B5EF4-FFF2-40B4-BE49-F238E27FC236}">
              <a16:creationId xmlns:a16="http://schemas.microsoft.com/office/drawing/2014/main" id="{00000000-0008-0000-0100-00000B0B0000}"/>
            </a:ext>
          </a:extLst>
        </xdr:cNvPr>
        <xdr:cNvSpPr>
          <a:spLocks noChangeShapeType="1"/>
        </xdr:cNvSpPr>
      </xdr:nvSpPr>
      <xdr:spPr bwMode="auto">
        <a:xfrm>
          <a:off x="14487525" y="2190940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716</xdr:row>
      <xdr:rowOff>0</xdr:rowOff>
    </xdr:from>
    <xdr:to>
      <xdr:col>24</xdr:col>
      <xdr:colOff>1343025</xdr:colOff>
      <xdr:row>716</xdr:row>
      <xdr:rowOff>0</xdr:rowOff>
    </xdr:to>
    <xdr:sp macro="" textlink="">
      <xdr:nvSpPr>
        <xdr:cNvPr id="2828" name="Line 1">
          <a:extLst>
            <a:ext uri="{FF2B5EF4-FFF2-40B4-BE49-F238E27FC236}">
              <a16:creationId xmlns:a16="http://schemas.microsoft.com/office/drawing/2014/main" id="{00000000-0008-0000-0100-00000C0B0000}"/>
            </a:ext>
          </a:extLst>
        </xdr:cNvPr>
        <xdr:cNvSpPr>
          <a:spLocks noChangeShapeType="1"/>
        </xdr:cNvSpPr>
      </xdr:nvSpPr>
      <xdr:spPr bwMode="auto">
        <a:xfrm>
          <a:off x="14478000" y="2244375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716</xdr:row>
      <xdr:rowOff>0</xdr:rowOff>
    </xdr:from>
    <xdr:to>
      <xdr:col>24</xdr:col>
      <xdr:colOff>1343025</xdr:colOff>
      <xdr:row>716</xdr:row>
      <xdr:rowOff>0</xdr:rowOff>
    </xdr:to>
    <xdr:sp macro="" textlink="">
      <xdr:nvSpPr>
        <xdr:cNvPr id="2829" name="Line 2">
          <a:extLst>
            <a:ext uri="{FF2B5EF4-FFF2-40B4-BE49-F238E27FC236}">
              <a16:creationId xmlns:a16="http://schemas.microsoft.com/office/drawing/2014/main" id="{00000000-0008-0000-0100-00000D0B0000}"/>
            </a:ext>
          </a:extLst>
        </xdr:cNvPr>
        <xdr:cNvSpPr>
          <a:spLocks noChangeShapeType="1"/>
        </xdr:cNvSpPr>
      </xdr:nvSpPr>
      <xdr:spPr bwMode="auto">
        <a:xfrm>
          <a:off x="14487525" y="2244375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716</xdr:row>
      <xdr:rowOff>0</xdr:rowOff>
    </xdr:from>
    <xdr:to>
      <xdr:col>24</xdr:col>
      <xdr:colOff>1343025</xdr:colOff>
      <xdr:row>716</xdr:row>
      <xdr:rowOff>0</xdr:rowOff>
    </xdr:to>
    <xdr:sp macro="" textlink="">
      <xdr:nvSpPr>
        <xdr:cNvPr id="2830" name="Line 3">
          <a:extLst>
            <a:ext uri="{FF2B5EF4-FFF2-40B4-BE49-F238E27FC236}">
              <a16:creationId xmlns:a16="http://schemas.microsoft.com/office/drawing/2014/main" id="{00000000-0008-0000-0100-00000E0B0000}"/>
            </a:ext>
          </a:extLst>
        </xdr:cNvPr>
        <xdr:cNvSpPr>
          <a:spLocks noChangeShapeType="1"/>
        </xdr:cNvSpPr>
      </xdr:nvSpPr>
      <xdr:spPr bwMode="auto">
        <a:xfrm>
          <a:off x="14487525" y="2244375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716</xdr:row>
      <xdr:rowOff>0</xdr:rowOff>
    </xdr:from>
    <xdr:to>
      <xdr:col>24</xdr:col>
      <xdr:colOff>1343025</xdr:colOff>
      <xdr:row>716</xdr:row>
      <xdr:rowOff>0</xdr:rowOff>
    </xdr:to>
    <xdr:sp macro="" textlink="">
      <xdr:nvSpPr>
        <xdr:cNvPr id="2831" name="Line 4">
          <a:extLst>
            <a:ext uri="{FF2B5EF4-FFF2-40B4-BE49-F238E27FC236}">
              <a16:creationId xmlns:a16="http://schemas.microsoft.com/office/drawing/2014/main" id="{00000000-0008-0000-0100-00000F0B0000}"/>
            </a:ext>
          </a:extLst>
        </xdr:cNvPr>
        <xdr:cNvSpPr>
          <a:spLocks noChangeShapeType="1"/>
        </xdr:cNvSpPr>
      </xdr:nvSpPr>
      <xdr:spPr bwMode="auto">
        <a:xfrm>
          <a:off x="14487525" y="2244375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733</xdr:row>
      <xdr:rowOff>0</xdr:rowOff>
    </xdr:from>
    <xdr:to>
      <xdr:col>24</xdr:col>
      <xdr:colOff>1343025</xdr:colOff>
      <xdr:row>733</xdr:row>
      <xdr:rowOff>0</xdr:rowOff>
    </xdr:to>
    <xdr:sp macro="" textlink="">
      <xdr:nvSpPr>
        <xdr:cNvPr id="2832" name="Line 1">
          <a:extLst>
            <a:ext uri="{FF2B5EF4-FFF2-40B4-BE49-F238E27FC236}">
              <a16:creationId xmlns:a16="http://schemas.microsoft.com/office/drawing/2014/main" id="{00000000-0008-0000-0100-0000100B0000}"/>
            </a:ext>
          </a:extLst>
        </xdr:cNvPr>
        <xdr:cNvSpPr>
          <a:spLocks noChangeShapeType="1"/>
        </xdr:cNvSpPr>
      </xdr:nvSpPr>
      <xdr:spPr bwMode="auto">
        <a:xfrm>
          <a:off x="14478000" y="2297811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733</xdr:row>
      <xdr:rowOff>0</xdr:rowOff>
    </xdr:from>
    <xdr:to>
      <xdr:col>24</xdr:col>
      <xdr:colOff>1343025</xdr:colOff>
      <xdr:row>733</xdr:row>
      <xdr:rowOff>0</xdr:rowOff>
    </xdr:to>
    <xdr:sp macro="" textlink="">
      <xdr:nvSpPr>
        <xdr:cNvPr id="2833" name="Line 2">
          <a:extLst>
            <a:ext uri="{FF2B5EF4-FFF2-40B4-BE49-F238E27FC236}">
              <a16:creationId xmlns:a16="http://schemas.microsoft.com/office/drawing/2014/main" id="{00000000-0008-0000-0100-0000110B0000}"/>
            </a:ext>
          </a:extLst>
        </xdr:cNvPr>
        <xdr:cNvSpPr>
          <a:spLocks noChangeShapeType="1"/>
        </xdr:cNvSpPr>
      </xdr:nvSpPr>
      <xdr:spPr bwMode="auto">
        <a:xfrm>
          <a:off x="14487525" y="2297811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733</xdr:row>
      <xdr:rowOff>0</xdr:rowOff>
    </xdr:from>
    <xdr:to>
      <xdr:col>24</xdr:col>
      <xdr:colOff>1343025</xdr:colOff>
      <xdr:row>733</xdr:row>
      <xdr:rowOff>0</xdr:rowOff>
    </xdr:to>
    <xdr:sp macro="" textlink="">
      <xdr:nvSpPr>
        <xdr:cNvPr id="2834" name="Line 3">
          <a:extLst>
            <a:ext uri="{FF2B5EF4-FFF2-40B4-BE49-F238E27FC236}">
              <a16:creationId xmlns:a16="http://schemas.microsoft.com/office/drawing/2014/main" id="{00000000-0008-0000-0100-0000120B0000}"/>
            </a:ext>
          </a:extLst>
        </xdr:cNvPr>
        <xdr:cNvSpPr>
          <a:spLocks noChangeShapeType="1"/>
        </xdr:cNvSpPr>
      </xdr:nvSpPr>
      <xdr:spPr bwMode="auto">
        <a:xfrm>
          <a:off x="14487525" y="2297811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733</xdr:row>
      <xdr:rowOff>0</xdr:rowOff>
    </xdr:from>
    <xdr:to>
      <xdr:col>24</xdr:col>
      <xdr:colOff>1343025</xdr:colOff>
      <xdr:row>733</xdr:row>
      <xdr:rowOff>0</xdr:rowOff>
    </xdr:to>
    <xdr:sp macro="" textlink="">
      <xdr:nvSpPr>
        <xdr:cNvPr id="2835" name="Line 4">
          <a:extLst>
            <a:ext uri="{FF2B5EF4-FFF2-40B4-BE49-F238E27FC236}">
              <a16:creationId xmlns:a16="http://schemas.microsoft.com/office/drawing/2014/main" id="{00000000-0008-0000-0100-0000130B0000}"/>
            </a:ext>
          </a:extLst>
        </xdr:cNvPr>
        <xdr:cNvSpPr>
          <a:spLocks noChangeShapeType="1"/>
        </xdr:cNvSpPr>
      </xdr:nvSpPr>
      <xdr:spPr bwMode="auto">
        <a:xfrm>
          <a:off x="14487525" y="2297811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750</xdr:row>
      <xdr:rowOff>0</xdr:rowOff>
    </xdr:from>
    <xdr:to>
      <xdr:col>24</xdr:col>
      <xdr:colOff>1343025</xdr:colOff>
      <xdr:row>750</xdr:row>
      <xdr:rowOff>0</xdr:rowOff>
    </xdr:to>
    <xdr:sp macro="" textlink="">
      <xdr:nvSpPr>
        <xdr:cNvPr id="2836" name="Line 1">
          <a:extLst>
            <a:ext uri="{FF2B5EF4-FFF2-40B4-BE49-F238E27FC236}">
              <a16:creationId xmlns:a16="http://schemas.microsoft.com/office/drawing/2014/main" id="{00000000-0008-0000-0100-0000140B0000}"/>
            </a:ext>
          </a:extLst>
        </xdr:cNvPr>
        <xdr:cNvSpPr>
          <a:spLocks noChangeShapeType="1"/>
        </xdr:cNvSpPr>
      </xdr:nvSpPr>
      <xdr:spPr bwMode="auto">
        <a:xfrm>
          <a:off x="14478000" y="2351246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750</xdr:row>
      <xdr:rowOff>0</xdr:rowOff>
    </xdr:from>
    <xdr:to>
      <xdr:col>24</xdr:col>
      <xdr:colOff>1343025</xdr:colOff>
      <xdr:row>750</xdr:row>
      <xdr:rowOff>0</xdr:rowOff>
    </xdr:to>
    <xdr:sp macro="" textlink="">
      <xdr:nvSpPr>
        <xdr:cNvPr id="2837" name="Line 2">
          <a:extLst>
            <a:ext uri="{FF2B5EF4-FFF2-40B4-BE49-F238E27FC236}">
              <a16:creationId xmlns:a16="http://schemas.microsoft.com/office/drawing/2014/main" id="{00000000-0008-0000-0100-0000150B0000}"/>
            </a:ext>
          </a:extLst>
        </xdr:cNvPr>
        <xdr:cNvSpPr>
          <a:spLocks noChangeShapeType="1"/>
        </xdr:cNvSpPr>
      </xdr:nvSpPr>
      <xdr:spPr bwMode="auto">
        <a:xfrm>
          <a:off x="14487525" y="2351246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750</xdr:row>
      <xdr:rowOff>0</xdr:rowOff>
    </xdr:from>
    <xdr:to>
      <xdr:col>24</xdr:col>
      <xdr:colOff>1343025</xdr:colOff>
      <xdr:row>750</xdr:row>
      <xdr:rowOff>0</xdr:rowOff>
    </xdr:to>
    <xdr:sp macro="" textlink="">
      <xdr:nvSpPr>
        <xdr:cNvPr id="2838" name="Line 3">
          <a:extLst>
            <a:ext uri="{FF2B5EF4-FFF2-40B4-BE49-F238E27FC236}">
              <a16:creationId xmlns:a16="http://schemas.microsoft.com/office/drawing/2014/main" id="{00000000-0008-0000-0100-0000160B0000}"/>
            </a:ext>
          </a:extLst>
        </xdr:cNvPr>
        <xdr:cNvSpPr>
          <a:spLocks noChangeShapeType="1"/>
        </xdr:cNvSpPr>
      </xdr:nvSpPr>
      <xdr:spPr bwMode="auto">
        <a:xfrm>
          <a:off x="14487525" y="2351246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750</xdr:row>
      <xdr:rowOff>0</xdr:rowOff>
    </xdr:from>
    <xdr:to>
      <xdr:col>24</xdr:col>
      <xdr:colOff>1343025</xdr:colOff>
      <xdr:row>750</xdr:row>
      <xdr:rowOff>0</xdr:rowOff>
    </xdr:to>
    <xdr:sp macro="" textlink="">
      <xdr:nvSpPr>
        <xdr:cNvPr id="2839" name="Line 4">
          <a:extLst>
            <a:ext uri="{FF2B5EF4-FFF2-40B4-BE49-F238E27FC236}">
              <a16:creationId xmlns:a16="http://schemas.microsoft.com/office/drawing/2014/main" id="{00000000-0008-0000-0100-0000170B0000}"/>
            </a:ext>
          </a:extLst>
        </xdr:cNvPr>
        <xdr:cNvSpPr>
          <a:spLocks noChangeShapeType="1"/>
        </xdr:cNvSpPr>
      </xdr:nvSpPr>
      <xdr:spPr bwMode="auto">
        <a:xfrm>
          <a:off x="14487525" y="2351246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767</xdr:row>
      <xdr:rowOff>0</xdr:rowOff>
    </xdr:from>
    <xdr:to>
      <xdr:col>24</xdr:col>
      <xdr:colOff>1343025</xdr:colOff>
      <xdr:row>767</xdr:row>
      <xdr:rowOff>0</xdr:rowOff>
    </xdr:to>
    <xdr:sp macro="" textlink="">
      <xdr:nvSpPr>
        <xdr:cNvPr id="2840" name="Line 1">
          <a:extLst>
            <a:ext uri="{FF2B5EF4-FFF2-40B4-BE49-F238E27FC236}">
              <a16:creationId xmlns:a16="http://schemas.microsoft.com/office/drawing/2014/main" id="{00000000-0008-0000-0100-0000180B0000}"/>
            </a:ext>
          </a:extLst>
        </xdr:cNvPr>
        <xdr:cNvSpPr>
          <a:spLocks noChangeShapeType="1"/>
        </xdr:cNvSpPr>
      </xdr:nvSpPr>
      <xdr:spPr bwMode="auto">
        <a:xfrm>
          <a:off x="14478000" y="2404681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767</xdr:row>
      <xdr:rowOff>0</xdr:rowOff>
    </xdr:from>
    <xdr:to>
      <xdr:col>24</xdr:col>
      <xdr:colOff>1343025</xdr:colOff>
      <xdr:row>767</xdr:row>
      <xdr:rowOff>0</xdr:rowOff>
    </xdr:to>
    <xdr:sp macro="" textlink="">
      <xdr:nvSpPr>
        <xdr:cNvPr id="2841" name="Line 2">
          <a:extLst>
            <a:ext uri="{FF2B5EF4-FFF2-40B4-BE49-F238E27FC236}">
              <a16:creationId xmlns:a16="http://schemas.microsoft.com/office/drawing/2014/main" id="{00000000-0008-0000-0100-0000190B0000}"/>
            </a:ext>
          </a:extLst>
        </xdr:cNvPr>
        <xdr:cNvSpPr>
          <a:spLocks noChangeShapeType="1"/>
        </xdr:cNvSpPr>
      </xdr:nvSpPr>
      <xdr:spPr bwMode="auto">
        <a:xfrm>
          <a:off x="14487525" y="2404681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767</xdr:row>
      <xdr:rowOff>0</xdr:rowOff>
    </xdr:from>
    <xdr:to>
      <xdr:col>24</xdr:col>
      <xdr:colOff>1343025</xdr:colOff>
      <xdr:row>767</xdr:row>
      <xdr:rowOff>0</xdr:rowOff>
    </xdr:to>
    <xdr:sp macro="" textlink="">
      <xdr:nvSpPr>
        <xdr:cNvPr id="2842" name="Line 3">
          <a:extLst>
            <a:ext uri="{FF2B5EF4-FFF2-40B4-BE49-F238E27FC236}">
              <a16:creationId xmlns:a16="http://schemas.microsoft.com/office/drawing/2014/main" id="{00000000-0008-0000-0100-00001A0B0000}"/>
            </a:ext>
          </a:extLst>
        </xdr:cNvPr>
        <xdr:cNvSpPr>
          <a:spLocks noChangeShapeType="1"/>
        </xdr:cNvSpPr>
      </xdr:nvSpPr>
      <xdr:spPr bwMode="auto">
        <a:xfrm>
          <a:off x="14487525" y="2404681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767</xdr:row>
      <xdr:rowOff>0</xdr:rowOff>
    </xdr:from>
    <xdr:to>
      <xdr:col>24</xdr:col>
      <xdr:colOff>1343025</xdr:colOff>
      <xdr:row>767</xdr:row>
      <xdr:rowOff>0</xdr:rowOff>
    </xdr:to>
    <xdr:sp macro="" textlink="">
      <xdr:nvSpPr>
        <xdr:cNvPr id="2843" name="Line 4">
          <a:extLst>
            <a:ext uri="{FF2B5EF4-FFF2-40B4-BE49-F238E27FC236}">
              <a16:creationId xmlns:a16="http://schemas.microsoft.com/office/drawing/2014/main" id="{00000000-0008-0000-0100-00001B0B0000}"/>
            </a:ext>
          </a:extLst>
        </xdr:cNvPr>
        <xdr:cNvSpPr>
          <a:spLocks noChangeShapeType="1"/>
        </xdr:cNvSpPr>
      </xdr:nvSpPr>
      <xdr:spPr bwMode="auto">
        <a:xfrm>
          <a:off x="14487525" y="2404681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784</xdr:row>
      <xdr:rowOff>0</xdr:rowOff>
    </xdr:from>
    <xdr:to>
      <xdr:col>24</xdr:col>
      <xdr:colOff>1343025</xdr:colOff>
      <xdr:row>784</xdr:row>
      <xdr:rowOff>0</xdr:rowOff>
    </xdr:to>
    <xdr:sp macro="" textlink="">
      <xdr:nvSpPr>
        <xdr:cNvPr id="2844" name="Line 1">
          <a:extLst>
            <a:ext uri="{FF2B5EF4-FFF2-40B4-BE49-F238E27FC236}">
              <a16:creationId xmlns:a16="http://schemas.microsoft.com/office/drawing/2014/main" id="{00000000-0008-0000-0100-00001C0B0000}"/>
            </a:ext>
          </a:extLst>
        </xdr:cNvPr>
        <xdr:cNvSpPr>
          <a:spLocks noChangeShapeType="1"/>
        </xdr:cNvSpPr>
      </xdr:nvSpPr>
      <xdr:spPr bwMode="auto">
        <a:xfrm>
          <a:off x="14478000" y="2458116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784</xdr:row>
      <xdr:rowOff>0</xdr:rowOff>
    </xdr:from>
    <xdr:to>
      <xdr:col>24</xdr:col>
      <xdr:colOff>1343025</xdr:colOff>
      <xdr:row>784</xdr:row>
      <xdr:rowOff>0</xdr:rowOff>
    </xdr:to>
    <xdr:sp macro="" textlink="">
      <xdr:nvSpPr>
        <xdr:cNvPr id="2845" name="Line 2">
          <a:extLst>
            <a:ext uri="{FF2B5EF4-FFF2-40B4-BE49-F238E27FC236}">
              <a16:creationId xmlns:a16="http://schemas.microsoft.com/office/drawing/2014/main" id="{00000000-0008-0000-0100-00001D0B0000}"/>
            </a:ext>
          </a:extLst>
        </xdr:cNvPr>
        <xdr:cNvSpPr>
          <a:spLocks noChangeShapeType="1"/>
        </xdr:cNvSpPr>
      </xdr:nvSpPr>
      <xdr:spPr bwMode="auto">
        <a:xfrm>
          <a:off x="14487525" y="2458116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784</xdr:row>
      <xdr:rowOff>0</xdr:rowOff>
    </xdr:from>
    <xdr:to>
      <xdr:col>24</xdr:col>
      <xdr:colOff>1343025</xdr:colOff>
      <xdr:row>784</xdr:row>
      <xdr:rowOff>0</xdr:rowOff>
    </xdr:to>
    <xdr:sp macro="" textlink="">
      <xdr:nvSpPr>
        <xdr:cNvPr id="2846" name="Line 3">
          <a:extLst>
            <a:ext uri="{FF2B5EF4-FFF2-40B4-BE49-F238E27FC236}">
              <a16:creationId xmlns:a16="http://schemas.microsoft.com/office/drawing/2014/main" id="{00000000-0008-0000-0100-00001E0B0000}"/>
            </a:ext>
          </a:extLst>
        </xdr:cNvPr>
        <xdr:cNvSpPr>
          <a:spLocks noChangeShapeType="1"/>
        </xdr:cNvSpPr>
      </xdr:nvSpPr>
      <xdr:spPr bwMode="auto">
        <a:xfrm>
          <a:off x="14487525" y="2458116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784</xdr:row>
      <xdr:rowOff>0</xdr:rowOff>
    </xdr:from>
    <xdr:to>
      <xdr:col>24</xdr:col>
      <xdr:colOff>1343025</xdr:colOff>
      <xdr:row>784</xdr:row>
      <xdr:rowOff>0</xdr:rowOff>
    </xdr:to>
    <xdr:sp macro="" textlink="">
      <xdr:nvSpPr>
        <xdr:cNvPr id="2847" name="Line 4">
          <a:extLst>
            <a:ext uri="{FF2B5EF4-FFF2-40B4-BE49-F238E27FC236}">
              <a16:creationId xmlns:a16="http://schemas.microsoft.com/office/drawing/2014/main" id="{00000000-0008-0000-0100-00001F0B0000}"/>
            </a:ext>
          </a:extLst>
        </xdr:cNvPr>
        <xdr:cNvSpPr>
          <a:spLocks noChangeShapeType="1"/>
        </xdr:cNvSpPr>
      </xdr:nvSpPr>
      <xdr:spPr bwMode="auto">
        <a:xfrm>
          <a:off x="14487525" y="2458116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801</xdr:row>
      <xdr:rowOff>0</xdr:rowOff>
    </xdr:from>
    <xdr:to>
      <xdr:col>24</xdr:col>
      <xdr:colOff>1343025</xdr:colOff>
      <xdr:row>801</xdr:row>
      <xdr:rowOff>0</xdr:rowOff>
    </xdr:to>
    <xdr:sp macro="" textlink="">
      <xdr:nvSpPr>
        <xdr:cNvPr id="2848" name="Line 1">
          <a:extLst>
            <a:ext uri="{FF2B5EF4-FFF2-40B4-BE49-F238E27FC236}">
              <a16:creationId xmlns:a16="http://schemas.microsoft.com/office/drawing/2014/main" id="{00000000-0008-0000-0100-0000200B0000}"/>
            </a:ext>
          </a:extLst>
        </xdr:cNvPr>
        <xdr:cNvSpPr>
          <a:spLocks noChangeShapeType="1"/>
        </xdr:cNvSpPr>
      </xdr:nvSpPr>
      <xdr:spPr bwMode="auto">
        <a:xfrm>
          <a:off x="14478000" y="2511552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801</xdr:row>
      <xdr:rowOff>0</xdr:rowOff>
    </xdr:from>
    <xdr:to>
      <xdr:col>24</xdr:col>
      <xdr:colOff>1343025</xdr:colOff>
      <xdr:row>801</xdr:row>
      <xdr:rowOff>0</xdr:rowOff>
    </xdr:to>
    <xdr:sp macro="" textlink="">
      <xdr:nvSpPr>
        <xdr:cNvPr id="2849" name="Line 2">
          <a:extLst>
            <a:ext uri="{FF2B5EF4-FFF2-40B4-BE49-F238E27FC236}">
              <a16:creationId xmlns:a16="http://schemas.microsoft.com/office/drawing/2014/main" id="{00000000-0008-0000-0100-0000210B0000}"/>
            </a:ext>
          </a:extLst>
        </xdr:cNvPr>
        <xdr:cNvSpPr>
          <a:spLocks noChangeShapeType="1"/>
        </xdr:cNvSpPr>
      </xdr:nvSpPr>
      <xdr:spPr bwMode="auto">
        <a:xfrm>
          <a:off x="14487525" y="2511552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801</xdr:row>
      <xdr:rowOff>0</xdr:rowOff>
    </xdr:from>
    <xdr:to>
      <xdr:col>24</xdr:col>
      <xdr:colOff>1343025</xdr:colOff>
      <xdr:row>801</xdr:row>
      <xdr:rowOff>0</xdr:rowOff>
    </xdr:to>
    <xdr:sp macro="" textlink="">
      <xdr:nvSpPr>
        <xdr:cNvPr id="2850" name="Line 3">
          <a:extLst>
            <a:ext uri="{FF2B5EF4-FFF2-40B4-BE49-F238E27FC236}">
              <a16:creationId xmlns:a16="http://schemas.microsoft.com/office/drawing/2014/main" id="{00000000-0008-0000-0100-0000220B0000}"/>
            </a:ext>
          </a:extLst>
        </xdr:cNvPr>
        <xdr:cNvSpPr>
          <a:spLocks noChangeShapeType="1"/>
        </xdr:cNvSpPr>
      </xdr:nvSpPr>
      <xdr:spPr bwMode="auto">
        <a:xfrm>
          <a:off x="14487525" y="2511552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801</xdr:row>
      <xdr:rowOff>0</xdr:rowOff>
    </xdr:from>
    <xdr:to>
      <xdr:col>24</xdr:col>
      <xdr:colOff>1343025</xdr:colOff>
      <xdr:row>801</xdr:row>
      <xdr:rowOff>0</xdr:rowOff>
    </xdr:to>
    <xdr:sp macro="" textlink="">
      <xdr:nvSpPr>
        <xdr:cNvPr id="2851" name="Line 4">
          <a:extLst>
            <a:ext uri="{FF2B5EF4-FFF2-40B4-BE49-F238E27FC236}">
              <a16:creationId xmlns:a16="http://schemas.microsoft.com/office/drawing/2014/main" id="{00000000-0008-0000-0100-0000230B0000}"/>
            </a:ext>
          </a:extLst>
        </xdr:cNvPr>
        <xdr:cNvSpPr>
          <a:spLocks noChangeShapeType="1"/>
        </xdr:cNvSpPr>
      </xdr:nvSpPr>
      <xdr:spPr bwMode="auto">
        <a:xfrm>
          <a:off x="14487525" y="2511552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767</xdr:row>
      <xdr:rowOff>0</xdr:rowOff>
    </xdr:from>
    <xdr:to>
      <xdr:col>24</xdr:col>
      <xdr:colOff>1343025</xdr:colOff>
      <xdr:row>767</xdr:row>
      <xdr:rowOff>0</xdr:rowOff>
    </xdr:to>
    <xdr:sp macro="" textlink="">
      <xdr:nvSpPr>
        <xdr:cNvPr id="2852" name="Line 1">
          <a:extLst>
            <a:ext uri="{FF2B5EF4-FFF2-40B4-BE49-F238E27FC236}">
              <a16:creationId xmlns:a16="http://schemas.microsoft.com/office/drawing/2014/main" id="{00000000-0008-0000-0100-0000240B0000}"/>
            </a:ext>
          </a:extLst>
        </xdr:cNvPr>
        <xdr:cNvSpPr>
          <a:spLocks noChangeShapeType="1"/>
        </xdr:cNvSpPr>
      </xdr:nvSpPr>
      <xdr:spPr bwMode="auto">
        <a:xfrm>
          <a:off x="14478000" y="2404681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767</xdr:row>
      <xdr:rowOff>0</xdr:rowOff>
    </xdr:from>
    <xdr:to>
      <xdr:col>24</xdr:col>
      <xdr:colOff>1343025</xdr:colOff>
      <xdr:row>767</xdr:row>
      <xdr:rowOff>0</xdr:rowOff>
    </xdr:to>
    <xdr:sp macro="" textlink="">
      <xdr:nvSpPr>
        <xdr:cNvPr id="2853" name="Line 2">
          <a:extLst>
            <a:ext uri="{FF2B5EF4-FFF2-40B4-BE49-F238E27FC236}">
              <a16:creationId xmlns:a16="http://schemas.microsoft.com/office/drawing/2014/main" id="{00000000-0008-0000-0100-0000250B0000}"/>
            </a:ext>
          </a:extLst>
        </xdr:cNvPr>
        <xdr:cNvSpPr>
          <a:spLocks noChangeShapeType="1"/>
        </xdr:cNvSpPr>
      </xdr:nvSpPr>
      <xdr:spPr bwMode="auto">
        <a:xfrm>
          <a:off x="14487525" y="2404681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767</xdr:row>
      <xdr:rowOff>0</xdr:rowOff>
    </xdr:from>
    <xdr:to>
      <xdr:col>24</xdr:col>
      <xdr:colOff>1343025</xdr:colOff>
      <xdr:row>767</xdr:row>
      <xdr:rowOff>0</xdr:rowOff>
    </xdr:to>
    <xdr:sp macro="" textlink="">
      <xdr:nvSpPr>
        <xdr:cNvPr id="2854" name="Line 3">
          <a:extLst>
            <a:ext uri="{FF2B5EF4-FFF2-40B4-BE49-F238E27FC236}">
              <a16:creationId xmlns:a16="http://schemas.microsoft.com/office/drawing/2014/main" id="{00000000-0008-0000-0100-0000260B0000}"/>
            </a:ext>
          </a:extLst>
        </xdr:cNvPr>
        <xdr:cNvSpPr>
          <a:spLocks noChangeShapeType="1"/>
        </xdr:cNvSpPr>
      </xdr:nvSpPr>
      <xdr:spPr bwMode="auto">
        <a:xfrm>
          <a:off x="14487525" y="2404681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767</xdr:row>
      <xdr:rowOff>0</xdr:rowOff>
    </xdr:from>
    <xdr:to>
      <xdr:col>24</xdr:col>
      <xdr:colOff>1343025</xdr:colOff>
      <xdr:row>767</xdr:row>
      <xdr:rowOff>0</xdr:rowOff>
    </xdr:to>
    <xdr:sp macro="" textlink="">
      <xdr:nvSpPr>
        <xdr:cNvPr id="2855" name="Line 4">
          <a:extLst>
            <a:ext uri="{FF2B5EF4-FFF2-40B4-BE49-F238E27FC236}">
              <a16:creationId xmlns:a16="http://schemas.microsoft.com/office/drawing/2014/main" id="{00000000-0008-0000-0100-0000270B0000}"/>
            </a:ext>
          </a:extLst>
        </xdr:cNvPr>
        <xdr:cNvSpPr>
          <a:spLocks noChangeShapeType="1"/>
        </xdr:cNvSpPr>
      </xdr:nvSpPr>
      <xdr:spPr bwMode="auto">
        <a:xfrm>
          <a:off x="14487525" y="2404681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784</xdr:row>
      <xdr:rowOff>0</xdr:rowOff>
    </xdr:from>
    <xdr:to>
      <xdr:col>24</xdr:col>
      <xdr:colOff>1343025</xdr:colOff>
      <xdr:row>784</xdr:row>
      <xdr:rowOff>0</xdr:rowOff>
    </xdr:to>
    <xdr:sp macro="" textlink="">
      <xdr:nvSpPr>
        <xdr:cNvPr id="2856" name="Line 1">
          <a:extLst>
            <a:ext uri="{FF2B5EF4-FFF2-40B4-BE49-F238E27FC236}">
              <a16:creationId xmlns:a16="http://schemas.microsoft.com/office/drawing/2014/main" id="{00000000-0008-0000-0100-0000280B0000}"/>
            </a:ext>
          </a:extLst>
        </xdr:cNvPr>
        <xdr:cNvSpPr>
          <a:spLocks noChangeShapeType="1"/>
        </xdr:cNvSpPr>
      </xdr:nvSpPr>
      <xdr:spPr bwMode="auto">
        <a:xfrm>
          <a:off x="14478000" y="2458116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784</xdr:row>
      <xdr:rowOff>0</xdr:rowOff>
    </xdr:from>
    <xdr:to>
      <xdr:col>24</xdr:col>
      <xdr:colOff>1343025</xdr:colOff>
      <xdr:row>784</xdr:row>
      <xdr:rowOff>0</xdr:rowOff>
    </xdr:to>
    <xdr:sp macro="" textlink="">
      <xdr:nvSpPr>
        <xdr:cNvPr id="2857" name="Line 2">
          <a:extLst>
            <a:ext uri="{FF2B5EF4-FFF2-40B4-BE49-F238E27FC236}">
              <a16:creationId xmlns:a16="http://schemas.microsoft.com/office/drawing/2014/main" id="{00000000-0008-0000-0100-0000290B0000}"/>
            </a:ext>
          </a:extLst>
        </xdr:cNvPr>
        <xdr:cNvSpPr>
          <a:spLocks noChangeShapeType="1"/>
        </xdr:cNvSpPr>
      </xdr:nvSpPr>
      <xdr:spPr bwMode="auto">
        <a:xfrm>
          <a:off x="14487525" y="2458116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784</xdr:row>
      <xdr:rowOff>0</xdr:rowOff>
    </xdr:from>
    <xdr:to>
      <xdr:col>24</xdr:col>
      <xdr:colOff>1343025</xdr:colOff>
      <xdr:row>784</xdr:row>
      <xdr:rowOff>0</xdr:rowOff>
    </xdr:to>
    <xdr:sp macro="" textlink="">
      <xdr:nvSpPr>
        <xdr:cNvPr id="2858" name="Line 3">
          <a:extLst>
            <a:ext uri="{FF2B5EF4-FFF2-40B4-BE49-F238E27FC236}">
              <a16:creationId xmlns:a16="http://schemas.microsoft.com/office/drawing/2014/main" id="{00000000-0008-0000-0100-00002A0B0000}"/>
            </a:ext>
          </a:extLst>
        </xdr:cNvPr>
        <xdr:cNvSpPr>
          <a:spLocks noChangeShapeType="1"/>
        </xdr:cNvSpPr>
      </xdr:nvSpPr>
      <xdr:spPr bwMode="auto">
        <a:xfrm>
          <a:off x="14487525" y="2458116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784</xdr:row>
      <xdr:rowOff>0</xdr:rowOff>
    </xdr:from>
    <xdr:to>
      <xdr:col>24</xdr:col>
      <xdr:colOff>1343025</xdr:colOff>
      <xdr:row>784</xdr:row>
      <xdr:rowOff>0</xdr:rowOff>
    </xdr:to>
    <xdr:sp macro="" textlink="">
      <xdr:nvSpPr>
        <xdr:cNvPr id="2859" name="Line 4">
          <a:extLst>
            <a:ext uri="{FF2B5EF4-FFF2-40B4-BE49-F238E27FC236}">
              <a16:creationId xmlns:a16="http://schemas.microsoft.com/office/drawing/2014/main" id="{00000000-0008-0000-0100-00002B0B0000}"/>
            </a:ext>
          </a:extLst>
        </xdr:cNvPr>
        <xdr:cNvSpPr>
          <a:spLocks noChangeShapeType="1"/>
        </xdr:cNvSpPr>
      </xdr:nvSpPr>
      <xdr:spPr bwMode="auto">
        <a:xfrm>
          <a:off x="14487525" y="2458116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801</xdr:row>
      <xdr:rowOff>0</xdr:rowOff>
    </xdr:from>
    <xdr:to>
      <xdr:col>24</xdr:col>
      <xdr:colOff>1343025</xdr:colOff>
      <xdr:row>801</xdr:row>
      <xdr:rowOff>0</xdr:rowOff>
    </xdr:to>
    <xdr:sp macro="" textlink="">
      <xdr:nvSpPr>
        <xdr:cNvPr id="2860" name="Line 1">
          <a:extLst>
            <a:ext uri="{FF2B5EF4-FFF2-40B4-BE49-F238E27FC236}">
              <a16:creationId xmlns:a16="http://schemas.microsoft.com/office/drawing/2014/main" id="{00000000-0008-0000-0100-00002C0B0000}"/>
            </a:ext>
          </a:extLst>
        </xdr:cNvPr>
        <xdr:cNvSpPr>
          <a:spLocks noChangeShapeType="1"/>
        </xdr:cNvSpPr>
      </xdr:nvSpPr>
      <xdr:spPr bwMode="auto">
        <a:xfrm>
          <a:off x="14478000" y="2511552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801</xdr:row>
      <xdr:rowOff>0</xdr:rowOff>
    </xdr:from>
    <xdr:to>
      <xdr:col>24</xdr:col>
      <xdr:colOff>1343025</xdr:colOff>
      <xdr:row>801</xdr:row>
      <xdr:rowOff>0</xdr:rowOff>
    </xdr:to>
    <xdr:sp macro="" textlink="">
      <xdr:nvSpPr>
        <xdr:cNvPr id="2861" name="Line 2">
          <a:extLst>
            <a:ext uri="{FF2B5EF4-FFF2-40B4-BE49-F238E27FC236}">
              <a16:creationId xmlns:a16="http://schemas.microsoft.com/office/drawing/2014/main" id="{00000000-0008-0000-0100-00002D0B0000}"/>
            </a:ext>
          </a:extLst>
        </xdr:cNvPr>
        <xdr:cNvSpPr>
          <a:spLocks noChangeShapeType="1"/>
        </xdr:cNvSpPr>
      </xdr:nvSpPr>
      <xdr:spPr bwMode="auto">
        <a:xfrm>
          <a:off x="14487525" y="2511552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801</xdr:row>
      <xdr:rowOff>0</xdr:rowOff>
    </xdr:from>
    <xdr:to>
      <xdr:col>24</xdr:col>
      <xdr:colOff>1343025</xdr:colOff>
      <xdr:row>801</xdr:row>
      <xdr:rowOff>0</xdr:rowOff>
    </xdr:to>
    <xdr:sp macro="" textlink="">
      <xdr:nvSpPr>
        <xdr:cNvPr id="2862" name="Line 3">
          <a:extLst>
            <a:ext uri="{FF2B5EF4-FFF2-40B4-BE49-F238E27FC236}">
              <a16:creationId xmlns:a16="http://schemas.microsoft.com/office/drawing/2014/main" id="{00000000-0008-0000-0100-00002E0B0000}"/>
            </a:ext>
          </a:extLst>
        </xdr:cNvPr>
        <xdr:cNvSpPr>
          <a:spLocks noChangeShapeType="1"/>
        </xdr:cNvSpPr>
      </xdr:nvSpPr>
      <xdr:spPr bwMode="auto">
        <a:xfrm>
          <a:off x="14487525" y="2511552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801</xdr:row>
      <xdr:rowOff>0</xdr:rowOff>
    </xdr:from>
    <xdr:to>
      <xdr:col>24</xdr:col>
      <xdr:colOff>1343025</xdr:colOff>
      <xdr:row>801</xdr:row>
      <xdr:rowOff>0</xdr:rowOff>
    </xdr:to>
    <xdr:sp macro="" textlink="">
      <xdr:nvSpPr>
        <xdr:cNvPr id="2863" name="Line 4">
          <a:extLst>
            <a:ext uri="{FF2B5EF4-FFF2-40B4-BE49-F238E27FC236}">
              <a16:creationId xmlns:a16="http://schemas.microsoft.com/office/drawing/2014/main" id="{00000000-0008-0000-0100-00002F0B0000}"/>
            </a:ext>
          </a:extLst>
        </xdr:cNvPr>
        <xdr:cNvSpPr>
          <a:spLocks noChangeShapeType="1"/>
        </xdr:cNvSpPr>
      </xdr:nvSpPr>
      <xdr:spPr bwMode="auto">
        <a:xfrm>
          <a:off x="14487525" y="2511552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767</xdr:row>
      <xdr:rowOff>0</xdr:rowOff>
    </xdr:from>
    <xdr:to>
      <xdr:col>24</xdr:col>
      <xdr:colOff>1343025</xdr:colOff>
      <xdr:row>767</xdr:row>
      <xdr:rowOff>0</xdr:rowOff>
    </xdr:to>
    <xdr:sp macro="" textlink="">
      <xdr:nvSpPr>
        <xdr:cNvPr id="2864" name="Line 1">
          <a:extLst>
            <a:ext uri="{FF2B5EF4-FFF2-40B4-BE49-F238E27FC236}">
              <a16:creationId xmlns:a16="http://schemas.microsoft.com/office/drawing/2014/main" id="{00000000-0008-0000-0100-0000300B0000}"/>
            </a:ext>
          </a:extLst>
        </xdr:cNvPr>
        <xdr:cNvSpPr>
          <a:spLocks noChangeShapeType="1"/>
        </xdr:cNvSpPr>
      </xdr:nvSpPr>
      <xdr:spPr bwMode="auto">
        <a:xfrm>
          <a:off x="14478000" y="2404681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767</xdr:row>
      <xdr:rowOff>0</xdr:rowOff>
    </xdr:from>
    <xdr:to>
      <xdr:col>24</xdr:col>
      <xdr:colOff>1343025</xdr:colOff>
      <xdr:row>767</xdr:row>
      <xdr:rowOff>0</xdr:rowOff>
    </xdr:to>
    <xdr:sp macro="" textlink="">
      <xdr:nvSpPr>
        <xdr:cNvPr id="2865" name="Line 2">
          <a:extLst>
            <a:ext uri="{FF2B5EF4-FFF2-40B4-BE49-F238E27FC236}">
              <a16:creationId xmlns:a16="http://schemas.microsoft.com/office/drawing/2014/main" id="{00000000-0008-0000-0100-0000310B0000}"/>
            </a:ext>
          </a:extLst>
        </xdr:cNvPr>
        <xdr:cNvSpPr>
          <a:spLocks noChangeShapeType="1"/>
        </xdr:cNvSpPr>
      </xdr:nvSpPr>
      <xdr:spPr bwMode="auto">
        <a:xfrm>
          <a:off x="14487525" y="2404681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767</xdr:row>
      <xdr:rowOff>0</xdr:rowOff>
    </xdr:from>
    <xdr:to>
      <xdr:col>24</xdr:col>
      <xdr:colOff>1343025</xdr:colOff>
      <xdr:row>767</xdr:row>
      <xdr:rowOff>0</xdr:rowOff>
    </xdr:to>
    <xdr:sp macro="" textlink="">
      <xdr:nvSpPr>
        <xdr:cNvPr id="2866" name="Line 3">
          <a:extLst>
            <a:ext uri="{FF2B5EF4-FFF2-40B4-BE49-F238E27FC236}">
              <a16:creationId xmlns:a16="http://schemas.microsoft.com/office/drawing/2014/main" id="{00000000-0008-0000-0100-0000320B0000}"/>
            </a:ext>
          </a:extLst>
        </xdr:cNvPr>
        <xdr:cNvSpPr>
          <a:spLocks noChangeShapeType="1"/>
        </xdr:cNvSpPr>
      </xdr:nvSpPr>
      <xdr:spPr bwMode="auto">
        <a:xfrm>
          <a:off x="14487525" y="2404681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767</xdr:row>
      <xdr:rowOff>0</xdr:rowOff>
    </xdr:from>
    <xdr:to>
      <xdr:col>24</xdr:col>
      <xdr:colOff>1343025</xdr:colOff>
      <xdr:row>767</xdr:row>
      <xdr:rowOff>0</xdr:rowOff>
    </xdr:to>
    <xdr:sp macro="" textlink="">
      <xdr:nvSpPr>
        <xdr:cNvPr id="2867" name="Line 4">
          <a:extLst>
            <a:ext uri="{FF2B5EF4-FFF2-40B4-BE49-F238E27FC236}">
              <a16:creationId xmlns:a16="http://schemas.microsoft.com/office/drawing/2014/main" id="{00000000-0008-0000-0100-0000330B0000}"/>
            </a:ext>
          </a:extLst>
        </xdr:cNvPr>
        <xdr:cNvSpPr>
          <a:spLocks noChangeShapeType="1"/>
        </xdr:cNvSpPr>
      </xdr:nvSpPr>
      <xdr:spPr bwMode="auto">
        <a:xfrm>
          <a:off x="14487525" y="2404681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784</xdr:row>
      <xdr:rowOff>0</xdr:rowOff>
    </xdr:from>
    <xdr:to>
      <xdr:col>24</xdr:col>
      <xdr:colOff>1343025</xdr:colOff>
      <xdr:row>784</xdr:row>
      <xdr:rowOff>0</xdr:rowOff>
    </xdr:to>
    <xdr:sp macro="" textlink="">
      <xdr:nvSpPr>
        <xdr:cNvPr id="2868" name="Line 1">
          <a:extLst>
            <a:ext uri="{FF2B5EF4-FFF2-40B4-BE49-F238E27FC236}">
              <a16:creationId xmlns:a16="http://schemas.microsoft.com/office/drawing/2014/main" id="{00000000-0008-0000-0100-0000340B0000}"/>
            </a:ext>
          </a:extLst>
        </xdr:cNvPr>
        <xdr:cNvSpPr>
          <a:spLocks noChangeShapeType="1"/>
        </xdr:cNvSpPr>
      </xdr:nvSpPr>
      <xdr:spPr bwMode="auto">
        <a:xfrm>
          <a:off x="14478000" y="2458116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784</xdr:row>
      <xdr:rowOff>0</xdr:rowOff>
    </xdr:from>
    <xdr:to>
      <xdr:col>24</xdr:col>
      <xdr:colOff>1343025</xdr:colOff>
      <xdr:row>784</xdr:row>
      <xdr:rowOff>0</xdr:rowOff>
    </xdr:to>
    <xdr:sp macro="" textlink="">
      <xdr:nvSpPr>
        <xdr:cNvPr id="2869" name="Line 2">
          <a:extLst>
            <a:ext uri="{FF2B5EF4-FFF2-40B4-BE49-F238E27FC236}">
              <a16:creationId xmlns:a16="http://schemas.microsoft.com/office/drawing/2014/main" id="{00000000-0008-0000-0100-0000350B0000}"/>
            </a:ext>
          </a:extLst>
        </xdr:cNvPr>
        <xdr:cNvSpPr>
          <a:spLocks noChangeShapeType="1"/>
        </xdr:cNvSpPr>
      </xdr:nvSpPr>
      <xdr:spPr bwMode="auto">
        <a:xfrm>
          <a:off x="14487525" y="2458116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784</xdr:row>
      <xdr:rowOff>0</xdr:rowOff>
    </xdr:from>
    <xdr:to>
      <xdr:col>24</xdr:col>
      <xdr:colOff>1343025</xdr:colOff>
      <xdr:row>784</xdr:row>
      <xdr:rowOff>0</xdr:rowOff>
    </xdr:to>
    <xdr:sp macro="" textlink="">
      <xdr:nvSpPr>
        <xdr:cNvPr id="2870" name="Line 3">
          <a:extLst>
            <a:ext uri="{FF2B5EF4-FFF2-40B4-BE49-F238E27FC236}">
              <a16:creationId xmlns:a16="http://schemas.microsoft.com/office/drawing/2014/main" id="{00000000-0008-0000-0100-0000360B0000}"/>
            </a:ext>
          </a:extLst>
        </xdr:cNvPr>
        <xdr:cNvSpPr>
          <a:spLocks noChangeShapeType="1"/>
        </xdr:cNvSpPr>
      </xdr:nvSpPr>
      <xdr:spPr bwMode="auto">
        <a:xfrm>
          <a:off x="14487525" y="2458116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784</xdr:row>
      <xdr:rowOff>0</xdr:rowOff>
    </xdr:from>
    <xdr:to>
      <xdr:col>24</xdr:col>
      <xdr:colOff>1343025</xdr:colOff>
      <xdr:row>784</xdr:row>
      <xdr:rowOff>0</xdr:rowOff>
    </xdr:to>
    <xdr:sp macro="" textlink="">
      <xdr:nvSpPr>
        <xdr:cNvPr id="2871" name="Line 4">
          <a:extLst>
            <a:ext uri="{FF2B5EF4-FFF2-40B4-BE49-F238E27FC236}">
              <a16:creationId xmlns:a16="http://schemas.microsoft.com/office/drawing/2014/main" id="{00000000-0008-0000-0100-0000370B0000}"/>
            </a:ext>
          </a:extLst>
        </xdr:cNvPr>
        <xdr:cNvSpPr>
          <a:spLocks noChangeShapeType="1"/>
        </xdr:cNvSpPr>
      </xdr:nvSpPr>
      <xdr:spPr bwMode="auto">
        <a:xfrm>
          <a:off x="14487525" y="2458116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801</xdr:row>
      <xdr:rowOff>0</xdr:rowOff>
    </xdr:from>
    <xdr:to>
      <xdr:col>24</xdr:col>
      <xdr:colOff>1343025</xdr:colOff>
      <xdr:row>801</xdr:row>
      <xdr:rowOff>0</xdr:rowOff>
    </xdr:to>
    <xdr:sp macro="" textlink="">
      <xdr:nvSpPr>
        <xdr:cNvPr id="2872" name="Line 1">
          <a:extLst>
            <a:ext uri="{FF2B5EF4-FFF2-40B4-BE49-F238E27FC236}">
              <a16:creationId xmlns:a16="http://schemas.microsoft.com/office/drawing/2014/main" id="{00000000-0008-0000-0100-0000380B0000}"/>
            </a:ext>
          </a:extLst>
        </xdr:cNvPr>
        <xdr:cNvSpPr>
          <a:spLocks noChangeShapeType="1"/>
        </xdr:cNvSpPr>
      </xdr:nvSpPr>
      <xdr:spPr bwMode="auto">
        <a:xfrm>
          <a:off x="14478000" y="2511552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801</xdr:row>
      <xdr:rowOff>0</xdr:rowOff>
    </xdr:from>
    <xdr:to>
      <xdr:col>24</xdr:col>
      <xdr:colOff>1343025</xdr:colOff>
      <xdr:row>801</xdr:row>
      <xdr:rowOff>0</xdr:rowOff>
    </xdr:to>
    <xdr:sp macro="" textlink="">
      <xdr:nvSpPr>
        <xdr:cNvPr id="2873" name="Line 2">
          <a:extLst>
            <a:ext uri="{FF2B5EF4-FFF2-40B4-BE49-F238E27FC236}">
              <a16:creationId xmlns:a16="http://schemas.microsoft.com/office/drawing/2014/main" id="{00000000-0008-0000-0100-0000390B0000}"/>
            </a:ext>
          </a:extLst>
        </xdr:cNvPr>
        <xdr:cNvSpPr>
          <a:spLocks noChangeShapeType="1"/>
        </xdr:cNvSpPr>
      </xdr:nvSpPr>
      <xdr:spPr bwMode="auto">
        <a:xfrm>
          <a:off x="14487525" y="2511552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801</xdr:row>
      <xdr:rowOff>0</xdr:rowOff>
    </xdr:from>
    <xdr:to>
      <xdr:col>24</xdr:col>
      <xdr:colOff>1343025</xdr:colOff>
      <xdr:row>801</xdr:row>
      <xdr:rowOff>0</xdr:rowOff>
    </xdr:to>
    <xdr:sp macro="" textlink="">
      <xdr:nvSpPr>
        <xdr:cNvPr id="2874" name="Line 3">
          <a:extLst>
            <a:ext uri="{FF2B5EF4-FFF2-40B4-BE49-F238E27FC236}">
              <a16:creationId xmlns:a16="http://schemas.microsoft.com/office/drawing/2014/main" id="{00000000-0008-0000-0100-00003A0B0000}"/>
            </a:ext>
          </a:extLst>
        </xdr:cNvPr>
        <xdr:cNvSpPr>
          <a:spLocks noChangeShapeType="1"/>
        </xdr:cNvSpPr>
      </xdr:nvSpPr>
      <xdr:spPr bwMode="auto">
        <a:xfrm>
          <a:off x="14487525" y="2511552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801</xdr:row>
      <xdr:rowOff>0</xdr:rowOff>
    </xdr:from>
    <xdr:to>
      <xdr:col>24</xdr:col>
      <xdr:colOff>1343025</xdr:colOff>
      <xdr:row>801</xdr:row>
      <xdr:rowOff>0</xdr:rowOff>
    </xdr:to>
    <xdr:sp macro="" textlink="">
      <xdr:nvSpPr>
        <xdr:cNvPr id="2875" name="Line 4">
          <a:extLst>
            <a:ext uri="{FF2B5EF4-FFF2-40B4-BE49-F238E27FC236}">
              <a16:creationId xmlns:a16="http://schemas.microsoft.com/office/drawing/2014/main" id="{00000000-0008-0000-0100-00003B0B0000}"/>
            </a:ext>
          </a:extLst>
        </xdr:cNvPr>
        <xdr:cNvSpPr>
          <a:spLocks noChangeShapeType="1"/>
        </xdr:cNvSpPr>
      </xdr:nvSpPr>
      <xdr:spPr bwMode="auto">
        <a:xfrm>
          <a:off x="14487525" y="2511552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767</xdr:row>
      <xdr:rowOff>0</xdr:rowOff>
    </xdr:from>
    <xdr:to>
      <xdr:col>24</xdr:col>
      <xdr:colOff>1343025</xdr:colOff>
      <xdr:row>767</xdr:row>
      <xdr:rowOff>0</xdr:rowOff>
    </xdr:to>
    <xdr:sp macro="" textlink="">
      <xdr:nvSpPr>
        <xdr:cNvPr id="2876" name="Line 1">
          <a:extLst>
            <a:ext uri="{FF2B5EF4-FFF2-40B4-BE49-F238E27FC236}">
              <a16:creationId xmlns:a16="http://schemas.microsoft.com/office/drawing/2014/main" id="{00000000-0008-0000-0100-00003C0B0000}"/>
            </a:ext>
          </a:extLst>
        </xdr:cNvPr>
        <xdr:cNvSpPr>
          <a:spLocks noChangeShapeType="1"/>
        </xdr:cNvSpPr>
      </xdr:nvSpPr>
      <xdr:spPr bwMode="auto">
        <a:xfrm>
          <a:off x="14478000" y="2404681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767</xdr:row>
      <xdr:rowOff>0</xdr:rowOff>
    </xdr:from>
    <xdr:to>
      <xdr:col>24</xdr:col>
      <xdr:colOff>1343025</xdr:colOff>
      <xdr:row>767</xdr:row>
      <xdr:rowOff>0</xdr:rowOff>
    </xdr:to>
    <xdr:sp macro="" textlink="">
      <xdr:nvSpPr>
        <xdr:cNvPr id="2877" name="Line 2">
          <a:extLst>
            <a:ext uri="{FF2B5EF4-FFF2-40B4-BE49-F238E27FC236}">
              <a16:creationId xmlns:a16="http://schemas.microsoft.com/office/drawing/2014/main" id="{00000000-0008-0000-0100-00003D0B0000}"/>
            </a:ext>
          </a:extLst>
        </xdr:cNvPr>
        <xdr:cNvSpPr>
          <a:spLocks noChangeShapeType="1"/>
        </xdr:cNvSpPr>
      </xdr:nvSpPr>
      <xdr:spPr bwMode="auto">
        <a:xfrm>
          <a:off x="14487525" y="2404681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767</xdr:row>
      <xdr:rowOff>0</xdr:rowOff>
    </xdr:from>
    <xdr:to>
      <xdr:col>24</xdr:col>
      <xdr:colOff>1343025</xdr:colOff>
      <xdr:row>767</xdr:row>
      <xdr:rowOff>0</xdr:rowOff>
    </xdr:to>
    <xdr:sp macro="" textlink="">
      <xdr:nvSpPr>
        <xdr:cNvPr id="2878" name="Line 3">
          <a:extLst>
            <a:ext uri="{FF2B5EF4-FFF2-40B4-BE49-F238E27FC236}">
              <a16:creationId xmlns:a16="http://schemas.microsoft.com/office/drawing/2014/main" id="{00000000-0008-0000-0100-00003E0B0000}"/>
            </a:ext>
          </a:extLst>
        </xdr:cNvPr>
        <xdr:cNvSpPr>
          <a:spLocks noChangeShapeType="1"/>
        </xdr:cNvSpPr>
      </xdr:nvSpPr>
      <xdr:spPr bwMode="auto">
        <a:xfrm>
          <a:off x="14487525" y="2404681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767</xdr:row>
      <xdr:rowOff>0</xdr:rowOff>
    </xdr:from>
    <xdr:to>
      <xdr:col>24</xdr:col>
      <xdr:colOff>1343025</xdr:colOff>
      <xdr:row>767</xdr:row>
      <xdr:rowOff>0</xdr:rowOff>
    </xdr:to>
    <xdr:sp macro="" textlink="">
      <xdr:nvSpPr>
        <xdr:cNvPr id="2879" name="Line 4">
          <a:extLst>
            <a:ext uri="{FF2B5EF4-FFF2-40B4-BE49-F238E27FC236}">
              <a16:creationId xmlns:a16="http://schemas.microsoft.com/office/drawing/2014/main" id="{00000000-0008-0000-0100-00003F0B0000}"/>
            </a:ext>
          </a:extLst>
        </xdr:cNvPr>
        <xdr:cNvSpPr>
          <a:spLocks noChangeShapeType="1"/>
        </xdr:cNvSpPr>
      </xdr:nvSpPr>
      <xdr:spPr bwMode="auto">
        <a:xfrm>
          <a:off x="14487525" y="2404681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784</xdr:row>
      <xdr:rowOff>0</xdr:rowOff>
    </xdr:from>
    <xdr:to>
      <xdr:col>24</xdr:col>
      <xdr:colOff>1343025</xdr:colOff>
      <xdr:row>784</xdr:row>
      <xdr:rowOff>0</xdr:rowOff>
    </xdr:to>
    <xdr:sp macro="" textlink="">
      <xdr:nvSpPr>
        <xdr:cNvPr id="2880" name="Line 1">
          <a:extLst>
            <a:ext uri="{FF2B5EF4-FFF2-40B4-BE49-F238E27FC236}">
              <a16:creationId xmlns:a16="http://schemas.microsoft.com/office/drawing/2014/main" id="{00000000-0008-0000-0100-0000400B0000}"/>
            </a:ext>
          </a:extLst>
        </xdr:cNvPr>
        <xdr:cNvSpPr>
          <a:spLocks noChangeShapeType="1"/>
        </xdr:cNvSpPr>
      </xdr:nvSpPr>
      <xdr:spPr bwMode="auto">
        <a:xfrm>
          <a:off x="14478000" y="2458116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784</xdr:row>
      <xdr:rowOff>0</xdr:rowOff>
    </xdr:from>
    <xdr:to>
      <xdr:col>24</xdr:col>
      <xdr:colOff>1343025</xdr:colOff>
      <xdr:row>784</xdr:row>
      <xdr:rowOff>0</xdr:rowOff>
    </xdr:to>
    <xdr:sp macro="" textlink="">
      <xdr:nvSpPr>
        <xdr:cNvPr id="2881" name="Line 2">
          <a:extLst>
            <a:ext uri="{FF2B5EF4-FFF2-40B4-BE49-F238E27FC236}">
              <a16:creationId xmlns:a16="http://schemas.microsoft.com/office/drawing/2014/main" id="{00000000-0008-0000-0100-0000410B0000}"/>
            </a:ext>
          </a:extLst>
        </xdr:cNvPr>
        <xdr:cNvSpPr>
          <a:spLocks noChangeShapeType="1"/>
        </xdr:cNvSpPr>
      </xdr:nvSpPr>
      <xdr:spPr bwMode="auto">
        <a:xfrm>
          <a:off x="14487525" y="2458116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784</xdr:row>
      <xdr:rowOff>0</xdr:rowOff>
    </xdr:from>
    <xdr:to>
      <xdr:col>24</xdr:col>
      <xdr:colOff>1343025</xdr:colOff>
      <xdr:row>784</xdr:row>
      <xdr:rowOff>0</xdr:rowOff>
    </xdr:to>
    <xdr:sp macro="" textlink="">
      <xdr:nvSpPr>
        <xdr:cNvPr id="2882" name="Line 3">
          <a:extLst>
            <a:ext uri="{FF2B5EF4-FFF2-40B4-BE49-F238E27FC236}">
              <a16:creationId xmlns:a16="http://schemas.microsoft.com/office/drawing/2014/main" id="{00000000-0008-0000-0100-0000420B0000}"/>
            </a:ext>
          </a:extLst>
        </xdr:cNvPr>
        <xdr:cNvSpPr>
          <a:spLocks noChangeShapeType="1"/>
        </xdr:cNvSpPr>
      </xdr:nvSpPr>
      <xdr:spPr bwMode="auto">
        <a:xfrm>
          <a:off x="14487525" y="2458116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784</xdr:row>
      <xdr:rowOff>0</xdr:rowOff>
    </xdr:from>
    <xdr:to>
      <xdr:col>24</xdr:col>
      <xdr:colOff>1343025</xdr:colOff>
      <xdr:row>784</xdr:row>
      <xdr:rowOff>0</xdr:rowOff>
    </xdr:to>
    <xdr:sp macro="" textlink="">
      <xdr:nvSpPr>
        <xdr:cNvPr id="2883" name="Line 4">
          <a:extLst>
            <a:ext uri="{FF2B5EF4-FFF2-40B4-BE49-F238E27FC236}">
              <a16:creationId xmlns:a16="http://schemas.microsoft.com/office/drawing/2014/main" id="{00000000-0008-0000-0100-0000430B0000}"/>
            </a:ext>
          </a:extLst>
        </xdr:cNvPr>
        <xdr:cNvSpPr>
          <a:spLocks noChangeShapeType="1"/>
        </xdr:cNvSpPr>
      </xdr:nvSpPr>
      <xdr:spPr bwMode="auto">
        <a:xfrm>
          <a:off x="14487525" y="2458116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801</xdr:row>
      <xdr:rowOff>0</xdr:rowOff>
    </xdr:from>
    <xdr:to>
      <xdr:col>24</xdr:col>
      <xdr:colOff>1343025</xdr:colOff>
      <xdr:row>801</xdr:row>
      <xdr:rowOff>0</xdr:rowOff>
    </xdr:to>
    <xdr:sp macro="" textlink="">
      <xdr:nvSpPr>
        <xdr:cNvPr id="2884" name="Line 1">
          <a:extLst>
            <a:ext uri="{FF2B5EF4-FFF2-40B4-BE49-F238E27FC236}">
              <a16:creationId xmlns:a16="http://schemas.microsoft.com/office/drawing/2014/main" id="{00000000-0008-0000-0100-0000440B0000}"/>
            </a:ext>
          </a:extLst>
        </xdr:cNvPr>
        <xdr:cNvSpPr>
          <a:spLocks noChangeShapeType="1"/>
        </xdr:cNvSpPr>
      </xdr:nvSpPr>
      <xdr:spPr bwMode="auto">
        <a:xfrm>
          <a:off x="14478000" y="2511552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801</xdr:row>
      <xdr:rowOff>0</xdr:rowOff>
    </xdr:from>
    <xdr:to>
      <xdr:col>24</xdr:col>
      <xdr:colOff>1343025</xdr:colOff>
      <xdr:row>801</xdr:row>
      <xdr:rowOff>0</xdr:rowOff>
    </xdr:to>
    <xdr:sp macro="" textlink="">
      <xdr:nvSpPr>
        <xdr:cNvPr id="2885" name="Line 2">
          <a:extLst>
            <a:ext uri="{FF2B5EF4-FFF2-40B4-BE49-F238E27FC236}">
              <a16:creationId xmlns:a16="http://schemas.microsoft.com/office/drawing/2014/main" id="{00000000-0008-0000-0100-0000450B0000}"/>
            </a:ext>
          </a:extLst>
        </xdr:cNvPr>
        <xdr:cNvSpPr>
          <a:spLocks noChangeShapeType="1"/>
        </xdr:cNvSpPr>
      </xdr:nvSpPr>
      <xdr:spPr bwMode="auto">
        <a:xfrm>
          <a:off x="14487525" y="2511552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801</xdr:row>
      <xdr:rowOff>0</xdr:rowOff>
    </xdr:from>
    <xdr:to>
      <xdr:col>24</xdr:col>
      <xdr:colOff>1343025</xdr:colOff>
      <xdr:row>801</xdr:row>
      <xdr:rowOff>0</xdr:rowOff>
    </xdr:to>
    <xdr:sp macro="" textlink="">
      <xdr:nvSpPr>
        <xdr:cNvPr id="2886" name="Line 3">
          <a:extLst>
            <a:ext uri="{FF2B5EF4-FFF2-40B4-BE49-F238E27FC236}">
              <a16:creationId xmlns:a16="http://schemas.microsoft.com/office/drawing/2014/main" id="{00000000-0008-0000-0100-0000460B0000}"/>
            </a:ext>
          </a:extLst>
        </xdr:cNvPr>
        <xdr:cNvSpPr>
          <a:spLocks noChangeShapeType="1"/>
        </xdr:cNvSpPr>
      </xdr:nvSpPr>
      <xdr:spPr bwMode="auto">
        <a:xfrm>
          <a:off x="14487525" y="2511552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801</xdr:row>
      <xdr:rowOff>0</xdr:rowOff>
    </xdr:from>
    <xdr:to>
      <xdr:col>24</xdr:col>
      <xdr:colOff>1343025</xdr:colOff>
      <xdr:row>801</xdr:row>
      <xdr:rowOff>0</xdr:rowOff>
    </xdr:to>
    <xdr:sp macro="" textlink="">
      <xdr:nvSpPr>
        <xdr:cNvPr id="2887" name="Line 4">
          <a:extLst>
            <a:ext uri="{FF2B5EF4-FFF2-40B4-BE49-F238E27FC236}">
              <a16:creationId xmlns:a16="http://schemas.microsoft.com/office/drawing/2014/main" id="{00000000-0008-0000-0100-0000470B0000}"/>
            </a:ext>
          </a:extLst>
        </xdr:cNvPr>
        <xdr:cNvSpPr>
          <a:spLocks noChangeShapeType="1"/>
        </xdr:cNvSpPr>
      </xdr:nvSpPr>
      <xdr:spPr bwMode="auto">
        <a:xfrm>
          <a:off x="14487525" y="2511552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767</xdr:row>
      <xdr:rowOff>0</xdr:rowOff>
    </xdr:from>
    <xdr:to>
      <xdr:col>24</xdr:col>
      <xdr:colOff>1343025</xdr:colOff>
      <xdr:row>767</xdr:row>
      <xdr:rowOff>0</xdr:rowOff>
    </xdr:to>
    <xdr:sp macro="" textlink="">
      <xdr:nvSpPr>
        <xdr:cNvPr id="2888" name="Line 1">
          <a:extLst>
            <a:ext uri="{FF2B5EF4-FFF2-40B4-BE49-F238E27FC236}">
              <a16:creationId xmlns:a16="http://schemas.microsoft.com/office/drawing/2014/main" id="{00000000-0008-0000-0100-0000480B0000}"/>
            </a:ext>
          </a:extLst>
        </xdr:cNvPr>
        <xdr:cNvSpPr>
          <a:spLocks noChangeShapeType="1"/>
        </xdr:cNvSpPr>
      </xdr:nvSpPr>
      <xdr:spPr bwMode="auto">
        <a:xfrm>
          <a:off x="14478000" y="2404681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767</xdr:row>
      <xdr:rowOff>0</xdr:rowOff>
    </xdr:from>
    <xdr:to>
      <xdr:col>24</xdr:col>
      <xdr:colOff>1343025</xdr:colOff>
      <xdr:row>767</xdr:row>
      <xdr:rowOff>0</xdr:rowOff>
    </xdr:to>
    <xdr:sp macro="" textlink="">
      <xdr:nvSpPr>
        <xdr:cNvPr id="2889" name="Line 2">
          <a:extLst>
            <a:ext uri="{FF2B5EF4-FFF2-40B4-BE49-F238E27FC236}">
              <a16:creationId xmlns:a16="http://schemas.microsoft.com/office/drawing/2014/main" id="{00000000-0008-0000-0100-0000490B0000}"/>
            </a:ext>
          </a:extLst>
        </xdr:cNvPr>
        <xdr:cNvSpPr>
          <a:spLocks noChangeShapeType="1"/>
        </xdr:cNvSpPr>
      </xdr:nvSpPr>
      <xdr:spPr bwMode="auto">
        <a:xfrm>
          <a:off x="14487525" y="2404681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767</xdr:row>
      <xdr:rowOff>0</xdr:rowOff>
    </xdr:from>
    <xdr:to>
      <xdr:col>24</xdr:col>
      <xdr:colOff>1343025</xdr:colOff>
      <xdr:row>767</xdr:row>
      <xdr:rowOff>0</xdr:rowOff>
    </xdr:to>
    <xdr:sp macro="" textlink="">
      <xdr:nvSpPr>
        <xdr:cNvPr id="2890" name="Line 3">
          <a:extLst>
            <a:ext uri="{FF2B5EF4-FFF2-40B4-BE49-F238E27FC236}">
              <a16:creationId xmlns:a16="http://schemas.microsoft.com/office/drawing/2014/main" id="{00000000-0008-0000-0100-00004A0B0000}"/>
            </a:ext>
          </a:extLst>
        </xdr:cNvPr>
        <xdr:cNvSpPr>
          <a:spLocks noChangeShapeType="1"/>
        </xdr:cNvSpPr>
      </xdr:nvSpPr>
      <xdr:spPr bwMode="auto">
        <a:xfrm>
          <a:off x="14487525" y="2404681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767</xdr:row>
      <xdr:rowOff>0</xdr:rowOff>
    </xdr:from>
    <xdr:to>
      <xdr:col>24</xdr:col>
      <xdr:colOff>1343025</xdr:colOff>
      <xdr:row>767</xdr:row>
      <xdr:rowOff>0</xdr:rowOff>
    </xdr:to>
    <xdr:sp macro="" textlink="">
      <xdr:nvSpPr>
        <xdr:cNvPr id="2891" name="Line 4">
          <a:extLst>
            <a:ext uri="{FF2B5EF4-FFF2-40B4-BE49-F238E27FC236}">
              <a16:creationId xmlns:a16="http://schemas.microsoft.com/office/drawing/2014/main" id="{00000000-0008-0000-0100-00004B0B0000}"/>
            </a:ext>
          </a:extLst>
        </xdr:cNvPr>
        <xdr:cNvSpPr>
          <a:spLocks noChangeShapeType="1"/>
        </xdr:cNvSpPr>
      </xdr:nvSpPr>
      <xdr:spPr bwMode="auto">
        <a:xfrm>
          <a:off x="14487525" y="2404681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784</xdr:row>
      <xdr:rowOff>0</xdr:rowOff>
    </xdr:from>
    <xdr:to>
      <xdr:col>24</xdr:col>
      <xdr:colOff>1343025</xdr:colOff>
      <xdr:row>784</xdr:row>
      <xdr:rowOff>0</xdr:rowOff>
    </xdr:to>
    <xdr:sp macro="" textlink="">
      <xdr:nvSpPr>
        <xdr:cNvPr id="2892" name="Line 1">
          <a:extLst>
            <a:ext uri="{FF2B5EF4-FFF2-40B4-BE49-F238E27FC236}">
              <a16:creationId xmlns:a16="http://schemas.microsoft.com/office/drawing/2014/main" id="{00000000-0008-0000-0100-00004C0B0000}"/>
            </a:ext>
          </a:extLst>
        </xdr:cNvPr>
        <xdr:cNvSpPr>
          <a:spLocks noChangeShapeType="1"/>
        </xdr:cNvSpPr>
      </xdr:nvSpPr>
      <xdr:spPr bwMode="auto">
        <a:xfrm>
          <a:off x="14478000" y="2458116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784</xdr:row>
      <xdr:rowOff>0</xdr:rowOff>
    </xdr:from>
    <xdr:to>
      <xdr:col>24</xdr:col>
      <xdr:colOff>1343025</xdr:colOff>
      <xdr:row>784</xdr:row>
      <xdr:rowOff>0</xdr:rowOff>
    </xdr:to>
    <xdr:sp macro="" textlink="">
      <xdr:nvSpPr>
        <xdr:cNvPr id="2893" name="Line 2">
          <a:extLst>
            <a:ext uri="{FF2B5EF4-FFF2-40B4-BE49-F238E27FC236}">
              <a16:creationId xmlns:a16="http://schemas.microsoft.com/office/drawing/2014/main" id="{00000000-0008-0000-0100-00004D0B0000}"/>
            </a:ext>
          </a:extLst>
        </xdr:cNvPr>
        <xdr:cNvSpPr>
          <a:spLocks noChangeShapeType="1"/>
        </xdr:cNvSpPr>
      </xdr:nvSpPr>
      <xdr:spPr bwMode="auto">
        <a:xfrm>
          <a:off x="14487525" y="2458116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784</xdr:row>
      <xdr:rowOff>0</xdr:rowOff>
    </xdr:from>
    <xdr:to>
      <xdr:col>24</xdr:col>
      <xdr:colOff>1343025</xdr:colOff>
      <xdr:row>784</xdr:row>
      <xdr:rowOff>0</xdr:rowOff>
    </xdr:to>
    <xdr:sp macro="" textlink="">
      <xdr:nvSpPr>
        <xdr:cNvPr id="2894" name="Line 3">
          <a:extLst>
            <a:ext uri="{FF2B5EF4-FFF2-40B4-BE49-F238E27FC236}">
              <a16:creationId xmlns:a16="http://schemas.microsoft.com/office/drawing/2014/main" id="{00000000-0008-0000-0100-00004E0B0000}"/>
            </a:ext>
          </a:extLst>
        </xdr:cNvPr>
        <xdr:cNvSpPr>
          <a:spLocks noChangeShapeType="1"/>
        </xdr:cNvSpPr>
      </xdr:nvSpPr>
      <xdr:spPr bwMode="auto">
        <a:xfrm>
          <a:off x="14487525" y="2458116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784</xdr:row>
      <xdr:rowOff>0</xdr:rowOff>
    </xdr:from>
    <xdr:to>
      <xdr:col>24</xdr:col>
      <xdr:colOff>1343025</xdr:colOff>
      <xdr:row>784</xdr:row>
      <xdr:rowOff>0</xdr:rowOff>
    </xdr:to>
    <xdr:sp macro="" textlink="">
      <xdr:nvSpPr>
        <xdr:cNvPr id="2895" name="Line 4">
          <a:extLst>
            <a:ext uri="{FF2B5EF4-FFF2-40B4-BE49-F238E27FC236}">
              <a16:creationId xmlns:a16="http://schemas.microsoft.com/office/drawing/2014/main" id="{00000000-0008-0000-0100-00004F0B0000}"/>
            </a:ext>
          </a:extLst>
        </xdr:cNvPr>
        <xdr:cNvSpPr>
          <a:spLocks noChangeShapeType="1"/>
        </xdr:cNvSpPr>
      </xdr:nvSpPr>
      <xdr:spPr bwMode="auto">
        <a:xfrm>
          <a:off x="14487525" y="2458116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801</xdr:row>
      <xdr:rowOff>0</xdr:rowOff>
    </xdr:from>
    <xdr:to>
      <xdr:col>24</xdr:col>
      <xdr:colOff>1343025</xdr:colOff>
      <xdr:row>801</xdr:row>
      <xdr:rowOff>0</xdr:rowOff>
    </xdr:to>
    <xdr:sp macro="" textlink="">
      <xdr:nvSpPr>
        <xdr:cNvPr id="2896" name="Line 1">
          <a:extLst>
            <a:ext uri="{FF2B5EF4-FFF2-40B4-BE49-F238E27FC236}">
              <a16:creationId xmlns:a16="http://schemas.microsoft.com/office/drawing/2014/main" id="{00000000-0008-0000-0100-0000500B0000}"/>
            </a:ext>
          </a:extLst>
        </xdr:cNvPr>
        <xdr:cNvSpPr>
          <a:spLocks noChangeShapeType="1"/>
        </xdr:cNvSpPr>
      </xdr:nvSpPr>
      <xdr:spPr bwMode="auto">
        <a:xfrm>
          <a:off x="14478000" y="2511552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801</xdr:row>
      <xdr:rowOff>0</xdr:rowOff>
    </xdr:from>
    <xdr:to>
      <xdr:col>24</xdr:col>
      <xdr:colOff>1343025</xdr:colOff>
      <xdr:row>801</xdr:row>
      <xdr:rowOff>0</xdr:rowOff>
    </xdr:to>
    <xdr:sp macro="" textlink="">
      <xdr:nvSpPr>
        <xdr:cNvPr id="2897" name="Line 2">
          <a:extLst>
            <a:ext uri="{FF2B5EF4-FFF2-40B4-BE49-F238E27FC236}">
              <a16:creationId xmlns:a16="http://schemas.microsoft.com/office/drawing/2014/main" id="{00000000-0008-0000-0100-0000510B0000}"/>
            </a:ext>
          </a:extLst>
        </xdr:cNvPr>
        <xdr:cNvSpPr>
          <a:spLocks noChangeShapeType="1"/>
        </xdr:cNvSpPr>
      </xdr:nvSpPr>
      <xdr:spPr bwMode="auto">
        <a:xfrm>
          <a:off x="14487525" y="2511552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801</xdr:row>
      <xdr:rowOff>0</xdr:rowOff>
    </xdr:from>
    <xdr:to>
      <xdr:col>24</xdr:col>
      <xdr:colOff>1343025</xdr:colOff>
      <xdr:row>801</xdr:row>
      <xdr:rowOff>0</xdr:rowOff>
    </xdr:to>
    <xdr:sp macro="" textlink="">
      <xdr:nvSpPr>
        <xdr:cNvPr id="2898" name="Line 3">
          <a:extLst>
            <a:ext uri="{FF2B5EF4-FFF2-40B4-BE49-F238E27FC236}">
              <a16:creationId xmlns:a16="http://schemas.microsoft.com/office/drawing/2014/main" id="{00000000-0008-0000-0100-0000520B0000}"/>
            </a:ext>
          </a:extLst>
        </xdr:cNvPr>
        <xdr:cNvSpPr>
          <a:spLocks noChangeShapeType="1"/>
        </xdr:cNvSpPr>
      </xdr:nvSpPr>
      <xdr:spPr bwMode="auto">
        <a:xfrm>
          <a:off x="14487525" y="2511552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801</xdr:row>
      <xdr:rowOff>0</xdr:rowOff>
    </xdr:from>
    <xdr:to>
      <xdr:col>24</xdr:col>
      <xdr:colOff>1343025</xdr:colOff>
      <xdr:row>801</xdr:row>
      <xdr:rowOff>0</xdr:rowOff>
    </xdr:to>
    <xdr:sp macro="" textlink="">
      <xdr:nvSpPr>
        <xdr:cNvPr id="2899" name="Line 4">
          <a:extLst>
            <a:ext uri="{FF2B5EF4-FFF2-40B4-BE49-F238E27FC236}">
              <a16:creationId xmlns:a16="http://schemas.microsoft.com/office/drawing/2014/main" id="{00000000-0008-0000-0100-0000530B0000}"/>
            </a:ext>
          </a:extLst>
        </xdr:cNvPr>
        <xdr:cNvSpPr>
          <a:spLocks noChangeShapeType="1"/>
        </xdr:cNvSpPr>
      </xdr:nvSpPr>
      <xdr:spPr bwMode="auto">
        <a:xfrm>
          <a:off x="14487525" y="2511552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811</xdr:row>
      <xdr:rowOff>0</xdr:rowOff>
    </xdr:from>
    <xdr:to>
      <xdr:col>24</xdr:col>
      <xdr:colOff>1343025</xdr:colOff>
      <xdr:row>811</xdr:row>
      <xdr:rowOff>0</xdr:rowOff>
    </xdr:to>
    <xdr:sp macro="" textlink="">
      <xdr:nvSpPr>
        <xdr:cNvPr id="2900" name="Line 1">
          <a:extLst>
            <a:ext uri="{FF2B5EF4-FFF2-40B4-BE49-F238E27FC236}">
              <a16:creationId xmlns:a16="http://schemas.microsoft.com/office/drawing/2014/main" id="{00000000-0008-0000-0100-0000540B0000}"/>
            </a:ext>
          </a:extLst>
        </xdr:cNvPr>
        <xdr:cNvSpPr>
          <a:spLocks noChangeShapeType="1"/>
        </xdr:cNvSpPr>
      </xdr:nvSpPr>
      <xdr:spPr bwMode="auto">
        <a:xfrm>
          <a:off x="14478000" y="2542984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811</xdr:row>
      <xdr:rowOff>0</xdr:rowOff>
    </xdr:from>
    <xdr:to>
      <xdr:col>24</xdr:col>
      <xdr:colOff>1343025</xdr:colOff>
      <xdr:row>811</xdr:row>
      <xdr:rowOff>0</xdr:rowOff>
    </xdr:to>
    <xdr:sp macro="" textlink="">
      <xdr:nvSpPr>
        <xdr:cNvPr id="2901" name="Line 2">
          <a:extLst>
            <a:ext uri="{FF2B5EF4-FFF2-40B4-BE49-F238E27FC236}">
              <a16:creationId xmlns:a16="http://schemas.microsoft.com/office/drawing/2014/main" id="{00000000-0008-0000-0100-0000550B0000}"/>
            </a:ext>
          </a:extLst>
        </xdr:cNvPr>
        <xdr:cNvSpPr>
          <a:spLocks noChangeShapeType="1"/>
        </xdr:cNvSpPr>
      </xdr:nvSpPr>
      <xdr:spPr bwMode="auto">
        <a:xfrm>
          <a:off x="14487525" y="2542984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811</xdr:row>
      <xdr:rowOff>0</xdr:rowOff>
    </xdr:from>
    <xdr:to>
      <xdr:col>24</xdr:col>
      <xdr:colOff>1343025</xdr:colOff>
      <xdr:row>811</xdr:row>
      <xdr:rowOff>0</xdr:rowOff>
    </xdr:to>
    <xdr:sp macro="" textlink="">
      <xdr:nvSpPr>
        <xdr:cNvPr id="2902" name="Line 3">
          <a:extLst>
            <a:ext uri="{FF2B5EF4-FFF2-40B4-BE49-F238E27FC236}">
              <a16:creationId xmlns:a16="http://schemas.microsoft.com/office/drawing/2014/main" id="{00000000-0008-0000-0100-0000560B0000}"/>
            </a:ext>
          </a:extLst>
        </xdr:cNvPr>
        <xdr:cNvSpPr>
          <a:spLocks noChangeShapeType="1"/>
        </xdr:cNvSpPr>
      </xdr:nvSpPr>
      <xdr:spPr bwMode="auto">
        <a:xfrm>
          <a:off x="14487525" y="2542984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811</xdr:row>
      <xdr:rowOff>0</xdr:rowOff>
    </xdr:from>
    <xdr:to>
      <xdr:col>24</xdr:col>
      <xdr:colOff>1343025</xdr:colOff>
      <xdr:row>811</xdr:row>
      <xdr:rowOff>0</xdr:rowOff>
    </xdr:to>
    <xdr:sp macro="" textlink="">
      <xdr:nvSpPr>
        <xdr:cNvPr id="2903" name="Line 4">
          <a:extLst>
            <a:ext uri="{FF2B5EF4-FFF2-40B4-BE49-F238E27FC236}">
              <a16:creationId xmlns:a16="http://schemas.microsoft.com/office/drawing/2014/main" id="{00000000-0008-0000-0100-0000570B0000}"/>
            </a:ext>
          </a:extLst>
        </xdr:cNvPr>
        <xdr:cNvSpPr>
          <a:spLocks noChangeShapeType="1"/>
        </xdr:cNvSpPr>
      </xdr:nvSpPr>
      <xdr:spPr bwMode="auto">
        <a:xfrm>
          <a:off x="14487525" y="2542984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828</xdr:row>
      <xdr:rowOff>0</xdr:rowOff>
    </xdr:from>
    <xdr:to>
      <xdr:col>24</xdr:col>
      <xdr:colOff>1343025</xdr:colOff>
      <xdr:row>828</xdr:row>
      <xdr:rowOff>0</xdr:rowOff>
    </xdr:to>
    <xdr:sp macro="" textlink="">
      <xdr:nvSpPr>
        <xdr:cNvPr id="2904" name="Line 1">
          <a:extLst>
            <a:ext uri="{FF2B5EF4-FFF2-40B4-BE49-F238E27FC236}">
              <a16:creationId xmlns:a16="http://schemas.microsoft.com/office/drawing/2014/main" id="{00000000-0008-0000-0100-0000580B0000}"/>
            </a:ext>
          </a:extLst>
        </xdr:cNvPr>
        <xdr:cNvSpPr>
          <a:spLocks noChangeShapeType="1"/>
        </xdr:cNvSpPr>
      </xdr:nvSpPr>
      <xdr:spPr bwMode="auto">
        <a:xfrm>
          <a:off x="14478000" y="2596419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828</xdr:row>
      <xdr:rowOff>0</xdr:rowOff>
    </xdr:from>
    <xdr:to>
      <xdr:col>24</xdr:col>
      <xdr:colOff>1343025</xdr:colOff>
      <xdr:row>828</xdr:row>
      <xdr:rowOff>0</xdr:rowOff>
    </xdr:to>
    <xdr:sp macro="" textlink="">
      <xdr:nvSpPr>
        <xdr:cNvPr id="2905" name="Line 2">
          <a:extLst>
            <a:ext uri="{FF2B5EF4-FFF2-40B4-BE49-F238E27FC236}">
              <a16:creationId xmlns:a16="http://schemas.microsoft.com/office/drawing/2014/main" id="{00000000-0008-0000-0100-0000590B0000}"/>
            </a:ext>
          </a:extLst>
        </xdr:cNvPr>
        <xdr:cNvSpPr>
          <a:spLocks noChangeShapeType="1"/>
        </xdr:cNvSpPr>
      </xdr:nvSpPr>
      <xdr:spPr bwMode="auto">
        <a:xfrm>
          <a:off x="14487525" y="259641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828</xdr:row>
      <xdr:rowOff>0</xdr:rowOff>
    </xdr:from>
    <xdr:to>
      <xdr:col>24</xdr:col>
      <xdr:colOff>1343025</xdr:colOff>
      <xdr:row>828</xdr:row>
      <xdr:rowOff>0</xdr:rowOff>
    </xdr:to>
    <xdr:sp macro="" textlink="">
      <xdr:nvSpPr>
        <xdr:cNvPr id="2906" name="Line 3">
          <a:extLst>
            <a:ext uri="{FF2B5EF4-FFF2-40B4-BE49-F238E27FC236}">
              <a16:creationId xmlns:a16="http://schemas.microsoft.com/office/drawing/2014/main" id="{00000000-0008-0000-0100-00005A0B0000}"/>
            </a:ext>
          </a:extLst>
        </xdr:cNvPr>
        <xdr:cNvSpPr>
          <a:spLocks noChangeShapeType="1"/>
        </xdr:cNvSpPr>
      </xdr:nvSpPr>
      <xdr:spPr bwMode="auto">
        <a:xfrm>
          <a:off x="14487525" y="259641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828</xdr:row>
      <xdr:rowOff>0</xdr:rowOff>
    </xdr:from>
    <xdr:to>
      <xdr:col>24</xdr:col>
      <xdr:colOff>1343025</xdr:colOff>
      <xdr:row>828</xdr:row>
      <xdr:rowOff>0</xdr:rowOff>
    </xdr:to>
    <xdr:sp macro="" textlink="">
      <xdr:nvSpPr>
        <xdr:cNvPr id="2907" name="Line 4">
          <a:extLst>
            <a:ext uri="{FF2B5EF4-FFF2-40B4-BE49-F238E27FC236}">
              <a16:creationId xmlns:a16="http://schemas.microsoft.com/office/drawing/2014/main" id="{00000000-0008-0000-0100-00005B0B0000}"/>
            </a:ext>
          </a:extLst>
        </xdr:cNvPr>
        <xdr:cNvSpPr>
          <a:spLocks noChangeShapeType="1"/>
        </xdr:cNvSpPr>
      </xdr:nvSpPr>
      <xdr:spPr bwMode="auto">
        <a:xfrm>
          <a:off x="14487525" y="2596419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845</xdr:row>
      <xdr:rowOff>0</xdr:rowOff>
    </xdr:from>
    <xdr:to>
      <xdr:col>24</xdr:col>
      <xdr:colOff>1343025</xdr:colOff>
      <xdr:row>845</xdr:row>
      <xdr:rowOff>0</xdr:rowOff>
    </xdr:to>
    <xdr:sp macro="" textlink="">
      <xdr:nvSpPr>
        <xdr:cNvPr id="2908" name="Line 1">
          <a:extLst>
            <a:ext uri="{FF2B5EF4-FFF2-40B4-BE49-F238E27FC236}">
              <a16:creationId xmlns:a16="http://schemas.microsoft.com/office/drawing/2014/main" id="{00000000-0008-0000-0100-00005C0B0000}"/>
            </a:ext>
          </a:extLst>
        </xdr:cNvPr>
        <xdr:cNvSpPr>
          <a:spLocks noChangeShapeType="1"/>
        </xdr:cNvSpPr>
      </xdr:nvSpPr>
      <xdr:spPr bwMode="auto">
        <a:xfrm>
          <a:off x="14478000" y="2649855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845</xdr:row>
      <xdr:rowOff>0</xdr:rowOff>
    </xdr:from>
    <xdr:to>
      <xdr:col>24</xdr:col>
      <xdr:colOff>1343025</xdr:colOff>
      <xdr:row>845</xdr:row>
      <xdr:rowOff>0</xdr:rowOff>
    </xdr:to>
    <xdr:sp macro="" textlink="">
      <xdr:nvSpPr>
        <xdr:cNvPr id="2909" name="Line 2">
          <a:extLst>
            <a:ext uri="{FF2B5EF4-FFF2-40B4-BE49-F238E27FC236}">
              <a16:creationId xmlns:a16="http://schemas.microsoft.com/office/drawing/2014/main" id="{00000000-0008-0000-0100-00005D0B0000}"/>
            </a:ext>
          </a:extLst>
        </xdr:cNvPr>
        <xdr:cNvSpPr>
          <a:spLocks noChangeShapeType="1"/>
        </xdr:cNvSpPr>
      </xdr:nvSpPr>
      <xdr:spPr bwMode="auto">
        <a:xfrm>
          <a:off x="14487525" y="2649855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845</xdr:row>
      <xdr:rowOff>0</xdr:rowOff>
    </xdr:from>
    <xdr:to>
      <xdr:col>24</xdr:col>
      <xdr:colOff>1343025</xdr:colOff>
      <xdr:row>845</xdr:row>
      <xdr:rowOff>0</xdr:rowOff>
    </xdr:to>
    <xdr:sp macro="" textlink="">
      <xdr:nvSpPr>
        <xdr:cNvPr id="2910" name="Line 3">
          <a:extLst>
            <a:ext uri="{FF2B5EF4-FFF2-40B4-BE49-F238E27FC236}">
              <a16:creationId xmlns:a16="http://schemas.microsoft.com/office/drawing/2014/main" id="{00000000-0008-0000-0100-00005E0B0000}"/>
            </a:ext>
          </a:extLst>
        </xdr:cNvPr>
        <xdr:cNvSpPr>
          <a:spLocks noChangeShapeType="1"/>
        </xdr:cNvSpPr>
      </xdr:nvSpPr>
      <xdr:spPr bwMode="auto">
        <a:xfrm>
          <a:off x="14487525" y="2649855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845</xdr:row>
      <xdr:rowOff>0</xdr:rowOff>
    </xdr:from>
    <xdr:to>
      <xdr:col>24</xdr:col>
      <xdr:colOff>1343025</xdr:colOff>
      <xdr:row>845</xdr:row>
      <xdr:rowOff>0</xdr:rowOff>
    </xdr:to>
    <xdr:sp macro="" textlink="">
      <xdr:nvSpPr>
        <xdr:cNvPr id="2911" name="Line 4">
          <a:extLst>
            <a:ext uri="{FF2B5EF4-FFF2-40B4-BE49-F238E27FC236}">
              <a16:creationId xmlns:a16="http://schemas.microsoft.com/office/drawing/2014/main" id="{00000000-0008-0000-0100-00005F0B0000}"/>
            </a:ext>
          </a:extLst>
        </xdr:cNvPr>
        <xdr:cNvSpPr>
          <a:spLocks noChangeShapeType="1"/>
        </xdr:cNvSpPr>
      </xdr:nvSpPr>
      <xdr:spPr bwMode="auto">
        <a:xfrm>
          <a:off x="14487525" y="2649855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862</xdr:row>
      <xdr:rowOff>0</xdr:rowOff>
    </xdr:from>
    <xdr:to>
      <xdr:col>24</xdr:col>
      <xdr:colOff>1343025</xdr:colOff>
      <xdr:row>862</xdr:row>
      <xdr:rowOff>0</xdr:rowOff>
    </xdr:to>
    <xdr:sp macro="" textlink="">
      <xdr:nvSpPr>
        <xdr:cNvPr id="2912" name="Line 1">
          <a:extLst>
            <a:ext uri="{FF2B5EF4-FFF2-40B4-BE49-F238E27FC236}">
              <a16:creationId xmlns:a16="http://schemas.microsoft.com/office/drawing/2014/main" id="{00000000-0008-0000-0100-0000600B0000}"/>
            </a:ext>
          </a:extLst>
        </xdr:cNvPr>
        <xdr:cNvSpPr>
          <a:spLocks noChangeShapeType="1"/>
        </xdr:cNvSpPr>
      </xdr:nvSpPr>
      <xdr:spPr bwMode="auto">
        <a:xfrm>
          <a:off x="14478000" y="2703290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862</xdr:row>
      <xdr:rowOff>0</xdr:rowOff>
    </xdr:from>
    <xdr:to>
      <xdr:col>24</xdr:col>
      <xdr:colOff>1343025</xdr:colOff>
      <xdr:row>862</xdr:row>
      <xdr:rowOff>0</xdr:rowOff>
    </xdr:to>
    <xdr:sp macro="" textlink="">
      <xdr:nvSpPr>
        <xdr:cNvPr id="2913" name="Line 2">
          <a:extLst>
            <a:ext uri="{FF2B5EF4-FFF2-40B4-BE49-F238E27FC236}">
              <a16:creationId xmlns:a16="http://schemas.microsoft.com/office/drawing/2014/main" id="{00000000-0008-0000-0100-0000610B0000}"/>
            </a:ext>
          </a:extLst>
        </xdr:cNvPr>
        <xdr:cNvSpPr>
          <a:spLocks noChangeShapeType="1"/>
        </xdr:cNvSpPr>
      </xdr:nvSpPr>
      <xdr:spPr bwMode="auto">
        <a:xfrm>
          <a:off x="14487525" y="270329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862</xdr:row>
      <xdr:rowOff>0</xdr:rowOff>
    </xdr:from>
    <xdr:to>
      <xdr:col>24</xdr:col>
      <xdr:colOff>1343025</xdr:colOff>
      <xdr:row>862</xdr:row>
      <xdr:rowOff>0</xdr:rowOff>
    </xdr:to>
    <xdr:sp macro="" textlink="">
      <xdr:nvSpPr>
        <xdr:cNvPr id="2914" name="Line 3">
          <a:extLst>
            <a:ext uri="{FF2B5EF4-FFF2-40B4-BE49-F238E27FC236}">
              <a16:creationId xmlns:a16="http://schemas.microsoft.com/office/drawing/2014/main" id="{00000000-0008-0000-0100-0000620B0000}"/>
            </a:ext>
          </a:extLst>
        </xdr:cNvPr>
        <xdr:cNvSpPr>
          <a:spLocks noChangeShapeType="1"/>
        </xdr:cNvSpPr>
      </xdr:nvSpPr>
      <xdr:spPr bwMode="auto">
        <a:xfrm>
          <a:off x="14487525" y="270329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862</xdr:row>
      <xdr:rowOff>0</xdr:rowOff>
    </xdr:from>
    <xdr:to>
      <xdr:col>24</xdr:col>
      <xdr:colOff>1343025</xdr:colOff>
      <xdr:row>862</xdr:row>
      <xdr:rowOff>0</xdr:rowOff>
    </xdr:to>
    <xdr:sp macro="" textlink="">
      <xdr:nvSpPr>
        <xdr:cNvPr id="2915" name="Line 4">
          <a:extLst>
            <a:ext uri="{FF2B5EF4-FFF2-40B4-BE49-F238E27FC236}">
              <a16:creationId xmlns:a16="http://schemas.microsoft.com/office/drawing/2014/main" id="{00000000-0008-0000-0100-0000630B0000}"/>
            </a:ext>
          </a:extLst>
        </xdr:cNvPr>
        <xdr:cNvSpPr>
          <a:spLocks noChangeShapeType="1"/>
        </xdr:cNvSpPr>
      </xdr:nvSpPr>
      <xdr:spPr bwMode="auto">
        <a:xfrm>
          <a:off x="14487525" y="270329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879</xdr:row>
      <xdr:rowOff>0</xdr:rowOff>
    </xdr:from>
    <xdr:to>
      <xdr:col>24</xdr:col>
      <xdr:colOff>1343025</xdr:colOff>
      <xdr:row>879</xdr:row>
      <xdr:rowOff>0</xdr:rowOff>
    </xdr:to>
    <xdr:sp macro="" textlink="">
      <xdr:nvSpPr>
        <xdr:cNvPr id="2916" name="Line 1">
          <a:extLst>
            <a:ext uri="{FF2B5EF4-FFF2-40B4-BE49-F238E27FC236}">
              <a16:creationId xmlns:a16="http://schemas.microsoft.com/office/drawing/2014/main" id="{00000000-0008-0000-0100-0000640B0000}"/>
            </a:ext>
          </a:extLst>
        </xdr:cNvPr>
        <xdr:cNvSpPr>
          <a:spLocks noChangeShapeType="1"/>
        </xdr:cNvSpPr>
      </xdr:nvSpPr>
      <xdr:spPr bwMode="auto">
        <a:xfrm>
          <a:off x="14478000" y="2756725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879</xdr:row>
      <xdr:rowOff>0</xdr:rowOff>
    </xdr:from>
    <xdr:to>
      <xdr:col>24</xdr:col>
      <xdr:colOff>1343025</xdr:colOff>
      <xdr:row>879</xdr:row>
      <xdr:rowOff>0</xdr:rowOff>
    </xdr:to>
    <xdr:sp macro="" textlink="">
      <xdr:nvSpPr>
        <xdr:cNvPr id="2917" name="Line 2">
          <a:extLst>
            <a:ext uri="{FF2B5EF4-FFF2-40B4-BE49-F238E27FC236}">
              <a16:creationId xmlns:a16="http://schemas.microsoft.com/office/drawing/2014/main" id="{00000000-0008-0000-0100-0000650B0000}"/>
            </a:ext>
          </a:extLst>
        </xdr:cNvPr>
        <xdr:cNvSpPr>
          <a:spLocks noChangeShapeType="1"/>
        </xdr:cNvSpPr>
      </xdr:nvSpPr>
      <xdr:spPr bwMode="auto">
        <a:xfrm>
          <a:off x="14487525" y="2756725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879</xdr:row>
      <xdr:rowOff>0</xdr:rowOff>
    </xdr:from>
    <xdr:to>
      <xdr:col>24</xdr:col>
      <xdr:colOff>1343025</xdr:colOff>
      <xdr:row>879</xdr:row>
      <xdr:rowOff>0</xdr:rowOff>
    </xdr:to>
    <xdr:sp macro="" textlink="">
      <xdr:nvSpPr>
        <xdr:cNvPr id="2918" name="Line 3">
          <a:extLst>
            <a:ext uri="{FF2B5EF4-FFF2-40B4-BE49-F238E27FC236}">
              <a16:creationId xmlns:a16="http://schemas.microsoft.com/office/drawing/2014/main" id="{00000000-0008-0000-0100-0000660B0000}"/>
            </a:ext>
          </a:extLst>
        </xdr:cNvPr>
        <xdr:cNvSpPr>
          <a:spLocks noChangeShapeType="1"/>
        </xdr:cNvSpPr>
      </xdr:nvSpPr>
      <xdr:spPr bwMode="auto">
        <a:xfrm>
          <a:off x="14487525" y="2756725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879</xdr:row>
      <xdr:rowOff>0</xdr:rowOff>
    </xdr:from>
    <xdr:to>
      <xdr:col>24</xdr:col>
      <xdr:colOff>1343025</xdr:colOff>
      <xdr:row>879</xdr:row>
      <xdr:rowOff>0</xdr:rowOff>
    </xdr:to>
    <xdr:sp macro="" textlink="">
      <xdr:nvSpPr>
        <xdr:cNvPr id="2919" name="Line 4">
          <a:extLst>
            <a:ext uri="{FF2B5EF4-FFF2-40B4-BE49-F238E27FC236}">
              <a16:creationId xmlns:a16="http://schemas.microsoft.com/office/drawing/2014/main" id="{00000000-0008-0000-0100-0000670B0000}"/>
            </a:ext>
          </a:extLst>
        </xdr:cNvPr>
        <xdr:cNvSpPr>
          <a:spLocks noChangeShapeType="1"/>
        </xdr:cNvSpPr>
      </xdr:nvSpPr>
      <xdr:spPr bwMode="auto">
        <a:xfrm>
          <a:off x="14487525" y="2756725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896</xdr:row>
      <xdr:rowOff>0</xdr:rowOff>
    </xdr:from>
    <xdr:to>
      <xdr:col>24</xdr:col>
      <xdr:colOff>1343025</xdr:colOff>
      <xdr:row>896</xdr:row>
      <xdr:rowOff>0</xdr:rowOff>
    </xdr:to>
    <xdr:sp macro="" textlink="">
      <xdr:nvSpPr>
        <xdr:cNvPr id="2920" name="Line 1">
          <a:extLst>
            <a:ext uri="{FF2B5EF4-FFF2-40B4-BE49-F238E27FC236}">
              <a16:creationId xmlns:a16="http://schemas.microsoft.com/office/drawing/2014/main" id="{00000000-0008-0000-0100-0000680B0000}"/>
            </a:ext>
          </a:extLst>
        </xdr:cNvPr>
        <xdr:cNvSpPr>
          <a:spLocks noChangeShapeType="1"/>
        </xdr:cNvSpPr>
      </xdr:nvSpPr>
      <xdr:spPr bwMode="auto">
        <a:xfrm>
          <a:off x="14478000" y="2810160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896</xdr:row>
      <xdr:rowOff>0</xdr:rowOff>
    </xdr:from>
    <xdr:to>
      <xdr:col>24</xdr:col>
      <xdr:colOff>1343025</xdr:colOff>
      <xdr:row>896</xdr:row>
      <xdr:rowOff>0</xdr:rowOff>
    </xdr:to>
    <xdr:sp macro="" textlink="">
      <xdr:nvSpPr>
        <xdr:cNvPr id="2921" name="Line 2">
          <a:extLst>
            <a:ext uri="{FF2B5EF4-FFF2-40B4-BE49-F238E27FC236}">
              <a16:creationId xmlns:a16="http://schemas.microsoft.com/office/drawing/2014/main" id="{00000000-0008-0000-0100-0000690B0000}"/>
            </a:ext>
          </a:extLst>
        </xdr:cNvPr>
        <xdr:cNvSpPr>
          <a:spLocks noChangeShapeType="1"/>
        </xdr:cNvSpPr>
      </xdr:nvSpPr>
      <xdr:spPr bwMode="auto">
        <a:xfrm>
          <a:off x="14487525" y="281016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896</xdr:row>
      <xdr:rowOff>0</xdr:rowOff>
    </xdr:from>
    <xdr:to>
      <xdr:col>24</xdr:col>
      <xdr:colOff>1343025</xdr:colOff>
      <xdr:row>896</xdr:row>
      <xdr:rowOff>0</xdr:rowOff>
    </xdr:to>
    <xdr:sp macro="" textlink="">
      <xdr:nvSpPr>
        <xdr:cNvPr id="2922" name="Line 3">
          <a:extLst>
            <a:ext uri="{FF2B5EF4-FFF2-40B4-BE49-F238E27FC236}">
              <a16:creationId xmlns:a16="http://schemas.microsoft.com/office/drawing/2014/main" id="{00000000-0008-0000-0100-00006A0B0000}"/>
            </a:ext>
          </a:extLst>
        </xdr:cNvPr>
        <xdr:cNvSpPr>
          <a:spLocks noChangeShapeType="1"/>
        </xdr:cNvSpPr>
      </xdr:nvSpPr>
      <xdr:spPr bwMode="auto">
        <a:xfrm>
          <a:off x="14487525" y="281016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896</xdr:row>
      <xdr:rowOff>0</xdr:rowOff>
    </xdr:from>
    <xdr:to>
      <xdr:col>24</xdr:col>
      <xdr:colOff>1343025</xdr:colOff>
      <xdr:row>896</xdr:row>
      <xdr:rowOff>0</xdr:rowOff>
    </xdr:to>
    <xdr:sp macro="" textlink="">
      <xdr:nvSpPr>
        <xdr:cNvPr id="2923" name="Line 4">
          <a:extLst>
            <a:ext uri="{FF2B5EF4-FFF2-40B4-BE49-F238E27FC236}">
              <a16:creationId xmlns:a16="http://schemas.microsoft.com/office/drawing/2014/main" id="{00000000-0008-0000-0100-00006B0B0000}"/>
            </a:ext>
          </a:extLst>
        </xdr:cNvPr>
        <xdr:cNvSpPr>
          <a:spLocks noChangeShapeType="1"/>
        </xdr:cNvSpPr>
      </xdr:nvSpPr>
      <xdr:spPr bwMode="auto">
        <a:xfrm>
          <a:off x="14487525" y="281016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862</xdr:row>
      <xdr:rowOff>0</xdr:rowOff>
    </xdr:from>
    <xdr:to>
      <xdr:col>24</xdr:col>
      <xdr:colOff>1343025</xdr:colOff>
      <xdr:row>862</xdr:row>
      <xdr:rowOff>0</xdr:rowOff>
    </xdr:to>
    <xdr:sp macro="" textlink="">
      <xdr:nvSpPr>
        <xdr:cNvPr id="2924" name="Line 1">
          <a:extLst>
            <a:ext uri="{FF2B5EF4-FFF2-40B4-BE49-F238E27FC236}">
              <a16:creationId xmlns:a16="http://schemas.microsoft.com/office/drawing/2014/main" id="{00000000-0008-0000-0100-00006C0B0000}"/>
            </a:ext>
          </a:extLst>
        </xdr:cNvPr>
        <xdr:cNvSpPr>
          <a:spLocks noChangeShapeType="1"/>
        </xdr:cNvSpPr>
      </xdr:nvSpPr>
      <xdr:spPr bwMode="auto">
        <a:xfrm>
          <a:off x="14478000" y="2703290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862</xdr:row>
      <xdr:rowOff>0</xdr:rowOff>
    </xdr:from>
    <xdr:to>
      <xdr:col>24</xdr:col>
      <xdr:colOff>1343025</xdr:colOff>
      <xdr:row>862</xdr:row>
      <xdr:rowOff>0</xdr:rowOff>
    </xdr:to>
    <xdr:sp macro="" textlink="">
      <xdr:nvSpPr>
        <xdr:cNvPr id="2925" name="Line 2">
          <a:extLst>
            <a:ext uri="{FF2B5EF4-FFF2-40B4-BE49-F238E27FC236}">
              <a16:creationId xmlns:a16="http://schemas.microsoft.com/office/drawing/2014/main" id="{00000000-0008-0000-0100-00006D0B0000}"/>
            </a:ext>
          </a:extLst>
        </xdr:cNvPr>
        <xdr:cNvSpPr>
          <a:spLocks noChangeShapeType="1"/>
        </xdr:cNvSpPr>
      </xdr:nvSpPr>
      <xdr:spPr bwMode="auto">
        <a:xfrm>
          <a:off x="14487525" y="270329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862</xdr:row>
      <xdr:rowOff>0</xdr:rowOff>
    </xdr:from>
    <xdr:to>
      <xdr:col>24</xdr:col>
      <xdr:colOff>1343025</xdr:colOff>
      <xdr:row>862</xdr:row>
      <xdr:rowOff>0</xdr:rowOff>
    </xdr:to>
    <xdr:sp macro="" textlink="">
      <xdr:nvSpPr>
        <xdr:cNvPr id="2926" name="Line 3">
          <a:extLst>
            <a:ext uri="{FF2B5EF4-FFF2-40B4-BE49-F238E27FC236}">
              <a16:creationId xmlns:a16="http://schemas.microsoft.com/office/drawing/2014/main" id="{00000000-0008-0000-0100-00006E0B0000}"/>
            </a:ext>
          </a:extLst>
        </xdr:cNvPr>
        <xdr:cNvSpPr>
          <a:spLocks noChangeShapeType="1"/>
        </xdr:cNvSpPr>
      </xdr:nvSpPr>
      <xdr:spPr bwMode="auto">
        <a:xfrm>
          <a:off x="14487525" y="270329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862</xdr:row>
      <xdr:rowOff>0</xdr:rowOff>
    </xdr:from>
    <xdr:to>
      <xdr:col>24</xdr:col>
      <xdr:colOff>1343025</xdr:colOff>
      <xdr:row>862</xdr:row>
      <xdr:rowOff>0</xdr:rowOff>
    </xdr:to>
    <xdr:sp macro="" textlink="">
      <xdr:nvSpPr>
        <xdr:cNvPr id="2927" name="Line 4">
          <a:extLst>
            <a:ext uri="{FF2B5EF4-FFF2-40B4-BE49-F238E27FC236}">
              <a16:creationId xmlns:a16="http://schemas.microsoft.com/office/drawing/2014/main" id="{00000000-0008-0000-0100-00006F0B0000}"/>
            </a:ext>
          </a:extLst>
        </xdr:cNvPr>
        <xdr:cNvSpPr>
          <a:spLocks noChangeShapeType="1"/>
        </xdr:cNvSpPr>
      </xdr:nvSpPr>
      <xdr:spPr bwMode="auto">
        <a:xfrm>
          <a:off x="14487525" y="270329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879</xdr:row>
      <xdr:rowOff>0</xdr:rowOff>
    </xdr:from>
    <xdr:to>
      <xdr:col>24</xdr:col>
      <xdr:colOff>1343025</xdr:colOff>
      <xdr:row>879</xdr:row>
      <xdr:rowOff>0</xdr:rowOff>
    </xdr:to>
    <xdr:sp macro="" textlink="">
      <xdr:nvSpPr>
        <xdr:cNvPr id="2928" name="Line 1">
          <a:extLst>
            <a:ext uri="{FF2B5EF4-FFF2-40B4-BE49-F238E27FC236}">
              <a16:creationId xmlns:a16="http://schemas.microsoft.com/office/drawing/2014/main" id="{00000000-0008-0000-0100-0000700B0000}"/>
            </a:ext>
          </a:extLst>
        </xdr:cNvPr>
        <xdr:cNvSpPr>
          <a:spLocks noChangeShapeType="1"/>
        </xdr:cNvSpPr>
      </xdr:nvSpPr>
      <xdr:spPr bwMode="auto">
        <a:xfrm>
          <a:off x="14478000" y="2756725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879</xdr:row>
      <xdr:rowOff>0</xdr:rowOff>
    </xdr:from>
    <xdr:to>
      <xdr:col>24</xdr:col>
      <xdr:colOff>1343025</xdr:colOff>
      <xdr:row>879</xdr:row>
      <xdr:rowOff>0</xdr:rowOff>
    </xdr:to>
    <xdr:sp macro="" textlink="">
      <xdr:nvSpPr>
        <xdr:cNvPr id="2929" name="Line 2">
          <a:extLst>
            <a:ext uri="{FF2B5EF4-FFF2-40B4-BE49-F238E27FC236}">
              <a16:creationId xmlns:a16="http://schemas.microsoft.com/office/drawing/2014/main" id="{00000000-0008-0000-0100-0000710B0000}"/>
            </a:ext>
          </a:extLst>
        </xdr:cNvPr>
        <xdr:cNvSpPr>
          <a:spLocks noChangeShapeType="1"/>
        </xdr:cNvSpPr>
      </xdr:nvSpPr>
      <xdr:spPr bwMode="auto">
        <a:xfrm>
          <a:off x="14487525" y="2756725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879</xdr:row>
      <xdr:rowOff>0</xdr:rowOff>
    </xdr:from>
    <xdr:to>
      <xdr:col>24</xdr:col>
      <xdr:colOff>1343025</xdr:colOff>
      <xdr:row>879</xdr:row>
      <xdr:rowOff>0</xdr:rowOff>
    </xdr:to>
    <xdr:sp macro="" textlink="">
      <xdr:nvSpPr>
        <xdr:cNvPr id="2930" name="Line 3">
          <a:extLst>
            <a:ext uri="{FF2B5EF4-FFF2-40B4-BE49-F238E27FC236}">
              <a16:creationId xmlns:a16="http://schemas.microsoft.com/office/drawing/2014/main" id="{00000000-0008-0000-0100-0000720B0000}"/>
            </a:ext>
          </a:extLst>
        </xdr:cNvPr>
        <xdr:cNvSpPr>
          <a:spLocks noChangeShapeType="1"/>
        </xdr:cNvSpPr>
      </xdr:nvSpPr>
      <xdr:spPr bwMode="auto">
        <a:xfrm>
          <a:off x="14487525" y="2756725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879</xdr:row>
      <xdr:rowOff>0</xdr:rowOff>
    </xdr:from>
    <xdr:to>
      <xdr:col>24</xdr:col>
      <xdr:colOff>1343025</xdr:colOff>
      <xdr:row>879</xdr:row>
      <xdr:rowOff>0</xdr:rowOff>
    </xdr:to>
    <xdr:sp macro="" textlink="">
      <xdr:nvSpPr>
        <xdr:cNvPr id="2931" name="Line 4">
          <a:extLst>
            <a:ext uri="{FF2B5EF4-FFF2-40B4-BE49-F238E27FC236}">
              <a16:creationId xmlns:a16="http://schemas.microsoft.com/office/drawing/2014/main" id="{00000000-0008-0000-0100-0000730B0000}"/>
            </a:ext>
          </a:extLst>
        </xdr:cNvPr>
        <xdr:cNvSpPr>
          <a:spLocks noChangeShapeType="1"/>
        </xdr:cNvSpPr>
      </xdr:nvSpPr>
      <xdr:spPr bwMode="auto">
        <a:xfrm>
          <a:off x="14487525" y="2756725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896</xdr:row>
      <xdr:rowOff>0</xdr:rowOff>
    </xdr:from>
    <xdr:to>
      <xdr:col>24</xdr:col>
      <xdr:colOff>1343025</xdr:colOff>
      <xdr:row>896</xdr:row>
      <xdr:rowOff>0</xdr:rowOff>
    </xdr:to>
    <xdr:sp macro="" textlink="">
      <xdr:nvSpPr>
        <xdr:cNvPr id="2932" name="Line 1">
          <a:extLst>
            <a:ext uri="{FF2B5EF4-FFF2-40B4-BE49-F238E27FC236}">
              <a16:creationId xmlns:a16="http://schemas.microsoft.com/office/drawing/2014/main" id="{00000000-0008-0000-0100-0000740B0000}"/>
            </a:ext>
          </a:extLst>
        </xdr:cNvPr>
        <xdr:cNvSpPr>
          <a:spLocks noChangeShapeType="1"/>
        </xdr:cNvSpPr>
      </xdr:nvSpPr>
      <xdr:spPr bwMode="auto">
        <a:xfrm>
          <a:off x="14478000" y="2810160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896</xdr:row>
      <xdr:rowOff>0</xdr:rowOff>
    </xdr:from>
    <xdr:to>
      <xdr:col>24</xdr:col>
      <xdr:colOff>1343025</xdr:colOff>
      <xdr:row>896</xdr:row>
      <xdr:rowOff>0</xdr:rowOff>
    </xdr:to>
    <xdr:sp macro="" textlink="">
      <xdr:nvSpPr>
        <xdr:cNvPr id="2933" name="Line 2">
          <a:extLst>
            <a:ext uri="{FF2B5EF4-FFF2-40B4-BE49-F238E27FC236}">
              <a16:creationId xmlns:a16="http://schemas.microsoft.com/office/drawing/2014/main" id="{00000000-0008-0000-0100-0000750B0000}"/>
            </a:ext>
          </a:extLst>
        </xdr:cNvPr>
        <xdr:cNvSpPr>
          <a:spLocks noChangeShapeType="1"/>
        </xdr:cNvSpPr>
      </xdr:nvSpPr>
      <xdr:spPr bwMode="auto">
        <a:xfrm>
          <a:off x="14487525" y="281016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896</xdr:row>
      <xdr:rowOff>0</xdr:rowOff>
    </xdr:from>
    <xdr:to>
      <xdr:col>24</xdr:col>
      <xdr:colOff>1343025</xdr:colOff>
      <xdr:row>896</xdr:row>
      <xdr:rowOff>0</xdr:rowOff>
    </xdr:to>
    <xdr:sp macro="" textlink="">
      <xdr:nvSpPr>
        <xdr:cNvPr id="2934" name="Line 3">
          <a:extLst>
            <a:ext uri="{FF2B5EF4-FFF2-40B4-BE49-F238E27FC236}">
              <a16:creationId xmlns:a16="http://schemas.microsoft.com/office/drawing/2014/main" id="{00000000-0008-0000-0100-0000760B0000}"/>
            </a:ext>
          </a:extLst>
        </xdr:cNvPr>
        <xdr:cNvSpPr>
          <a:spLocks noChangeShapeType="1"/>
        </xdr:cNvSpPr>
      </xdr:nvSpPr>
      <xdr:spPr bwMode="auto">
        <a:xfrm>
          <a:off x="14487525" y="281016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896</xdr:row>
      <xdr:rowOff>0</xdr:rowOff>
    </xdr:from>
    <xdr:to>
      <xdr:col>24</xdr:col>
      <xdr:colOff>1343025</xdr:colOff>
      <xdr:row>896</xdr:row>
      <xdr:rowOff>0</xdr:rowOff>
    </xdr:to>
    <xdr:sp macro="" textlink="">
      <xdr:nvSpPr>
        <xdr:cNvPr id="2935" name="Line 4">
          <a:extLst>
            <a:ext uri="{FF2B5EF4-FFF2-40B4-BE49-F238E27FC236}">
              <a16:creationId xmlns:a16="http://schemas.microsoft.com/office/drawing/2014/main" id="{00000000-0008-0000-0100-0000770B0000}"/>
            </a:ext>
          </a:extLst>
        </xdr:cNvPr>
        <xdr:cNvSpPr>
          <a:spLocks noChangeShapeType="1"/>
        </xdr:cNvSpPr>
      </xdr:nvSpPr>
      <xdr:spPr bwMode="auto">
        <a:xfrm>
          <a:off x="14487525" y="281016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862</xdr:row>
      <xdr:rowOff>0</xdr:rowOff>
    </xdr:from>
    <xdr:to>
      <xdr:col>24</xdr:col>
      <xdr:colOff>1343025</xdr:colOff>
      <xdr:row>862</xdr:row>
      <xdr:rowOff>0</xdr:rowOff>
    </xdr:to>
    <xdr:sp macro="" textlink="">
      <xdr:nvSpPr>
        <xdr:cNvPr id="2936" name="Line 1">
          <a:extLst>
            <a:ext uri="{FF2B5EF4-FFF2-40B4-BE49-F238E27FC236}">
              <a16:creationId xmlns:a16="http://schemas.microsoft.com/office/drawing/2014/main" id="{00000000-0008-0000-0100-0000780B0000}"/>
            </a:ext>
          </a:extLst>
        </xdr:cNvPr>
        <xdr:cNvSpPr>
          <a:spLocks noChangeShapeType="1"/>
        </xdr:cNvSpPr>
      </xdr:nvSpPr>
      <xdr:spPr bwMode="auto">
        <a:xfrm>
          <a:off x="14478000" y="2703290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862</xdr:row>
      <xdr:rowOff>0</xdr:rowOff>
    </xdr:from>
    <xdr:to>
      <xdr:col>24</xdr:col>
      <xdr:colOff>1343025</xdr:colOff>
      <xdr:row>862</xdr:row>
      <xdr:rowOff>0</xdr:rowOff>
    </xdr:to>
    <xdr:sp macro="" textlink="">
      <xdr:nvSpPr>
        <xdr:cNvPr id="2937" name="Line 2">
          <a:extLst>
            <a:ext uri="{FF2B5EF4-FFF2-40B4-BE49-F238E27FC236}">
              <a16:creationId xmlns:a16="http://schemas.microsoft.com/office/drawing/2014/main" id="{00000000-0008-0000-0100-0000790B0000}"/>
            </a:ext>
          </a:extLst>
        </xdr:cNvPr>
        <xdr:cNvSpPr>
          <a:spLocks noChangeShapeType="1"/>
        </xdr:cNvSpPr>
      </xdr:nvSpPr>
      <xdr:spPr bwMode="auto">
        <a:xfrm>
          <a:off x="14487525" y="270329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862</xdr:row>
      <xdr:rowOff>0</xdr:rowOff>
    </xdr:from>
    <xdr:to>
      <xdr:col>24</xdr:col>
      <xdr:colOff>1343025</xdr:colOff>
      <xdr:row>862</xdr:row>
      <xdr:rowOff>0</xdr:rowOff>
    </xdr:to>
    <xdr:sp macro="" textlink="">
      <xdr:nvSpPr>
        <xdr:cNvPr id="2938" name="Line 3">
          <a:extLst>
            <a:ext uri="{FF2B5EF4-FFF2-40B4-BE49-F238E27FC236}">
              <a16:creationId xmlns:a16="http://schemas.microsoft.com/office/drawing/2014/main" id="{00000000-0008-0000-0100-00007A0B0000}"/>
            </a:ext>
          </a:extLst>
        </xdr:cNvPr>
        <xdr:cNvSpPr>
          <a:spLocks noChangeShapeType="1"/>
        </xdr:cNvSpPr>
      </xdr:nvSpPr>
      <xdr:spPr bwMode="auto">
        <a:xfrm>
          <a:off x="14487525" y="270329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862</xdr:row>
      <xdr:rowOff>0</xdr:rowOff>
    </xdr:from>
    <xdr:to>
      <xdr:col>24</xdr:col>
      <xdr:colOff>1343025</xdr:colOff>
      <xdr:row>862</xdr:row>
      <xdr:rowOff>0</xdr:rowOff>
    </xdr:to>
    <xdr:sp macro="" textlink="">
      <xdr:nvSpPr>
        <xdr:cNvPr id="2939" name="Line 4">
          <a:extLst>
            <a:ext uri="{FF2B5EF4-FFF2-40B4-BE49-F238E27FC236}">
              <a16:creationId xmlns:a16="http://schemas.microsoft.com/office/drawing/2014/main" id="{00000000-0008-0000-0100-00007B0B0000}"/>
            </a:ext>
          </a:extLst>
        </xdr:cNvPr>
        <xdr:cNvSpPr>
          <a:spLocks noChangeShapeType="1"/>
        </xdr:cNvSpPr>
      </xdr:nvSpPr>
      <xdr:spPr bwMode="auto">
        <a:xfrm>
          <a:off x="14487525" y="270329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879</xdr:row>
      <xdr:rowOff>0</xdr:rowOff>
    </xdr:from>
    <xdr:to>
      <xdr:col>24</xdr:col>
      <xdr:colOff>1343025</xdr:colOff>
      <xdr:row>879</xdr:row>
      <xdr:rowOff>0</xdr:rowOff>
    </xdr:to>
    <xdr:sp macro="" textlink="">
      <xdr:nvSpPr>
        <xdr:cNvPr id="2940" name="Line 1">
          <a:extLst>
            <a:ext uri="{FF2B5EF4-FFF2-40B4-BE49-F238E27FC236}">
              <a16:creationId xmlns:a16="http://schemas.microsoft.com/office/drawing/2014/main" id="{00000000-0008-0000-0100-00007C0B0000}"/>
            </a:ext>
          </a:extLst>
        </xdr:cNvPr>
        <xdr:cNvSpPr>
          <a:spLocks noChangeShapeType="1"/>
        </xdr:cNvSpPr>
      </xdr:nvSpPr>
      <xdr:spPr bwMode="auto">
        <a:xfrm>
          <a:off x="14478000" y="2756725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879</xdr:row>
      <xdr:rowOff>0</xdr:rowOff>
    </xdr:from>
    <xdr:to>
      <xdr:col>24</xdr:col>
      <xdr:colOff>1343025</xdr:colOff>
      <xdr:row>879</xdr:row>
      <xdr:rowOff>0</xdr:rowOff>
    </xdr:to>
    <xdr:sp macro="" textlink="">
      <xdr:nvSpPr>
        <xdr:cNvPr id="2941" name="Line 2">
          <a:extLst>
            <a:ext uri="{FF2B5EF4-FFF2-40B4-BE49-F238E27FC236}">
              <a16:creationId xmlns:a16="http://schemas.microsoft.com/office/drawing/2014/main" id="{00000000-0008-0000-0100-00007D0B0000}"/>
            </a:ext>
          </a:extLst>
        </xdr:cNvPr>
        <xdr:cNvSpPr>
          <a:spLocks noChangeShapeType="1"/>
        </xdr:cNvSpPr>
      </xdr:nvSpPr>
      <xdr:spPr bwMode="auto">
        <a:xfrm>
          <a:off x="14487525" y="2756725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879</xdr:row>
      <xdr:rowOff>0</xdr:rowOff>
    </xdr:from>
    <xdr:to>
      <xdr:col>24</xdr:col>
      <xdr:colOff>1343025</xdr:colOff>
      <xdr:row>879</xdr:row>
      <xdr:rowOff>0</xdr:rowOff>
    </xdr:to>
    <xdr:sp macro="" textlink="">
      <xdr:nvSpPr>
        <xdr:cNvPr id="2942" name="Line 3">
          <a:extLst>
            <a:ext uri="{FF2B5EF4-FFF2-40B4-BE49-F238E27FC236}">
              <a16:creationId xmlns:a16="http://schemas.microsoft.com/office/drawing/2014/main" id="{00000000-0008-0000-0100-00007E0B0000}"/>
            </a:ext>
          </a:extLst>
        </xdr:cNvPr>
        <xdr:cNvSpPr>
          <a:spLocks noChangeShapeType="1"/>
        </xdr:cNvSpPr>
      </xdr:nvSpPr>
      <xdr:spPr bwMode="auto">
        <a:xfrm>
          <a:off x="14487525" y="2756725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879</xdr:row>
      <xdr:rowOff>0</xdr:rowOff>
    </xdr:from>
    <xdr:to>
      <xdr:col>24</xdr:col>
      <xdr:colOff>1343025</xdr:colOff>
      <xdr:row>879</xdr:row>
      <xdr:rowOff>0</xdr:rowOff>
    </xdr:to>
    <xdr:sp macro="" textlink="">
      <xdr:nvSpPr>
        <xdr:cNvPr id="2943" name="Line 4">
          <a:extLst>
            <a:ext uri="{FF2B5EF4-FFF2-40B4-BE49-F238E27FC236}">
              <a16:creationId xmlns:a16="http://schemas.microsoft.com/office/drawing/2014/main" id="{00000000-0008-0000-0100-00007F0B0000}"/>
            </a:ext>
          </a:extLst>
        </xdr:cNvPr>
        <xdr:cNvSpPr>
          <a:spLocks noChangeShapeType="1"/>
        </xdr:cNvSpPr>
      </xdr:nvSpPr>
      <xdr:spPr bwMode="auto">
        <a:xfrm>
          <a:off x="14487525" y="2756725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896</xdr:row>
      <xdr:rowOff>0</xdr:rowOff>
    </xdr:from>
    <xdr:to>
      <xdr:col>24</xdr:col>
      <xdr:colOff>1343025</xdr:colOff>
      <xdr:row>896</xdr:row>
      <xdr:rowOff>0</xdr:rowOff>
    </xdr:to>
    <xdr:sp macro="" textlink="">
      <xdr:nvSpPr>
        <xdr:cNvPr id="2944" name="Line 1">
          <a:extLst>
            <a:ext uri="{FF2B5EF4-FFF2-40B4-BE49-F238E27FC236}">
              <a16:creationId xmlns:a16="http://schemas.microsoft.com/office/drawing/2014/main" id="{00000000-0008-0000-0100-0000800B0000}"/>
            </a:ext>
          </a:extLst>
        </xdr:cNvPr>
        <xdr:cNvSpPr>
          <a:spLocks noChangeShapeType="1"/>
        </xdr:cNvSpPr>
      </xdr:nvSpPr>
      <xdr:spPr bwMode="auto">
        <a:xfrm>
          <a:off x="14478000" y="2810160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896</xdr:row>
      <xdr:rowOff>0</xdr:rowOff>
    </xdr:from>
    <xdr:to>
      <xdr:col>24</xdr:col>
      <xdr:colOff>1343025</xdr:colOff>
      <xdr:row>896</xdr:row>
      <xdr:rowOff>0</xdr:rowOff>
    </xdr:to>
    <xdr:sp macro="" textlink="">
      <xdr:nvSpPr>
        <xdr:cNvPr id="2945" name="Line 2">
          <a:extLst>
            <a:ext uri="{FF2B5EF4-FFF2-40B4-BE49-F238E27FC236}">
              <a16:creationId xmlns:a16="http://schemas.microsoft.com/office/drawing/2014/main" id="{00000000-0008-0000-0100-0000810B0000}"/>
            </a:ext>
          </a:extLst>
        </xdr:cNvPr>
        <xdr:cNvSpPr>
          <a:spLocks noChangeShapeType="1"/>
        </xdr:cNvSpPr>
      </xdr:nvSpPr>
      <xdr:spPr bwMode="auto">
        <a:xfrm>
          <a:off x="14487525" y="281016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896</xdr:row>
      <xdr:rowOff>0</xdr:rowOff>
    </xdr:from>
    <xdr:to>
      <xdr:col>24</xdr:col>
      <xdr:colOff>1343025</xdr:colOff>
      <xdr:row>896</xdr:row>
      <xdr:rowOff>0</xdr:rowOff>
    </xdr:to>
    <xdr:sp macro="" textlink="">
      <xdr:nvSpPr>
        <xdr:cNvPr id="2946" name="Line 3">
          <a:extLst>
            <a:ext uri="{FF2B5EF4-FFF2-40B4-BE49-F238E27FC236}">
              <a16:creationId xmlns:a16="http://schemas.microsoft.com/office/drawing/2014/main" id="{00000000-0008-0000-0100-0000820B0000}"/>
            </a:ext>
          </a:extLst>
        </xdr:cNvPr>
        <xdr:cNvSpPr>
          <a:spLocks noChangeShapeType="1"/>
        </xdr:cNvSpPr>
      </xdr:nvSpPr>
      <xdr:spPr bwMode="auto">
        <a:xfrm>
          <a:off x="14487525" y="281016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896</xdr:row>
      <xdr:rowOff>0</xdr:rowOff>
    </xdr:from>
    <xdr:to>
      <xdr:col>24</xdr:col>
      <xdr:colOff>1343025</xdr:colOff>
      <xdr:row>896</xdr:row>
      <xdr:rowOff>0</xdr:rowOff>
    </xdr:to>
    <xdr:sp macro="" textlink="">
      <xdr:nvSpPr>
        <xdr:cNvPr id="2947" name="Line 4">
          <a:extLst>
            <a:ext uri="{FF2B5EF4-FFF2-40B4-BE49-F238E27FC236}">
              <a16:creationId xmlns:a16="http://schemas.microsoft.com/office/drawing/2014/main" id="{00000000-0008-0000-0100-0000830B0000}"/>
            </a:ext>
          </a:extLst>
        </xdr:cNvPr>
        <xdr:cNvSpPr>
          <a:spLocks noChangeShapeType="1"/>
        </xdr:cNvSpPr>
      </xdr:nvSpPr>
      <xdr:spPr bwMode="auto">
        <a:xfrm>
          <a:off x="14487525" y="281016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862</xdr:row>
      <xdr:rowOff>0</xdr:rowOff>
    </xdr:from>
    <xdr:to>
      <xdr:col>24</xdr:col>
      <xdr:colOff>1343025</xdr:colOff>
      <xdr:row>862</xdr:row>
      <xdr:rowOff>0</xdr:rowOff>
    </xdr:to>
    <xdr:sp macro="" textlink="">
      <xdr:nvSpPr>
        <xdr:cNvPr id="2948" name="Line 1">
          <a:extLst>
            <a:ext uri="{FF2B5EF4-FFF2-40B4-BE49-F238E27FC236}">
              <a16:creationId xmlns:a16="http://schemas.microsoft.com/office/drawing/2014/main" id="{00000000-0008-0000-0100-0000840B0000}"/>
            </a:ext>
          </a:extLst>
        </xdr:cNvPr>
        <xdr:cNvSpPr>
          <a:spLocks noChangeShapeType="1"/>
        </xdr:cNvSpPr>
      </xdr:nvSpPr>
      <xdr:spPr bwMode="auto">
        <a:xfrm>
          <a:off x="14478000" y="2703290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862</xdr:row>
      <xdr:rowOff>0</xdr:rowOff>
    </xdr:from>
    <xdr:to>
      <xdr:col>24</xdr:col>
      <xdr:colOff>1343025</xdr:colOff>
      <xdr:row>862</xdr:row>
      <xdr:rowOff>0</xdr:rowOff>
    </xdr:to>
    <xdr:sp macro="" textlink="">
      <xdr:nvSpPr>
        <xdr:cNvPr id="2949" name="Line 2">
          <a:extLst>
            <a:ext uri="{FF2B5EF4-FFF2-40B4-BE49-F238E27FC236}">
              <a16:creationId xmlns:a16="http://schemas.microsoft.com/office/drawing/2014/main" id="{00000000-0008-0000-0100-0000850B0000}"/>
            </a:ext>
          </a:extLst>
        </xdr:cNvPr>
        <xdr:cNvSpPr>
          <a:spLocks noChangeShapeType="1"/>
        </xdr:cNvSpPr>
      </xdr:nvSpPr>
      <xdr:spPr bwMode="auto">
        <a:xfrm>
          <a:off x="14487525" y="270329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862</xdr:row>
      <xdr:rowOff>0</xdr:rowOff>
    </xdr:from>
    <xdr:to>
      <xdr:col>24</xdr:col>
      <xdr:colOff>1343025</xdr:colOff>
      <xdr:row>862</xdr:row>
      <xdr:rowOff>0</xdr:rowOff>
    </xdr:to>
    <xdr:sp macro="" textlink="">
      <xdr:nvSpPr>
        <xdr:cNvPr id="2950" name="Line 3">
          <a:extLst>
            <a:ext uri="{FF2B5EF4-FFF2-40B4-BE49-F238E27FC236}">
              <a16:creationId xmlns:a16="http://schemas.microsoft.com/office/drawing/2014/main" id="{00000000-0008-0000-0100-0000860B0000}"/>
            </a:ext>
          </a:extLst>
        </xdr:cNvPr>
        <xdr:cNvSpPr>
          <a:spLocks noChangeShapeType="1"/>
        </xdr:cNvSpPr>
      </xdr:nvSpPr>
      <xdr:spPr bwMode="auto">
        <a:xfrm>
          <a:off x="14487525" y="270329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862</xdr:row>
      <xdr:rowOff>0</xdr:rowOff>
    </xdr:from>
    <xdr:to>
      <xdr:col>24</xdr:col>
      <xdr:colOff>1343025</xdr:colOff>
      <xdr:row>862</xdr:row>
      <xdr:rowOff>0</xdr:rowOff>
    </xdr:to>
    <xdr:sp macro="" textlink="">
      <xdr:nvSpPr>
        <xdr:cNvPr id="2951" name="Line 4">
          <a:extLst>
            <a:ext uri="{FF2B5EF4-FFF2-40B4-BE49-F238E27FC236}">
              <a16:creationId xmlns:a16="http://schemas.microsoft.com/office/drawing/2014/main" id="{00000000-0008-0000-0100-0000870B0000}"/>
            </a:ext>
          </a:extLst>
        </xdr:cNvPr>
        <xdr:cNvSpPr>
          <a:spLocks noChangeShapeType="1"/>
        </xdr:cNvSpPr>
      </xdr:nvSpPr>
      <xdr:spPr bwMode="auto">
        <a:xfrm>
          <a:off x="14487525" y="270329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879</xdr:row>
      <xdr:rowOff>0</xdr:rowOff>
    </xdr:from>
    <xdr:to>
      <xdr:col>24</xdr:col>
      <xdr:colOff>1343025</xdr:colOff>
      <xdr:row>879</xdr:row>
      <xdr:rowOff>0</xdr:rowOff>
    </xdr:to>
    <xdr:sp macro="" textlink="">
      <xdr:nvSpPr>
        <xdr:cNvPr id="2952" name="Line 1">
          <a:extLst>
            <a:ext uri="{FF2B5EF4-FFF2-40B4-BE49-F238E27FC236}">
              <a16:creationId xmlns:a16="http://schemas.microsoft.com/office/drawing/2014/main" id="{00000000-0008-0000-0100-0000880B0000}"/>
            </a:ext>
          </a:extLst>
        </xdr:cNvPr>
        <xdr:cNvSpPr>
          <a:spLocks noChangeShapeType="1"/>
        </xdr:cNvSpPr>
      </xdr:nvSpPr>
      <xdr:spPr bwMode="auto">
        <a:xfrm>
          <a:off x="14478000" y="2756725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879</xdr:row>
      <xdr:rowOff>0</xdr:rowOff>
    </xdr:from>
    <xdr:to>
      <xdr:col>24</xdr:col>
      <xdr:colOff>1343025</xdr:colOff>
      <xdr:row>879</xdr:row>
      <xdr:rowOff>0</xdr:rowOff>
    </xdr:to>
    <xdr:sp macro="" textlink="">
      <xdr:nvSpPr>
        <xdr:cNvPr id="2953" name="Line 2">
          <a:extLst>
            <a:ext uri="{FF2B5EF4-FFF2-40B4-BE49-F238E27FC236}">
              <a16:creationId xmlns:a16="http://schemas.microsoft.com/office/drawing/2014/main" id="{00000000-0008-0000-0100-0000890B0000}"/>
            </a:ext>
          </a:extLst>
        </xdr:cNvPr>
        <xdr:cNvSpPr>
          <a:spLocks noChangeShapeType="1"/>
        </xdr:cNvSpPr>
      </xdr:nvSpPr>
      <xdr:spPr bwMode="auto">
        <a:xfrm>
          <a:off x="14487525" y="2756725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879</xdr:row>
      <xdr:rowOff>0</xdr:rowOff>
    </xdr:from>
    <xdr:to>
      <xdr:col>24</xdr:col>
      <xdr:colOff>1343025</xdr:colOff>
      <xdr:row>879</xdr:row>
      <xdr:rowOff>0</xdr:rowOff>
    </xdr:to>
    <xdr:sp macro="" textlink="">
      <xdr:nvSpPr>
        <xdr:cNvPr id="2954" name="Line 3">
          <a:extLst>
            <a:ext uri="{FF2B5EF4-FFF2-40B4-BE49-F238E27FC236}">
              <a16:creationId xmlns:a16="http://schemas.microsoft.com/office/drawing/2014/main" id="{00000000-0008-0000-0100-00008A0B0000}"/>
            </a:ext>
          </a:extLst>
        </xdr:cNvPr>
        <xdr:cNvSpPr>
          <a:spLocks noChangeShapeType="1"/>
        </xdr:cNvSpPr>
      </xdr:nvSpPr>
      <xdr:spPr bwMode="auto">
        <a:xfrm>
          <a:off x="14487525" y="2756725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879</xdr:row>
      <xdr:rowOff>0</xdr:rowOff>
    </xdr:from>
    <xdr:to>
      <xdr:col>24</xdr:col>
      <xdr:colOff>1343025</xdr:colOff>
      <xdr:row>879</xdr:row>
      <xdr:rowOff>0</xdr:rowOff>
    </xdr:to>
    <xdr:sp macro="" textlink="">
      <xdr:nvSpPr>
        <xdr:cNvPr id="2955" name="Line 4">
          <a:extLst>
            <a:ext uri="{FF2B5EF4-FFF2-40B4-BE49-F238E27FC236}">
              <a16:creationId xmlns:a16="http://schemas.microsoft.com/office/drawing/2014/main" id="{00000000-0008-0000-0100-00008B0B0000}"/>
            </a:ext>
          </a:extLst>
        </xdr:cNvPr>
        <xdr:cNvSpPr>
          <a:spLocks noChangeShapeType="1"/>
        </xdr:cNvSpPr>
      </xdr:nvSpPr>
      <xdr:spPr bwMode="auto">
        <a:xfrm>
          <a:off x="14487525" y="2756725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896</xdr:row>
      <xdr:rowOff>0</xdr:rowOff>
    </xdr:from>
    <xdr:to>
      <xdr:col>24</xdr:col>
      <xdr:colOff>1343025</xdr:colOff>
      <xdr:row>896</xdr:row>
      <xdr:rowOff>0</xdr:rowOff>
    </xdr:to>
    <xdr:sp macro="" textlink="">
      <xdr:nvSpPr>
        <xdr:cNvPr id="2956" name="Line 1">
          <a:extLst>
            <a:ext uri="{FF2B5EF4-FFF2-40B4-BE49-F238E27FC236}">
              <a16:creationId xmlns:a16="http://schemas.microsoft.com/office/drawing/2014/main" id="{00000000-0008-0000-0100-00008C0B0000}"/>
            </a:ext>
          </a:extLst>
        </xdr:cNvPr>
        <xdr:cNvSpPr>
          <a:spLocks noChangeShapeType="1"/>
        </xdr:cNvSpPr>
      </xdr:nvSpPr>
      <xdr:spPr bwMode="auto">
        <a:xfrm>
          <a:off x="14478000" y="2810160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896</xdr:row>
      <xdr:rowOff>0</xdr:rowOff>
    </xdr:from>
    <xdr:to>
      <xdr:col>24</xdr:col>
      <xdr:colOff>1343025</xdr:colOff>
      <xdr:row>896</xdr:row>
      <xdr:rowOff>0</xdr:rowOff>
    </xdr:to>
    <xdr:sp macro="" textlink="">
      <xdr:nvSpPr>
        <xdr:cNvPr id="2957" name="Line 2">
          <a:extLst>
            <a:ext uri="{FF2B5EF4-FFF2-40B4-BE49-F238E27FC236}">
              <a16:creationId xmlns:a16="http://schemas.microsoft.com/office/drawing/2014/main" id="{00000000-0008-0000-0100-00008D0B0000}"/>
            </a:ext>
          </a:extLst>
        </xdr:cNvPr>
        <xdr:cNvSpPr>
          <a:spLocks noChangeShapeType="1"/>
        </xdr:cNvSpPr>
      </xdr:nvSpPr>
      <xdr:spPr bwMode="auto">
        <a:xfrm>
          <a:off x="14487525" y="281016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896</xdr:row>
      <xdr:rowOff>0</xdr:rowOff>
    </xdr:from>
    <xdr:to>
      <xdr:col>24</xdr:col>
      <xdr:colOff>1343025</xdr:colOff>
      <xdr:row>896</xdr:row>
      <xdr:rowOff>0</xdr:rowOff>
    </xdr:to>
    <xdr:sp macro="" textlink="">
      <xdr:nvSpPr>
        <xdr:cNvPr id="2958" name="Line 3">
          <a:extLst>
            <a:ext uri="{FF2B5EF4-FFF2-40B4-BE49-F238E27FC236}">
              <a16:creationId xmlns:a16="http://schemas.microsoft.com/office/drawing/2014/main" id="{00000000-0008-0000-0100-00008E0B0000}"/>
            </a:ext>
          </a:extLst>
        </xdr:cNvPr>
        <xdr:cNvSpPr>
          <a:spLocks noChangeShapeType="1"/>
        </xdr:cNvSpPr>
      </xdr:nvSpPr>
      <xdr:spPr bwMode="auto">
        <a:xfrm>
          <a:off x="14487525" y="281016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896</xdr:row>
      <xdr:rowOff>0</xdr:rowOff>
    </xdr:from>
    <xdr:to>
      <xdr:col>24</xdr:col>
      <xdr:colOff>1343025</xdr:colOff>
      <xdr:row>896</xdr:row>
      <xdr:rowOff>0</xdr:rowOff>
    </xdr:to>
    <xdr:sp macro="" textlink="">
      <xdr:nvSpPr>
        <xdr:cNvPr id="2959" name="Line 4">
          <a:extLst>
            <a:ext uri="{FF2B5EF4-FFF2-40B4-BE49-F238E27FC236}">
              <a16:creationId xmlns:a16="http://schemas.microsoft.com/office/drawing/2014/main" id="{00000000-0008-0000-0100-00008F0B0000}"/>
            </a:ext>
          </a:extLst>
        </xdr:cNvPr>
        <xdr:cNvSpPr>
          <a:spLocks noChangeShapeType="1"/>
        </xdr:cNvSpPr>
      </xdr:nvSpPr>
      <xdr:spPr bwMode="auto">
        <a:xfrm>
          <a:off x="14487525" y="281016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862</xdr:row>
      <xdr:rowOff>0</xdr:rowOff>
    </xdr:from>
    <xdr:to>
      <xdr:col>24</xdr:col>
      <xdr:colOff>1343025</xdr:colOff>
      <xdr:row>862</xdr:row>
      <xdr:rowOff>0</xdr:rowOff>
    </xdr:to>
    <xdr:sp macro="" textlink="">
      <xdr:nvSpPr>
        <xdr:cNvPr id="2960" name="Line 1">
          <a:extLst>
            <a:ext uri="{FF2B5EF4-FFF2-40B4-BE49-F238E27FC236}">
              <a16:creationId xmlns:a16="http://schemas.microsoft.com/office/drawing/2014/main" id="{00000000-0008-0000-0100-0000900B0000}"/>
            </a:ext>
          </a:extLst>
        </xdr:cNvPr>
        <xdr:cNvSpPr>
          <a:spLocks noChangeShapeType="1"/>
        </xdr:cNvSpPr>
      </xdr:nvSpPr>
      <xdr:spPr bwMode="auto">
        <a:xfrm>
          <a:off x="14478000" y="2703290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862</xdr:row>
      <xdr:rowOff>0</xdr:rowOff>
    </xdr:from>
    <xdr:to>
      <xdr:col>24</xdr:col>
      <xdr:colOff>1343025</xdr:colOff>
      <xdr:row>862</xdr:row>
      <xdr:rowOff>0</xdr:rowOff>
    </xdr:to>
    <xdr:sp macro="" textlink="">
      <xdr:nvSpPr>
        <xdr:cNvPr id="2961" name="Line 2">
          <a:extLst>
            <a:ext uri="{FF2B5EF4-FFF2-40B4-BE49-F238E27FC236}">
              <a16:creationId xmlns:a16="http://schemas.microsoft.com/office/drawing/2014/main" id="{00000000-0008-0000-0100-0000910B0000}"/>
            </a:ext>
          </a:extLst>
        </xdr:cNvPr>
        <xdr:cNvSpPr>
          <a:spLocks noChangeShapeType="1"/>
        </xdr:cNvSpPr>
      </xdr:nvSpPr>
      <xdr:spPr bwMode="auto">
        <a:xfrm>
          <a:off x="14487525" y="270329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862</xdr:row>
      <xdr:rowOff>0</xdr:rowOff>
    </xdr:from>
    <xdr:to>
      <xdr:col>24</xdr:col>
      <xdr:colOff>1343025</xdr:colOff>
      <xdr:row>862</xdr:row>
      <xdr:rowOff>0</xdr:rowOff>
    </xdr:to>
    <xdr:sp macro="" textlink="">
      <xdr:nvSpPr>
        <xdr:cNvPr id="2962" name="Line 3">
          <a:extLst>
            <a:ext uri="{FF2B5EF4-FFF2-40B4-BE49-F238E27FC236}">
              <a16:creationId xmlns:a16="http://schemas.microsoft.com/office/drawing/2014/main" id="{00000000-0008-0000-0100-0000920B0000}"/>
            </a:ext>
          </a:extLst>
        </xdr:cNvPr>
        <xdr:cNvSpPr>
          <a:spLocks noChangeShapeType="1"/>
        </xdr:cNvSpPr>
      </xdr:nvSpPr>
      <xdr:spPr bwMode="auto">
        <a:xfrm>
          <a:off x="14487525" y="270329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862</xdr:row>
      <xdr:rowOff>0</xdr:rowOff>
    </xdr:from>
    <xdr:to>
      <xdr:col>24</xdr:col>
      <xdr:colOff>1343025</xdr:colOff>
      <xdr:row>862</xdr:row>
      <xdr:rowOff>0</xdr:rowOff>
    </xdr:to>
    <xdr:sp macro="" textlink="">
      <xdr:nvSpPr>
        <xdr:cNvPr id="2963" name="Line 4">
          <a:extLst>
            <a:ext uri="{FF2B5EF4-FFF2-40B4-BE49-F238E27FC236}">
              <a16:creationId xmlns:a16="http://schemas.microsoft.com/office/drawing/2014/main" id="{00000000-0008-0000-0100-0000930B0000}"/>
            </a:ext>
          </a:extLst>
        </xdr:cNvPr>
        <xdr:cNvSpPr>
          <a:spLocks noChangeShapeType="1"/>
        </xdr:cNvSpPr>
      </xdr:nvSpPr>
      <xdr:spPr bwMode="auto">
        <a:xfrm>
          <a:off x="14487525" y="270329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879</xdr:row>
      <xdr:rowOff>0</xdr:rowOff>
    </xdr:from>
    <xdr:to>
      <xdr:col>24</xdr:col>
      <xdr:colOff>1343025</xdr:colOff>
      <xdr:row>879</xdr:row>
      <xdr:rowOff>0</xdr:rowOff>
    </xdr:to>
    <xdr:sp macro="" textlink="">
      <xdr:nvSpPr>
        <xdr:cNvPr id="2964" name="Line 1">
          <a:extLst>
            <a:ext uri="{FF2B5EF4-FFF2-40B4-BE49-F238E27FC236}">
              <a16:creationId xmlns:a16="http://schemas.microsoft.com/office/drawing/2014/main" id="{00000000-0008-0000-0100-0000940B0000}"/>
            </a:ext>
          </a:extLst>
        </xdr:cNvPr>
        <xdr:cNvSpPr>
          <a:spLocks noChangeShapeType="1"/>
        </xdr:cNvSpPr>
      </xdr:nvSpPr>
      <xdr:spPr bwMode="auto">
        <a:xfrm>
          <a:off x="14478000" y="2756725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879</xdr:row>
      <xdr:rowOff>0</xdr:rowOff>
    </xdr:from>
    <xdr:to>
      <xdr:col>24</xdr:col>
      <xdr:colOff>1343025</xdr:colOff>
      <xdr:row>879</xdr:row>
      <xdr:rowOff>0</xdr:rowOff>
    </xdr:to>
    <xdr:sp macro="" textlink="">
      <xdr:nvSpPr>
        <xdr:cNvPr id="2965" name="Line 2">
          <a:extLst>
            <a:ext uri="{FF2B5EF4-FFF2-40B4-BE49-F238E27FC236}">
              <a16:creationId xmlns:a16="http://schemas.microsoft.com/office/drawing/2014/main" id="{00000000-0008-0000-0100-0000950B0000}"/>
            </a:ext>
          </a:extLst>
        </xdr:cNvPr>
        <xdr:cNvSpPr>
          <a:spLocks noChangeShapeType="1"/>
        </xdr:cNvSpPr>
      </xdr:nvSpPr>
      <xdr:spPr bwMode="auto">
        <a:xfrm>
          <a:off x="14487525" y="2756725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879</xdr:row>
      <xdr:rowOff>0</xdr:rowOff>
    </xdr:from>
    <xdr:to>
      <xdr:col>24</xdr:col>
      <xdr:colOff>1343025</xdr:colOff>
      <xdr:row>879</xdr:row>
      <xdr:rowOff>0</xdr:rowOff>
    </xdr:to>
    <xdr:sp macro="" textlink="">
      <xdr:nvSpPr>
        <xdr:cNvPr id="2966" name="Line 3">
          <a:extLst>
            <a:ext uri="{FF2B5EF4-FFF2-40B4-BE49-F238E27FC236}">
              <a16:creationId xmlns:a16="http://schemas.microsoft.com/office/drawing/2014/main" id="{00000000-0008-0000-0100-0000960B0000}"/>
            </a:ext>
          </a:extLst>
        </xdr:cNvPr>
        <xdr:cNvSpPr>
          <a:spLocks noChangeShapeType="1"/>
        </xdr:cNvSpPr>
      </xdr:nvSpPr>
      <xdr:spPr bwMode="auto">
        <a:xfrm>
          <a:off x="14487525" y="2756725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879</xdr:row>
      <xdr:rowOff>0</xdr:rowOff>
    </xdr:from>
    <xdr:to>
      <xdr:col>24</xdr:col>
      <xdr:colOff>1343025</xdr:colOff>
      <xdr:row>879</xdr:row>
      <xdr:rowOff>0</xdr:rowOff>
    </xdr:to>
    <xdr:sp macro="" textlink="">
      <xdr:nvSpPr>
        <xdr:cNvPr id="2967" name="Line 4">
          <a:extLst>
            <a:ext uri="{FF2B5EF4-FFF2-40B4-BE49-F238E27FC236}">
              <a16:creationId xmlns:a16="http://schemas.microsoft.com/office/drawing/2014/main" id="{00000000-0008-0000-0100-0000970B0000}"/>
            </a:ext>
          </a:extLst>
        </xdr:cNvPr>
        <xdr:cNvSpPr>
          <a:spLocks noChangeShapeType="1"/>
        </xdr:cNvSpPr>
      </xdr:nvSpPr>
      <xdr:spPr bwMode="auto">
        <a:xfrm>
          <a:off x="14487525" y="2756725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896</xdr:row>
      <xdr:rowOff>0</xdr:rowOff>
    </xdr:from>
    <xdr:to>
      <xdr:col>24</xdr:col>
      <xdr:colOff>1343025</xdr:colOff>
      <xdr:row>896</xdr:row>
      <xdr:rowOff>0</xdr:rowOff>
    </xdr:to>
    <xdr:sp macro="" textlink="">
      <xdr:nvSpPr>
        <xdr:cNvPr id="2968" name="Line 1">
          <a:extLst>
            <a:ext uri="{FF2B5EF4-FFF2-40B4-BE49-F238E27FC236}">
              <a16:creationId xmlns:a16="http://schemas.microsoft.com/office/drawing/2014/main" id="{00000000-0008-0000-0100-0000980B0000}"/>
            </a:ext>
          </a:extLst>
        </xdr:cNvPr>
        <xdr:cNvSpPr>
          <a:spLocks noChangeShapeType="1"/>
        </xdr:cNvSpPr>
      </xdr:nvSpPr>
      <xdr:spPr bwMode="auto">
        <a:xfrm>
          <a:off x="14478000" y="2810160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896</xdr:row>
      <xdr:rowOff>0</xdr:rowOff>
    </xdr:from>
    <xdr:to>
      <xdr:col>24</xdr:col>
      <xdr:colOff>1343025</xdr:colOff>
      <xdr:row>896</xdr:row>
      <xdr:rowOff>0</xdr:rowOff>
    </xdr:to>
    <xdr:sp macro="" textlink="">
      <xdr:nvSpPr>
        <xdr:cNvPr id="2969" name="Line 2">
          <a:extLst>
            <a:ext uri="{FF2B5EF4-FFF2-40B4-BE49-F238E27FC236}">
              <a16:creationId xmlns:a16="http://schemas.microsoft.com/office/drawing/2014/main" id="{00000000-0008-0000-0100-0000990B0000}"/>
            </a:ext>
          </a:extLst>
        </xdr:cNvPr>
        <xdr:cNvSpPr>
          <a:spLocks noChangeShapeType="1"/>
        </xdr:cNvSpPr>
      </xdr:nvSpPr>
      <xdr:spPr bwMode="auto">
        <a:xfrm>
          <a:off x="14487525" y="281016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896</xdr:row>
      <xdr:rowOff>0</xdr:rowOff>
    </xdr:from>
    <xdr:to>
      <xdr:col>24</xdr:col>
      <xdr:colOff>1343025</xdr:colOff>
      <xdr:row>896</xdr:row>
      <xdr:rowOff>0</xdr:rowOff>
    </xdr:to>
    <xdr:sp macro="" textlink="">
      <xdr:nvSpPr>
        <xdr:cNvPr id="2970" name="Line 3">
          <a:extLst>
            <a:ext uri="{FF2B5EF4-FFF2-40B4-BE49-F238E27FC236}">
              <a16:creationId xmlns:a16="http://schemas.microsoft.com/office/drawing/2014/main" id="{00000000-0008-0000-0100-00009A0B0000}"/>
            </a:ext>
          </a:extLst>
        </xdr:cNvPr>
        <xdr:cNvSpPr>
          <a:spLocks noChangeShapeType="1"/>
        </xdr:cNvSpPr>
      </xdr:nvSpPr>
      <xdr:spPr bwMode="auto">
        <a:xfrm>
          <a:off x="14487525" y="281016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896</xdr:row>
      <xdr:rowOff>0</xdr:rowOff>
    </xdr:from>
    <xdr:to>
      <xdr:col>24</xdr:col>
      <xdr:colOff>1343025</xdr:colOff>
      <xdr:row>896</xdr:row>
      <xdr:rowOff>0</xdr:rowOff>
    </xdr:to>
    <xdr:sp macro="" textlink="">
      <xdr:nvSpPr>
        <xdr:cNvPr id="2971" name="Line 4">
          <a:extLst>
            <a:ext uri="{FF2B5EF4-FFF2-40B4-BE49-F238E27FC236}">
              <a16:creationId xmlns:a16="http://schemas.microsoft.com/office/drawing/2014/main" id="{00000000-0008-0000-0100-00009B0B0000}"/>
            </a:ext>
          </a:extLst>
        </xdr:cNvPr>
        <xdr:cNvSpPr>
          <a:spLocks noChangeShapeType="1"/>
        </xdr:cNvSpPr>
      </xdr:nvSpPr>
      <xdr:spPr bwMode="auto">
        <a:xfrm>
          <a:off x="14487525" y="2810160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913</xdr:row>
      <xdr:rowOff>0</xdr:rowOff>
    </xdr:from>
    <xdr:to>
      <xdr:col>24</xdr:col>
      <xdr:colOff>1343025</xdr:colOff>
      <xdr:row>913</xdr:row>
      <xdr:rowOff>0</xdr:rowOff>
    </xdr:to>
    <xdr:sp macro="" textlink="">
      <xdr:nvSpPr>
        <xdr:cNvPr id="2972" name="Line 1">
          <a:extLst>
            <a:ext uri="{FF2B5EF4-FFF2-40B4-BE49-F238E27FC236}">
              <a16:creationId xmlns:a16="http://schemas.microsoft.com/office/drawing/2014/main" id="{00000000-0008-0000-0100-00009C0B0000}"/>
            </a:ext>
          </a:extLst>
        </xdr:cNvPr>
        <xdr:cNvSpPr>
          <a:spLocks noChangeShapeType="1"/>
        </xdr:cNvSpPr>
      </xdr:nvSpPr>
      <xdr:spPr bwMode="auto">
        <a:xfrm>
          <a:off x="14478000" y="2863596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913</xdr:row>
      <xdr:rowOff>0</xdr:rowOff>
    </xdr:from>
    <xdr:to>
      <xdr:col>24</xdr:col>
      <xdr:colOff>1343025</xdr:colOff>
      <xdr:row>913</xdr:row>
      <xdr:rowOff>0</xdr:rowOff>
    </xdr:to>
    <xdr:sp macro="" textlink="">
      <xdr:nvSpPr>
        <xdr:cNvPr id="2973" name="Line 2">
          <a:extLst>
            <a:ext uri="{FF2B5EF4-FFF2-40B4-BE49-F238E27FC236}">
              <a16:creationId xmlns:a16="http://schemas.microsoft.com/office/drawing/2014/main" id="{00000000-0008-0000-0100-00009D0B0000}"/>
            </a:ext>
          </a:extLst>
        </xdr:cNvPr>
        <xdr:cNvSpPr>
          <a:spLocks noChangeShapeType="1"/>
        </xdr:cNvSpPr>
      </xdr:nvSpPr>
      <xdr:spPr bwMode="auto">
        <a:xfrm>
          <a:off x="14487525" y="2863596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913</xdr:row>
      <xdr:rowOff>0</xdr:rowOff>
    </xdr:from>
    <xdr:to>
      <xdr:col>24</xdr:col>
      <xdr:colOff>1343025</xdr:colOff>
      <xdr:row>913</xdr:row>
      <xdr:rowOff>0</xdr:rowOff>
    </xdr:to>
    <xdr:sp macro="" textlink="">
      <xdr:nvSpPr>
        <xdr:cNvPr id="2974" name="Line 3">
          <a:extLst>
            <a:ext uri="{FF2B5EF4-FFF2-40B4-BE49-F238E27FC236}">
              <a16:creationId xmlns:a16="http://schemas.microsoft.com/office/drawing/2014/main" id="{00000000-0008-0000-0100-00009E0B0000}"/>
            </a:ext>
          </a:extLst>
        </xdr:cNvPr>
        <xdr:cNvSpPr>
          <a:spLocks noChangeShapeType="1"/>
        </xdr:cNvSpPr>
      </xdr:nvSpPr>
      <xdr:spPr bwMode="auto">
        <a:xfrm>
          <a:off x="14487525" y="2863596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913</xdr:row>
      <xdr:rowOff>0</xdr:rowOff>
    </xdr:from>
    <xdr:to>
      <xdr:col>24</xdr:col>
      <xdr:colOff>1343025</xdr:colOff>
      <xdr:row>913</xdr:row>
      <xdr:rowOff>0</xdr:rowOff>
    </xdr:to>
    <xdr:sp macro="" textlink="">
      <xdr:nvSpPr>
        <xdr:cNvPr id="2975" name="Line 4">
          <a:extLst>
            <a:ext uri="{FF2B5EF4-FFF2-40B4-BE49-F238E27FC236}">
              <a16:creationId xmlns:a16="http://schemas.microsoft.com/office/drawing/2014/main" id="{00000000-0008-0000-0100-00009F0B0000}"/>
            </a:ext>
          </a:extLst>
        </xdr:cNvPr>
        <xdr:cNvSpPr>
          <a:spLocks noChangeShapeType="1"/>
        </xdr:cNvSpPr>
      </xdr:nvSpPr>
      <xdr:spPr bwMode="auto">
        <a:xfrm>
          <a:off x="14487525" y="2863596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930</xdr:row>
      <xdr:rowOff>0</xdr:rowOff>
    </xdr:from>
    <xdr:to>
      <xdr:col>24</xdr:col>
      <xdr:colOff>1343025</xdr:colOff>
      <xdr:row>930</xdr:row>
      <xdr:rowOff>0</xdr:rowOff>
    </xdr:to>
    <xdr:sp macro="" textlink="">
      <xdr:nvSpPr>
        <xdr:cNvPr id="2976" name="Line 1">
          <a:extLst>
            <a:ext uri="{FF2B5EF4-FFF2-40B4-BE49-F238E27FC236}">
              <a16:creationId xmlns:a16="http://schemas.microsoft.com/office/drawing/2014/main" id="{00000000-0008-0000-0100-0000A00B0000}"/>
            </a:ext>
          </a:extLst>
        </xdr:cNvPr>
        <xdr:cNvSpPr>
          <a:spLocks noChangeShapeType="1"/>
        </xdr:cNvSpPr>
      </xdr:nvSpPr>
      <xdr:spPr bwMode="auto">
        <a:xfrm>
          <a:off x="14478000" y="2917031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930</xdr:row>
      <xdr:rowOff>0</xdr:rowOff>
    </xdr:from>
    <xdr:to>
      <xdr:col>24</xdr:col>
      <xdr:colOff>1343025</xdr:colOff>
      <xdr:row>930</xdr:row>
      <xdr:rowOff>0</xdr:rowOff>
    </xdr:to>
    <xdr:sp macro="" textlink="">
      <xdr:nvSpPr>
        <xdr:cNvPr id="2977" name="Line 2">
          <a:extLst>
            <a:ext uri="{FF2B5EF4-FFF2-40B4-BE49-F238E27FC236}">
              <a16:creationId xmlns:a16="http://schemas.microsoft.com/office/drawing/2014/main" id="{00000000-0008-0000-0100-0000A10B0000}"/>
            </a:ext>
          </a:extLst>
        </xdr:cNvPr>
        <xdr:cNvSpPr>
          <a:spLocks noChangeShapeType="1"/>
        </xdr:cNvSpPr>
      </xdr:nvSpPr>
      <xdr:spPr bwMode="auto">
        <a:xfrm>
          <a:off x="14487525" y="291703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930</xdr:row>
      <xdr:rowOff>0</xdr:rowOff>
    </xdr:from>
    <xdr:to>
      <xdr:col>24</xdr:col>
      <xdr:colOff>1343025</xdr:colOff>
      <xdr:row>930</xdr:row>
      <xdr:rowOff>0</xdr:rowOff>
    </xdr:to>
    <xdr:sp macro="" textlink="">
      <xdr:nvSpPr>
        <xdr:cNvPr id="2978" name="Line 3">
          <a:extLst>
            <a:ext uri="{FF2B5EF4-FFF2-40B4-BE49-F238E27FC236}">
              <a16:creationId xmlns:a16="http://schemas.microsoft.com/office/drawing/2014/main" id="{00000000-0008-0000-0100-0000A20B0000}"/>
            </a:ext>
          </a:extLst>
        </xdr:cNvPr>
        <xdr:cNvSpPr>
          <a:spLocks noChangeShapeType="1"/>
        </xdr:cNvSpPr>
      </xdr:nvSpPr>
      <xdr:spPr bwMode="auto">
        <a:xfrm>
          <a:off x="14487525" y="291703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930</xdr:row>
      <xdr:rowOff>0</xdr:rowOff>
    </xdr:from>
    <xdr:to>
      <xdr:col>24</xdr:col>
      <xdr:colOff>1343025</xdr:colOff>
      <xdr:row>930</xdr:row>
      <xdr:rowOff>0</xdr:rowOff>
    </xdr:to>
    <xdr:sp macro="" textlink="">
      <xdr:nvSpPr>
        <xdr:cNvPr id="2979" name="Line 4">
          <a:extLst>
            <a:ext uri="{FF2B5EF4-FFF2-40B4-BE49-F238E27FC236}">
              <a16:creationId xmlns:a16="http://schemas.microsoft.com/office/drawing/2014/main" id="{00000000-0008-0000-0100-0000A30B0000}"/>
            </a:ext>
          </a:extLst>
        </xdr:cNvPr>
        <xdr:cNvSpPr>
          <a:spLocks noChangeShapeType="1"/>
        </xdr:cNvSpPr>
      </xdr:nvSpPr>
      <xdr:spPr bwMode="auto">
        <a:xfrm>
          <a:off x="14487525" y="2917031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947</xdr:row>
      <xdr:rowOff>0</xdr:rowOff>
    </xdr:from>
    <xdr:to>
      <xdr:col>24</xdr:col>
      <xdr:colOff>1343025</xdr:colOff>
      <xdr:row>947</xdr:row>
      <xdr:rowOff>0</xdr:rowOff>
    </xdr:to>
    <xdr:sp macro="" textlink="">
      <xdr:nvSpPr>
        <xdr:cNvPr id="2980" name="Line 1">
          <a:extLst>
            <a:ext uri="{FF2B5EF4-FFF2-40B4-BE49-F238E27FC236}">
              <a16:creationId xmlns:a16="http://schemas.microsoft.com/office/drawing/2014/main" id="{00000000-0008-0000-0100-0000A40B0000}"/>
            </a:ext>
          </a:extLst>
        </xdr:cNvPr>
        <xdr:cNvSpPr>
          <a:spLocks noChangeShapeType="1"/>
        </xdr:cNvSpPr>
      </xdr:nvSpPr>
      <xdr:spPr bwMode="auto">
        <a:xfrm>
          <a:off x="14478000" y="29704665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947</xdr:row>
      <xdr:rowOff>0</xdr:rowOff>
    </xdr:from>
    <xdr:to>
      <xdr:col>24</xdr:col>
      <xdr:colOff>1343025</xdr:colOff>
      <xdr:row>947</xdr:row>
      <xdr:rowOff>0</xdr:rowOff>
    </xdr:to>
    <xdr:sp macro="" textlink="">
      <xdr:nvSpPr>
        <xdr:cNvPr id="2981" name="Line 2">
          <a:extLst>
            <a:ext uri="{FF2B5EF4-FFF2-40B4-BE49-F238E27FC236}">
              <a16:creationId xmlns:a16="http://schemas.microsoft.com/office/drawing/2014/main" id="{00000000-0008-0000-0100-0000A50B0000}"/>
            </a:ext>
          </a:extLst>
        </xdr:cNvPr>
        <xdr:cNvSpPr>
          <a:spLocks noChangeShapeType="1"/>
        </xdr:cNvSpPr>
      </xdr:nvSpPr>
      <xdr:spPr bwMode="auto">
        <a:xfrm>
          <a:off x="14487525" y="2970466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947</xdr:row>
      <xdr:rowOff>0</xdr:rowOff>
    </xdr:from>
    <xdr:to>
      <xdr:col>24</xdr:col>
      <xdr:colOff>1343025</xdr:colOff>
      <xdr:row>947</xdr:row>
      <xdr:rowOff>0</xdr:rowOff>
    </xdr:to>
    <xdr:sp macro="" textlink="">
      <xdr:nvSpPr>
        <xdr:cNvPr id="2982" name="Line 3">
          <a:extLst>
            <a:ext uri="{FF2B5EF4-FFF2-40B4-BE49-F238E27FC236}">
              <a16:creationId xmlns:a16="http://schemas.microsoft.com/office/drawing/2014/main" id="{00000000-0008-0000-0100-0000A60B0000}"/>
            </a:ext>
          </a:extLst>
        </xdr:cNvPr>
        <xdr:cNvSpPr>
          <a:spLocks noChangeShapeType="1"/>
        </xdr:cNvSpPr>
      </xdr:nvSpPr>
      <xdr:spPr bwMode="auto">
        <a:xfrm>
          <a:off x="14487525" y="2970466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947</xdr:row>
      <xdr:rowOff>0</xdr:rowOff>
    </xdr:from>
    <xdr:to>
      <xdr:col>24</xdr:col>
      <xdr:colOff>1343025</xdr:colOff>
      <xdr:row>947</xdr:row>
      <xdr:rowOff>0</xdr:rowOff>
    </xdr:to>
    <xdr:sp macro="" textlink="">
      <xdr:nvSpPr>
        <xdr:cNvPr id="2983" name="Line 4">
          <a:extLst>
            <a:ext uri="{FF2B5EF4-FFF2-40B4-BE49-F238E27FC236}">
              <a16:creationId xmlns:a16="http://schemas.microsoft.com/office/drawing/2014/main" id="{00000000-0008-0000-0100-0000A70B0000}"/>
            </a:ext>
          </a:extLst>
        </xdr:cNvPr>
        <xdr:cNvSpPr>
          <a:spLocks noChangeShapeType="1"/>
        </xdr:cNvSpPr>
      </xdr:nvSpPr>
      <xdr:spPr bwMode="auto">
        <a:xfrm>
          <a:off x="14487525" y="29704665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964</xdr:row>
      <xdr:rowOff>0</xdr:rowOff>
    </xdr:from>
    <xdr:to>
      <xdr:col>24</xdr:col>
      <xdr:colOff>1343025</xdr:colOff>
      <xdr:row>964</xdr:row>
      <xdr:rowOff>0</xdr:rowOff>
    </xdr:to>
    <xdr:sp macro="" textlink="">
      <xdr:nvSpPr>
        <xdr:cNvPr id="2984" name="Line 1">
          <a:extLst>
            <a:ext uri="{FF2B5EF4-FFF2-40B4-BE49-F238E27FC236}">
              <a16:creationId xmlns:a16="http://schemas.microsoft.com/office/drawing/2014/main" id="{00000000-0008-0000-0100-0000A80B0000}"/>
            </a:ext>
          </a:extLst>
        </xdr:cNvPr>
        <xdr:cNvSpPr>
          <a:spLocks noChangeShapeType="1"/>
        </xdr:cNvSpPr>
      </xdr:nvSpPr>
      <xdr:spPr bwMode="auto">
        <a:xfrm>
          <a:off x="14478000" y="3023901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964</xdr:row>
      <xdr:rowOff>0</xdr:rowOff>
    </xdr:from>
    <xdr:to>
      <xdr:col>24</xdr:col>
      <xdr:colOff>1343025</xdr:colOff>
      <xdr:row>964</xdr:row>
      <xdr:rowOff>0</xdr:rowOff>
    </xdr:to>
    <xdr:sp macro="" textlink="">
      <xdr:nvSpPr>
        <xdr:cNvPr id="2985" name="Line 2">
          <a:extLst>
            <a:ext uri="{FF2B5EF4-FFF2-40B4-BE49-F238E27FC236}">
              <a16:creationId xmlns:a16="http://schemas.microsoft.com/office/drawing/2014/main" id="{00000000-0008-0000-0100-0000A90B0000}"/>
            </a:ext>
          </a:extLst>
        </xdr:cNvPr>
        <xdr:cNvSpPr>
          <a:spLocks noChangeShapeType="1"/>
        </xdr:cNvSpPr>
      </xdr:nvSpPr>
      <xdr:spPr bwMode="auto">
        <a:xfrm>
          <a:off x="14487525" y="3023901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964</xdr:row>
      <xdr:rowOff>0</xdr:rowOff>
    </xdr:from>
    <xdr:to>
      <xdr:col>24</xdr:col>
      <xdr:colOff>1343025</xdr:colOff>
      <xdr:row>964</xdr:row>
      <xdr:rowOff>0</xdr:rowOff>
    </xdr:to>
    <xdr:sp macro="" textlink="">
      <xdr:nvSpPr>
        <xdr:cNvPr id="2986" name="Line 3">
          <a:extLst>
            <a:ext uri="{FF2B5EF4-FFF2-40B4-BE49-F238E27FC236}">
              <a16:creationId xmlns:a16="http://schemas.microsoft.com/office/drawing/2014/main" id="{00000000-0008-0000-0100-0000AA0B0000}"/>
            </a:ext>
          </a:extLst>
        </xdr:cNvPr>
        <xdr:cNvSpPr>
          <a:spLocks noChangeShapeType="1"/>
        </xdr:cNvSpPr>
      </xdr:nvSpPr>
      <xdr:spPr bwMode="auto">
        <a:xfrm>
          <a:off x="14487525" y="3023901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964</xdr:row>
      <xdr:rowOff>0</xdr:rowOff>
    </xdr:from>
    <xdr:to>
      <xdr:col>24</xdr:col>
      <xdr:colOff>1343025</xdr:colOff>
      <xdr:row>964</xdr:row>
      <xdr:rowOff>0</xdr:rowOff>
    </xdr:to>
    <xdr:sp macro="" textlink="">
      <xdr:nvSpPr>
        <xdr:cNvPr id="2987" name="Line 4">
          <a:extLst>
            <a:ext uri="{FF2B5EF4-FFF2-40B4-BE49-F238E27FC236}">
              <a16:creationId xmlns:a16="http://schemas.microsoft.com/office/drawing/2014/main" id="{00000000-0008-0000-0100-0000AB0B0000}"/>
            </a:ext>
          </a:extLst>
        </xdr:cNvPr>
        <xdr:cNvSpPr>
          <a:spLocks noChangeShapeType="1"/>
        </xdr:cNvSpPr>
      </xdr:nvSpPr>
      <xdr:spPr bwMode="auto">
        <a:xfrm>
          <a:off x="14487525" y="3023901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981</xdr:row>
      <xdr:rowOff>0</xdr:rowOff>
    </xdr:from>
    <xdr:to>
      <xdr:col>24</xdr:col>
      <xdr:colOff>1343025</xdr:colOff>
      <xdr:row>981</xdr:row>
      <xdr:rowOff>0</xdr:rowOff>
    </xdr:to>
    <xdr:sp macro="" textlink="">
      <xdr:nvSpPr>
        <xdr:cNvPr id="2988" name="Line 1">
          <a:extLst>
            <a:ext uri="{FF2B5EF4-FFF2-40B4-BE49-F238E27FC236}">
              <a16:creationId xmlns:a16="http://schemas.microsoft.com/office/drawing/2014/main" id="{00000000-0008-0000-0100-0000AC0B0000}"/>
            </a:ext>
          </a:extLst>
        </xdr:cNvPr>
        <xdr:cNvSpPr>
          <a:spLocks noChangeShapeType="1"/>
        </xdr:cNvSpPr>
      </xdr:nvSpPr>
      <xdr:spPr bwMode="auto">
        <a:xfrm>
          <a:off x="14478000" y="3077337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981</xdr:row>
      <xdr:rowOff>0</xdr:rowOff>
    </xdr:from>
    <xdr:to>
      <xdr:col>24</xdr:col>
      <xdr:colOff>1343025</xdr:colOff>
      <xdr:row>981</xdr:row>
      <xdr:rowOff>0</xdr:rowOff>
    </xdr:to>
    <xdr:sp macro="" textlink="">
      <xdr:nvSpPr>
        <xdr:cNvPr id="2989" name="Line 2">
          <a:extLst>
            <a:ext uri="{FF2B5EF4-FFF2-40B4-BE49-F238E27FC236}">
              <a16:creationId xmlns:a16="http://schemas.microsoft.com/office/drawing/2014/main" id="{00000000-0008-0000-0100-0000AD0B0000}"/>
            </a:ext>
          </a:extLst>
        </xdr:cNvPr>
        <xdr:cNvSpPr>
          <a:spLocks noChangeShapeType="1"/>
        </xdr:cNvSpPr>
      </xdr:nvSpPr>
      <xdr:spPr bwMode="auto">
        <a:xfrm>
          <a:off x="14487525" y="3077337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981</xdr:row>
      <xdr:rowOff>0</xdr:rowOff>
    </xdr:from>
    <xdr:to>
      <xdr:col>24</xdr:col>
      <xdr:colOff>1343025</xdr:colOff>
      <xdr:row>981</xdr:row>
      <xdr:rowOff>0</xdr:rowOff>
    </xdr:to>
    <xdr:sp macro="" textlink="">
      <xdr:nvSpPr>
        <xdr:cNvPr id="2990" name="Line 3">
          <a:extLst>
            <a:ext uri="{FF2B5EF4-FFF2-40B4-BE49-F238E27FC236}">
              <a16:creationId xmlns:a16="http://schemas.microsoft.com/office/drawing/2014/main" id="{00000000-0008-0000-0100-0000AE0B0000}"/>
            </a:ext>
          </a:extLst>
        </xdr:cNvPr>
        <xdr:cNvSpPr>
          <a:spLocks noChangeShapeType="1"/>
        </xdr:cNvSpPr>
      </xdr:nvSpPr>
      <xdr:spPr bwMode="auto">
        <a:xfrm>
          <a:off x="14487525" y="3077337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981</xdr:row>
      <xdr:rowOff>0</xdr:rowOff>
    </xdr:from>
    <xdr:to>
      <xdr:col>24</xdr:col>
      <xdr:colOff>1343025</xdr:colOff>
      <xdr:row>981</xdr:row>
      <xdr:rowOff>0</xdr:rowOff>
    </xdr:to>
    <xdr:sp macro="" textlink="">
      <xdr:nvSpPr>
        <xdr:cNvPr id="2991" name="Line 4">
          <a:extLst>
            <a:ext uri="{FF2B5EF4-FFF2-40B4-BE49-F238E27FC236}">
              <a16:creationId xmlns:a16="http://schemas.microsoft.com/office/drawing/2014/main" id="{00000000-0008-0000-0100-0000AF0B0000}"/>
            </a:ext>
          </a:extLst>
        </xdr:cNvPr>
        <xdr:cNvSpPr>
          <a:spLocks noChangeShapeType="1"/>
        </xdr:cNvSpPr>
      </xdr:nvSpPr>
      <xdr:spPr bwMode="auto">
        <a:xfrm>
          <a:off x="14487525" y="3077337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998</xdr:row>
      <xdr:rowOff>0</xdr:rowOff>
    </xdr:from>
    <xdr:to>
      <xdr:col>24</xdr:col>
      <xdr:colOff>1343025</xdr:colOff>
      <xdr:row>998</xdr:row>
      <xdr:rowOff>0</xdr:rowOff>
    </xdr:to>
    <xdr:sp macro="" textlink="">
      <xdr:nvSpPr>
        <xdr:cNvPr id="2992" name="Line 1">
          <a:extLst>
            <a:ext uri="{FF2B5EF4-FFF2-40B4-BE49-F238E27FC236}">
              <a16:creationId xmlns:a16="http://schemas.microsoft.com/office/drawing/2014/main" id="{00000000-0008-0000-0100-0000B00B0000}"/>
            </a:ext>
          </a:extLst>
        </xdr:cNvPr>
        <xdr:cNvSpPr>
          <a:spLocks noChangeShapeType="1"/>
        </xdr:cNvSpPr>
      </xdr:nvSpPr>
      <xdr:spPr bwMode="auto">
        <a:xfrm>
          <a:off x="14478000" y="3130772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998</xdr:row>
      <xdr:rowOff>0</xdr:rowOff>
    </xdr:from>
    <xdr:to>
      <xdr:col>24</xdr:col>
      <xdr:colOff>1343025</xdr:colOff>
      <xdr:row>998</xdr:row>
      <xdr:rowOff>0</xdr:rowOff>
    </xdr:to>
    <xdr:sp macro="" textlink="">
      <xdr:nvSpPr>
        <xdr:cNvPr id="2993" name="Line 2">
          <a:extLst>
            <a:ext uri="{FF2B5EF4-FFF2-40B4-BE49-F238E27FC236}">
              <a16:creationId xmlns:a16="http://schemas.microsoft.com/office/drawing/2014/main" id="{00000000-0008-0000-0100-0000B10B0000}"/>
            </a:ext>
          </a:extLst>
        </xdr:cNvPr>
        <xdr:cNvSpPr>
          <a:spLocks noChangeShapeType="1"/>
        </xdr:cNvSpPr>
      </xdr:nvSpPr>
      <xdr:spPr bwMode="auto">
        <a:xfrm>
          <a:off x="14487525" y="3130772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998</xdr:row>
      <xdr:rowOff>0</xdr:rowOff>
    </xdr:from>
    <xdr:to>
      <xdr:col>24</xdr:col>
      <xdr:colOff>1343025</xdr:colOff>
      <xdr:row>998</xdr:row>
      <xdr:rowOff>0</xdr:rowOff>
    </xdr:to>
    <xdr:sp macro="" textlink="">
      <xdr:nvSpPr>
        <xdr:cNvPr id="2994" name="Line 3">
          <a:extLst>
            <a:ext uri="{FF2B5EF4-FFF2-40B4-BE49-F238E27FC236}">
              <a16:creationId xmlns:a16="http://schemas.microsoft.com/office/drawing/2014/main" id="{00000000-0008-0000-0100-0000B20B0000}"/>
            </a:ext>
          </a:extLst>
        </xdr:cNvPr>
        <xdr:cNvSpPr>
          <a:spLocks noChangeShapeType="1"/>
        </xdr:cNvSpPr>
      </xdr:nvSpPr>
      <xdr:spPr bwMode="auto">
        <a:xfrm>
          <a:off x="14487525" y="3130772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998</xdr:row>
      <xdr:rowOff>0</xdr:rowOff>
    </xdr:from>
    <xdr:to>
      <xdr:col>24</xdr:col>
      <xdr:colOff>1343025</xdr:colOff>
      <xdr:row>998</xdr:row>
      <xdr:rowOff>0</xdr:rowOff>
    </xdr:to>
    <xdr:sp macro="" textlink="">
      <xdr:nvSpPr>
        <xdr:cNvPr id="2995" name="Line 4">
          <a:extLst>
            <a:ext uri="{FF2B5EF4-FFF2-40B4-BE49-F238E27FC236}">
              <a16:creationId xmlns:a16="http://schemas.microsoft.com/office/drawing/2014/main" id="{00000000-0008-0000-0100-0000B30B0000}"/>
            </a:ext>
          </a:extLst>
        </xdr:cNvPr>
        <xdr:cNvSpPr>
          <a:spLocks noChangeShapeType="1"/>
        </xdr:cNvSpPr>
      </xdr:nvSpPr>
      <xdr:spPr bwMode="auto">
        <a:xfrm>
          <a:off x="14487525" y="3130772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964</xdr:row>
      <xdr:rowOff>0</xdr:rowOff>
    </xdr:from>
    <xdr:to>
      <xdr:col>24</xdr:col>
      <xdr:colOff>1343025</xdr:colOff>
      <xdr:row>964</xdr:row>
      <xdr:rowOff>0</xdr:rowOff>
    </xdr:to>
    <xdr:sp macro="" textlink="">
      <xdr:nvSpPr>
        <xdr:cNvPr id="2996" name="Line 1">
          <a:extLst>
            <a:ext uri="{FF2B5EF4-FFF2-40B4-BE49-F238E27FC236}">
              <a16:creationId xmlns:a16="http://schemas.microsoft.com/office/drawing/2014/main" id="{00000000-0008-0000-0100-0000B40B0000}"/>
            </a:ext>
          </a:extLst>
        </xdr:cNvPr>
        <xdr:cNvSpPr>
          <a:spLocks noChangeShapeType="1"/>
        </xdr:cNvSpPr>
      </xdr:nvSpPr>
      <xdr:spPr bwMode="auto">
        <a:xfrm>
          <a:off x="14478000" y="3023901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964</xdr:row>
      <xdr:rowOff>0</xdr:rowOff>
    </xdr:from>
    <xdr:to>
      <xdr:col>24</xdr:col>
      <xdr:colOff>1343025</xdr:colOff>
      <xdr:row>964</xdr:row>
      <xdr:rowOff>0</xdr:rowOff>
    </xdr:to>
    <xdr:sp macro="" textlink="">
      <xdr:nvSpPr>
        <xdr:cNvPr id="2997" name="Line 2">
          <a:extLst>
            <a:ext uri="{FF2B5EF4-FFF2-40B4-BE49-F238E27FC236}">
              <a16:creationId xmlns:a16="http://schemas.microsoft.com/office/drawing/2014/main" id="{00000000-0008-0000-0100-0000B50B0000}"/>
            </a:ext>
          </a:extLst>
        </xdr:cNvPr>
        <xdr:cNvSpPr>
          <a:spLocks noChangeShapeType="1"/>
        </xdr:cNvSpPr>
      </xdr:nvSpPr>
      <xdr:spPr bwMode="auto">
        <a:xfrm>
          <a:off x="14487525" y="3023901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964</xdr:row>
      <xdr:rowOff>0</xdr:rowOff>
    </xdr:from>
    <xdr:to>
      <xdr:col>24</xdr:col>
      <xdr:colOff>1343025</xdr:colOff>
      <xdr:row>964</xdr:row>
      <xdr:rowOff>0</xdr:rowOff>
    </xdr:to>
    <xdr:sp macro="" textlink="">
      <xdr:nvSpPr>
        <xdr:cNvPr id="2998" name="Line 3">
          <a:extLst>
            <a:ext uri="{FF2B5EF4-FFF2-40B4-BE49-F238E27FC236}">
              <a16:creationId xmlns:a16="http://schemas.microsoft.com/office/drawing/2014/main" id="{00000000-0008-0000-0100-0000B60B0000}"/>
            </a:ext>
          </a:extLst>
        </xdr:cNvPr>
        <xdr:cNvSpPr>
          <a:spLocks noChangeShapeType="1"/>
        </xdr:cNvSpPr>
      </xdr:nvSpPr>
      <xdr:spPr bwMode="auto">
        <a:xfrm>
          <a:off x="14487525" y="3023901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964</xdr:row>
      <xdr:rowOff>0</xdr:rowOff>
    </xdr:from>
    <xdr:to>
      <xdr:col>24</xdr:col>
      <xdr:colOff>1343025</xdr:colOff>
      <xdr:row>964</xdr:row>
      <xdr:rowOff>0</xdr:rowOff>
    </xdr:to>
    <xdr:sp macro="" textlink="">
      <xdr:nvSpPr>
        <xdr:cNvPr id="2999" name="Line 4">
          <a:extLst>
            <a:ext uri="{FF2B5EF4-FFF2-40B4-BE49-F238E27FC236}">
              <a16:creationId xmlns:a16="http://schemas.microsoft.com/office/drawing/2014/main" id="{00000000-0008-0000-0100-0000B70B0000}"/>
            </a:ext>
          </a:extLst>
        </xdr:cNvPr>
        <xdr:cNvSpPr>
          <a:spLocks noChangeShapeType="1"/>
        </xdr:cNvSpPr>
      </xdr:nvSpPr>
      <xdr:spPr bwMode="auto">
        <a:xfrm>
          <a:off x="14487525" y="3023901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981</xdr:row>
      <xdr:rowOff>0</xdr:rowOff>
    </xdr:from>
    <xdr:to>
      <xdr:col>24</xdr:col>
      <xdr:colOff>1343025</xdr:colOff>
      <xdr:row>981</xdr:row>
      <xdr:rowOff>0</xdr:rowOff>
    </xdr:to>
    <xdr:sp macro="" textlink="">
      <xdr:nvSpPr>
        <xdr:cNvPr id="3000" name="Line 1">
          <a:extLst>
            <a:ext uri="{FF2B5EF4-FFF2-40B4-BE49-F238E27FC236}">
              <a16:creationId xmlns:a16="http://schemas.microsoft.com/office/drawing/2014/main" id="{00000000-0008-0000-0100-0000B80B0000}"/>
            </a:ext>
          </a:extLst>
        </xdr:cNvPr>
        <xdr:cNvSpPr>
          <a:spLocks noChangeShapeType="1"/>
        </xdr:cNvSpPr>
      </xdr:nvSpPr>
      <xdr:spPr bwMode="auto">
        <a:xfrm>
          <a:off x="14478000" y="3077337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981</xdr:row>
      <xdr:rowOff>0</xdr:rowOff>
    </xdr:from>
    <xdr:to>
      <xdr:col>24</xdr:col>
      <xdr:colOff>1343025</xdr:colOff>
      <xdr:row>981</xdr:row>
      <xdr:rowOff>0</xdr:rowOff>
    </xdr:to>
    <xdr:sp macro="" textlink="">
      <xdr:nvSpPr>
        <xdr:cNvPr id="3001" name="Line 2">
          <a:extLst>
            <a:ext uri="{FF2B5EF4-FFF2-40B4-BE49-F238E27FC236}">
              <a16:creationId xmlns:a16="http://schemas.microsoft.com/office/drawing/2014/main" id="{00000000-0008-0000-0100-0000B90B0000}"/>
            </a:ext>
          </a:extLst>
        </xdr:cNvPr>
        <xdr:cNvSpPr>
          <a:spLocks noChangeShapeType="1"/>
        </xdr:cNvSpPr>
      </xdr:nvSpPr>
      <xdr:spPr bwMode="auto">
        <a:xfrm>
          <a:off x="14487525" y="3077337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981</xdr:row>
      <xdr:rowOff>0</xdr:rowOff>
    </xdr:from>
    <xdr:to>
      <xdr:col>24</xdr:col>
      <xdr:colOff>1343025</xdr:colOff>
      <xdr:row>981</xdr:row>
      <xdr:rowOff>0</xdr:rowOff>
    </xdr:to>
    <xdr:sp macro="" textlink="">
      <xdr:nvSpPr>
        <xdr:cNvPr id="3002" name="Line 3">
          <a:extLst>
            <a:ext uri="{FF2B5EF4-FFF2-40B4-BE49-F238E27FC236}">
              <a16:creationId xmlns:a16="http://schemas.microsoft.com/office/drawing/2014/main" id="{00000000-0008-0000-0100-0000BA0B0000}"/>
            </a:ext>
          </a:extLst>
        </xdr:cNvPr>
        <xdr:cNvSpPr>
          <a:spLocks noChangeShapeType="1"/>
        </xdr:cNvSpPr>
      </xdr:nvSpPr>
      <xdr:spPr bwMode="auto">
        <a:xfrm>
          <a:off x="14487525" y="3077337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981</xdr:row>
      <xdr:rowOff>0</xdr:rowOff>
    </xdr:from>
    <xdr:to>
      <xdr:col>24</xdr:col>
      <xdr:colOff>1343025</xdr:colOff>
      <xdr:row>981</xdr:row>
      <xdr:rowOff>0</xdr:rowOff>
    </xdr:to>
    <xdr:sp macro="" textlink="">
      <xdr:nvSpPr>
        <xdr:cNvPr id="3003" name="Line 4">
          <a:extLst>
            <a:ext uri="{FF2B5EF4-FFF2-40B4-BE49-F238E27FC236}">
              <a16:creationId xmlns:a16="http://schemas.microsoft.com/office/drawing/2014/main" id="{00000000-0008-0000-0100-0000BB0B0000}"/>
            </a:ext>
          </a:extLst>
        </xdr:cNvPr>
        <xdr:cNvSpPr>
          <a:spLocks noChangeShapeType="1"/>
        </xdr:cNvSpPr>
      </xdr:nvSpPr>
      <xdr:spPr bwMode="auto">
        <a:xfrm>
          <a:off x="14487525" y="3077337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998</xdr:row>
      <xdr:rowOff>0</xdr:rowOff>
    </xdr:from>
    <xdr:to>
      <xdr:col>24</xdr:col>
      <xdr:colOff>1343025</xdr:colOff>
      <xdr:row>998</xdr:row>
      <xdr:rowOff>0</xdr:rowOff>
    </xdr:to>
    <xdr:sp macro="" textlink="">
      <xdr:nvSpPr>
        <xdr:cNvPr id="3004" name="Line 1">
          <a:extLst>
            <a:ext uri="{FF2B5EF4-FFF2-40B4-BE49-F238E27FC236}">
              <a16:creationId xmlns:a16="http://schemas.microsoft.com/office/drawing/2014/main" id="{00000000-0008-0000-0100-0000BC0B0000}"/>
            </a:ext>
          </a:extLst>
        </xdr:cNvPr>
        <xdr:cNvSpPr>
          <a:spLocks noChangeShapeType="1"/>
        </xdr:cNvSpPr>
      </xdr:nvSpPr>
      <xdr:spPr bwMode="auto">
        <a:xfrm>
          <a:off x="14478000" y="3130772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998</xdr:row>
      <xdr:rowOff>0</xdr:rowOff>
    </xdr:from>
    <xdr:to>
      <xdr:col>24</xdr:col>
      <xdr:colOff>1343025</xdr:colOff>
      <xdr:row>998</xdr:row>
      <xdr:rowOff>0</xdr:rowOff>
    </xdr:to>
    <xdr:sp macro="" textlink="">
      <xdr:nvSpPr>
        <xdr:cNvPr id="3005" name="Line 2">
          <a:extLst>
            <a:ext uri="{FF2B5EF4-FFF2-40B4-BE49-F238E27FC236}">
              <a16:creationId xmlns:a16="http://schemas.microsoft.com/office/drawing/2014/main" id="{00000000-0008-0000-0100-0000BD0B0000}"/>
            </a:ext>
          </a:extLst>
        </xdr:cNvPr>
        <xdr:cNvSpPr>
          <a:spLocks noChangeShapeType="1"/>
        </xdr:cNvSpPr>
      </xdr:nvSpPr>
      <xdr:spPr bwMode="auto">
        <a:xfrm>
          <a:off x="14487525" y="3130772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998</xdr:row>
      <xdr:rowOff>0</xdr:rowOff>
    </xdr:from>
    <xdr:to>
      <xdr:col>24</xdr:col>
      <xdr:colOff>1343025</xdr:colOff>
      <xdr:row>998</xdr:row>
      <xdr:rowOff>0</xdr:rowOff>
    </xdr:to>
    <xdr:sp macro="" textlink="">
      <xdr:nvSpPr>
        <xdr:cNvPr id="3006" name="Line 3">
          <a:extLst>
            <a:ext uri="{FF2B5EF4-FFF2-40B4-BE49-F238E27FC236}">
              <a16:creationId xmlns:a16="http://schemas.microsoft.com/office/drawing/2014/main" id="{00000000-0008-0000-0100-0000BE0B0000}"/>
            </a:ext>
          </a:extLst>
        </xdr:cNvPr>
        <xdr:cNvSpPr>
          <a:spLocks noChangeShapeType="1"/>
        </xdr:cNvSpPr>
      </xdr:nvSpPr>
      <xdr:spPr bwMode="auto">
        <a:xfrm>
          <a:off x="14487525" y="3130772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998</xdr:row>
      <xdr:rowOff>0</xdr:rowOff>
    </xdr:from>
    <xdr:to>
      <xdr:col>24</xdr:col>
      <xdr:colOff>1343025</xdr:colOff>
      <xdr:row>998</xdr:row>
      <xdr:rowOff>0</xdr:rowOff>
    </xdr:to>
    <xdr:sp macro="" textlink="">
      <xdr:nvSpPr>
        <xdr:cNvPr id="3007" name="Line 4">
          <a:extLst>
            <a:ext uri="{FF2B5EF4-FFF2-40B4-BE49-F238E27FC236}">
              <a16:creationId xmlns:a16="http://schemas.microsoft.com/office/drawing/2014/main" id="{00000000-0008-0000-0100-0000BF0B0000}"/>
            </a:ext>
          </a:extLst>
        </xdr:cNvPr>
        <xdr:cNvSpPr>
          <a:spLocks noChangeShapeType="1"/>
        </xdr:cNvSpPr>
      </xdr:nvSpPr>
      <xdr:spPr bwMode="auto">
        <a:xfrm>
          <a:off x="14487525" y="3130772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964</xdr:row>
      <xdr:rowOff>0</xdr:rowOff>
    </xdr:from>
    <xdr:to>
      <xdr:col>24</xdr:col>
      <xdr:colOff>1343025</xdr:colOff>
      <xdr:row>964</xdr:row>
      <xdr:rowOff>0</xdr:rowOff>
    </xdr:to>
    <xdr:sp macro="" textlink="">
      <xdr:nvSpPr>
        <xdr:cNvPr id="3008" name="Line 1">
          <a:extLst>
            <a:ext uri="{FF2B5EF4-FFF2-40B4-BE49-F238E27FC236}">
              <a16:creationId xmlns:a16="http://schemas.microsoft.com/office/drawing/2014/main" id="{00000000-0008-0000-0100-0000C00B0000}"/>
            </a:ext>
          </a:extLst>
        </xdr:cNvPr>
        <xdr:cNvSpPr>
          <a:spLocks noChangeShapeType="1"/>
        </xdr:cNvSpPr>
      </xdr:nvSpPr>
      <xdr:spPr bwMode="auto">
        <a:xfrm>
          <a:off x="14478000" y="3023901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964</xdr:row>
      <xdr:rowOff>0</xdr:rowOff>
    </xdr:from>
    <xdr:to>
      <xdr:col>24</xdr:col>
      <xdr:colOff>1343025</xdr:colOff>
      <xdr:row>964</xdr:row>
      <xdr:rowOff>0</xdr:rowOff>
    </xdr:to>
    <xdr:sp macro="" textlink="">
      <xdr:nvSpPr>
        <xdr:cNvPr id="3009" name="Line 2">
          <a:extLst>
            <a:ext uri="{FF2B5EF4-FFF2-40B4-BE49-F238E27FC236}">
              <a16:creationId xmlns:a16="http://schemas.microsoft.com/office/drawing/2014/main" id="{00000000-0008-0000-0100-0000C10B0000}"/>
            </a:ext>
          </a:extLst>
        </xdr:cNvPr>
        <xdr:cNvSpPr>
          <a:spLocks noChangeShapeType="1"/>
        </xdr:cNvSpPr>
      </xdr:nvSpPr>
      <xdr:spPr bwMode="auto">
        <a:xfrm>
          <a:off x="14487525" y="3023901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964</xdr:row>
      <xdr:rowOff>0</xdr:rowOff>
    </xdr:from>
    <xdr:to>
      <xdr:col>24</xdr:col>
      <xdr:colOff>1343025</xdr:colOff>
      <xdr:row>964</xdr:row>
      <xdr:rowOff>0</xdr:rowOff>
    </xdr:to>
    <xdr:sp macro="" textlink="">
      <xdr:nvSpPr>
        <xdr:cNvPr id="3010" name="Line 3">
          <a:extLst>
            <a:ext uri="{FF2B5EF4-FFF2-40B4-BE49-F238E27FC236}">
              <a16:creationId xmlns:a16="http://schemas.microsoft.com/office/drawing/2014/main" id="{00000000-0008-0000-0100-0000C20B0000}"/>
            </a:ext>
          </a:extLst>
        </xdr:cNvPr>
        <xdr:cNvSpPr>
          <a:spLocks noChangeShapeType="1"/>
        </xdr:cNvSpPr>
      </xdr:nvSpPr>
      <xdr:spPr bwMode="auto">
        <a:xfrm>
          <a:off x="14487525" y="3023901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964</xdr:row>
      <xdr:rowOff>0</xdr:rowOff>
    </xdr:from>
    <xdr:to>
      <xdr:col>24</xdr:col>
      <xdr:colOff>1343025</xdr:colOff>
      <xdr:row>964</xdr:row>
      <xdr:rowOff>0</xdr:rowOff>
    </xdr:to>
    <xdr:sp macro="" textlink="">
      <xdr:nvSpPr>
        <xdr:cNvPr id="3011" name="Line 4">
          <a:extLst>
            <a:ext uri="{FF2B5EF4-FFF2-40B4-BE49-F238E27FC236}">
              <a16:creationId xmlns:a16="http://schemas.microsoft.com/office/drawing/2014/main" id="{00000000-0008-0000-0100-0000C30B0000}"/>
            </a:ext>
          </a:extLst>
        </xdr:cNvPr>
        <xdr:cNvSpPr>
          <a:spLocks noChangeShapeType="1"/>
        </xdr:cNvSpPr>
      </xdr:nvSpPr>
      <xdr:spPr bwMode="auto">
        <a:xfrm>
          <a:off x="14487525" y="3023901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981</xdr:row>
      <xdr:rowOff>0</xdr:rowOff>
    </xdr:from>
    <xdr:to>
      <xdr:col>24</xdr:col>
      <xdr:colOff>1343025</xdr:colOff>
      <xdr:row>981</xdr:row>
      <xdr:rowOff>0</xdr:rowOff>
    </xdr:to>
    <xdr:sp macro="" textlink="">
      <xdr:nvSpPr>
        <xdr:cNvPr id="3012" name="Line 1">
          <a:extLst>
            <a:ext uri="{FF2B5EF4-FFF2-40B4-BE49-F238E27FC236}">
              <a16:creationId xmlns:a16="http://schemas.microsoft.com/office/drawing/2014/main" id="{00000000-0008-0000-0100-0000C40B0000}"/>
            </a:ext>
          </a:extLst>
        </xdr:cNvPr>
        <xdr:cNvSpPr>
          <a:spLocks noChangeShapeType="1"/>
        </xdr:cNvSpPr>
      </xdr:nvSpPr>
      <xdr:spPr bwMode="auto">
        <a:xfrm>
          <a:off x="14478000" y="3077337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981</xdr:row>
      <xdr:rowOff>0</xdr:rowOff>
    </xdr:from>
    <xdr:to>
      <xdr:col>24</xdr:col>
      <xdr:colOff>1343025</xdr:colOff>
      <xdr:row>981</xdr:row>
      <xdr:rowOff>0</xdr:rowOff>
    </xdr:to>
    <xdr:sp macro="" textlink="">
      <xdr:nvSpPr>
        <xdr:cNvPr id="3013" name="Line 2">
          <a:extLst>
            <a:ext uri="{FF2B5EF4-FFF2-40B4-BE49-F238E27FC236}">
              <a16:creationId xmlns:a16="http://schemas.microsoft.com/office/drawing/2014/main" id="{00000000-0008-0000-0100-0000C50B0000}"/>
            </a:ext>
          </a:extLst>
        </xdr:cNvPr>
        <xdr:cNvSpPr>
          <a:spLocks noChangeShapeType="1"/>
        </xdr:cNvSpPr>
      </xdr:nvSpPr>
      <xdr:spPr bwMode="auto">
        <a:xfrm>
          <a:off x="14487525" y="3077337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981</xdr:row>
      <xdr:rowOff>0</xdr:rowOff>
    </xdr:from>
    <xdr:to>
      <xdr:col>24</xdr:col>
      <xdr:colOff>1343025</xdr:colOff>
      <xdr:row>981</xdr:row>
      <xdr:rowOff>0</xdr:rowOff>
    </xdr:to>
    <xdr:sp macro="" textlink="">
      <xdr:nvSpPr>
        <xdr:cNvPr id="3014" name="Line 3">
          <a:extLst>
            <a:ext uri="{FF2B5EF4-FFF2-40B4-BE49-F238E27FC236}">
              <a16:creationId xmlns:a16="http://schemas.microsoft.com/office/drawing/2014/main" id="{00000000-0008-0000-0100-0000C60B0000}"/>
            </a:ext>
          </a:extLst>
        </xdr:cNvPr>
        <xdr:cNvSpPr>
          <a:spLocks noChangeShapeType="1"/>
        </xdr:cNvSpPr>
      </xdr:nvSpPr>
      <xdr:spPr bwMode="auto">
        <a:xfrm>
          <a:off x="14487525" y="3077337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981</xdr:row>
      <xdr:rowOff>0</xdr:rowOff>
    </xdr:from>
    <xdr:to>
      <xdr:col>24</xdr:col>
      <xdr:colOff>1343025</xdr:colOff>
      <xdr:row>981</xdr:row>
      <xdr:rowOff>0</xdr:rowOff>
    </xdr:to>
    <xdr:sp macro="" textlink="">
      <xdr:nvSpPr>
        <xdr:cNvPr id="3015" name="Line 4">
          <a:extLst>
            <a:ext uri="{FF2B5EF4-FFF2-40B4-BE49-F238E27FC236}">
              <a16:creationId xmlns:a16="http://schemas.microsoft.com/office/drawing/2014/main" id="{00000000-0008-0000-0100-0000C70B0000}"/>
            </a:ext>
          </a:extLst>
        </xdr:cNvPr>
        <xdr:cNvSpPr>
          <a:spLocks noChangeShapeType="1"/>
        </xdr:cNvSpPr>
      </xdr:nvSpPr>
      <xdr:spPr bwMode="auto">
        <a:xfrm>
          <a:off x="14487525" y="3077337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998</xdr:row>
      <xdr:rowOff>0</xdr:rowOff>
    </xdr:from>
    <xdr:to>
      <xdr:col>24</xdr:col>
      <xdr:colOff>1343025</xdr:colOff>
      <xdr:row>998</xdr:row>
      <xdr:rowOff>0</xdr:rowOff>
    </xdr:to>
    <xdr:sp macro="" textlink="">
      <xdr:nvSpPr>
        <xdr:cNvPr id="3016" name="Line 1">
          <a:extLst>
            <a:ext uri="{FF2B5EF4-FFF2-40B4-BE49-F238E27FC236}">
              <a16:creationId xmlns:a16="http://schemas.microsoft.com/office/drawing/2014/main" id="{00000000-0008-0000-0100-0000C80B0000}"/>
            </a:ext>
          </a:extLst>
        </xdr:cNvPr>
        <xdr:cNvSpPr>
          <a:spLocks noChangeShapeType="1"/>
        </xdr:cNvSpPr>
      </xdr:nvSpPr>
      <xdr:spPr bwMode="auto">
        <a:xfrm>
          <a:off x="14478000" y="3130772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998</xdr:row>
      <xdr:rowOff>0</xdr:rowOff>
    </xdr:from>
    <xdr:to>
      <xdr:col>24</xdr:col>
      <xdr:colOff>1343025</xdr:colOff>
      <xdr:row>998</xdr:row>
      <xdr:rowOff>0</xdr:rowOff>
    </xdr:to>
    <xdr:sp macro="" textlink="">
      <xdr:nvSpPr>
        <xdr:cNvPr id="3017" name="Line 2">
          <a:extLst>
            <a:ext uri="{FF2B5EF4-FFF2-40B4-BE49-F238E27FC236}">
              <a16:creationId xmlns:a16="http://schemas.microsoft.com/office/drawing/2014/main" id="{00000000-0008-0000-0100-0000C90B0000}"/>
            </a:ext>
          </a:extLst>
        </xdr:cNvPr>
        <xdr:cNvSpPr>
          <a:spLocks noChangeShapeType="1"/>
        </xdr:cNvSpPr>
      </xdr:nvSpPr>
      <xdr:spPr bwMode="auto">
        <a:xfrm>
          <a:off x="14487525" y="3130772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998</xdr:row>
      <xdr:rowOff>0</xdr:rowOff>
    </xdr:from>
    <xdr:to>
      <xdr:col>24</xdr:col>
      <xdr:colOff>1343025</xdr:colOff>
      <xdr:row>998</xdr:row>
      <xdr:rowOff>0</xdr:rowOff>
    </xdr:to>
    <xdr:sp macro="" textlink="">
      <xdr:nvSpPr>
        <xdr:cNvPr id="3018" name="Line 3">
          <a:extLst>
            <a:ext uri="{FF2B5EF4-FFF2-40B4-BE49-F238E27FC236}">
              <a16:creationId xmlns:a16="http://schemas.microsoft.com/office/drawing/2014/main" id="{00000000-0008-0000-0100-0000CA0B0000}"/>
            </a:ext>
          </a:extLst>
        </xdr:cNvPr>
        <xdr:cNvSpPr>
          <a:spLocks noChangeShapeType="1"/>
        </xdr:cNvSpPr>
      </xdr:nvSpPr>
      <xdr:spPr bwMode="auto">
        <a:xfrm>
          <a:off x="14487525" y="3130772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998</xdr:row>
      <xdr:rowOff>0</xdr:rowOff>
    </xdr:from>
    <xdr:to>
      <xdr:col>24</xdr:col>
      <xdr:colOff>1343025</xdr:colOff>
      <xdr:row>998</xdr:row>
      <xdr:rowOff>0</xdr:rowOff>
    </xdr:to>
    <xdr:sp macro="" textlink="">
      <xdr:nvSpPr>
        <xdr:cNvPr id="3019" name="Line 4">
          <a:extLst>
            <a:ext uri="{FF2B5EF4-FFF2-40B4-BE49-F238E27FC236}">
              <a16:creationId xmlns:a16="http://schemas.microsoft.com/office/drawing/2014/main" id="{00000000-0008-0000-0100-0000CB0B0000}"/>
            </a:ext>
          </a:extLst>
        </xdr:cNvPr>
        <xdr:cNvSpPr>
          <a:spLocks noChangeShapeType="1"/>
        </xdr:cNvSpPr>
      </xdr:nvSpPr>
      <xdr:spPr bwMode="auto">
        <a:xfrm>
          <a:off x="14487525" y="3130772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964</xdr:row>
      <xdr:rowOff>0</xdr:rowOff>
    </xdr:from>
    <xdr:to>
      <xdr:col>24</xdr:col>
      <xdr:colOff>1343025</xdr:colOff>
      <xdr:row>964</xdr:row>
      <xdr:rowOff>0</xdr:rowOff>
    </xdr:to>
    <xdr:sp macro="" textlink="">
      <xdr:nvSpPr>
        <xdr:cNvPr id="3020" name="Line 1">
          <a:extLst>
            <a:ext uri="{FF2B5EF4-FFF2-40B4-BE49-F238E27FC236}">
              <a16:creationId xmlns:a16="http://schemas.microsoft.com/office/drawing/2014/main" id="{00000000-0008-0000-0100-0000CC0B0000}"/>
            </a:ext>
          </a:extLst>
        </xdr:cNvPr>
        <xdr:cNvSpPr>
          <a:spLocks noChangeShapeType="1"/>
        </xdr:cNvSpPr>
      </xdr:nvSpPr>
      <xdr:spPr bwMode="auto">
        <a:xfrm>
          <a:off x="14478000" y="3023901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964</xdr:row>
      <xdr:rowOff>0</xdr:rowOff>
    </xdr:from>
    <xdr:to>
      <xdr:col>24</xdr:col>
      <xdr:colOff>1343025</xdr:colOff>
      <xdr:row>964</xdr:row>
      <xdr:rowOff>0</xdr:rowOff>
    </xdr:to>
    <xdr:sp macro="" textlink="">
      <xdr:nvSpPr>
        <xdr:cNvPr id="3021" name="Line 2">
          <a:extLst>
            <a:ext uri="{FF2B5EF4-FFF2-40B4-BE49-F238E27FC236}">
              <a16:creationId xmlns:a16="http://schemas.microsoft.com/office/drawing/2014/main" id="{00000000-0008-0000-0100-0000CD0B0000}"/>
            </a:ext>
          </a:extLst>
        </xdr:cNvPr>
        <xdr:cNvSpPr>
          <a:spLocks noChangeShapeType="1"/>
        </xdr:cNvSpPr>
      </xdr:nvSpPr>
      <xdr:spPr bwMode="auto">
        <a:xfrm>
          <a:off x="14487525" y="3023901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964</xdr:row>
      <xdr:rowOff>0</xdr:rowOff>
    </xdr:from>
    <xdr:to>
      <xdr:col>24</xdr:col>
      <xdr:colOff>1343025</xdr:colOff>
      <xdr:row>964</xdr:row>
      <xdr:rowOff>0</xdr:rowOff>
    </xdr:to>
    <xdr:sp macro="" textlink="">
      <xdr:nvSpPr>
        <xdr:cNvPr id="3022" name="Line 3">
          <a:extLst>
            <a:ext uri="{FF2B5EF4-FFF2-40B4-BE49-F238E27FC236}">
              <a16:creationId xmlns:a16="http://schemas.microsoft.com/office/drawing/2014/main" id="{00000000-0008-0000-0100-0000CE0B0000}"/>
            </a:ext>
          </a:extLst>
        </xdr:cNvPr>
        <xdr:cNvSpPr>
          <a:spLocks noChangeShapeType="1"/>
        </xdr:cNvSpPr>
      </xdr:nvSpPr>
      <xdr:spPr bwMode="auto">
        <a:xfrm>
          <a:off x="14487525" y="3023901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964</xdr:row>
      <xdr:rowOff>0</xdr:rowOff>
    </xdr:from>
    <xdr:to>
      <xdr:col>24</xdr:col>
      <xdr:colOff>1343025</xdr:colOff>
      <xdr:row>964</xdr:row>
      <xdr:rowOff>0</xdr:rowOff>
    </xdr:to>
    <xdr:sp macro="" textlink="">
      <xdr:nvSpPr>
        <xdr:cNvPr id="3023" name="Line 4">
          <a:extLst>
            <a:ext uri="{FF2B5EF4-FFF2-40B4-BE49-F238E27FC236}">
              <a16:creationId xmlns:a16="http://schemas.microsoft.com/office/drawing/2014/main" id="{00000000-0008-0000-0100-0000CF0B0000}"/>
            </a:ext>
          </a:extLst>
        </xdr:cNvPr>
        <xdr:cNvSpPr>
          <a:spLocks noChangeShapeType="1"/>
        </xdr:cNvSpPr>
      </xdr:nvSpPr>
      <xdr:spPr bwMode="auto">
        <a:xfrm>
          <a:off x="14487525" y="3023901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981</xdr:row>
      <xdr:rowOff>0</xdr:rowOff>
    </xdr:from>
    <xdr:to>
      <xdr:col>24</xdr:col>
      <xdr:colOff>1343025</xdr:colOff>
      <xdr:row>981</xdr:row>
      <xdr:rowOff>0</xdr:rowOff>
    </xdr:to>
    <xdr:sp macro="" textlink="">
      <xdr:nvSpPr>
        <xdr:cNvPr id="3024" name="Line 1">
          <a:extLst>
            <a:ext uri="{FF2B5EF4-FFF2-40B4-BE49-F238E27FC236}">
              <a16:creationId xmlns:a16="http://schemas.microsoft.com/office/drawing/2014/main" id="{00000000-0008-0000-0100-0000D00B0000}"/>
            </a:ext>
          </a:extLst>
        </xdr:cNvPr>
        <xdr:cNvSpPr>
          <a:spLocks noChangeShapeType="1"/>
        </xdr:cNvSpPr>
      </xdr:nvSpPr>
      <xdr:spPr bwMode="auto">
        <a:xfrm>
          <a:off x="14478000" y="3077337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981</xdr:row>
      <xdr:rowOff>0</xdr:rowOff>
    </xdr:from>
    <xdr:to>
      <xdr:col>24</xdr:col>
      <xdr:colOff>1343025</xdr:colOff>
      <xdr:row>981</xdr:row>
      <xdr:rowOff>0</xdr:rowOff>
    </xdr:to>
    <xdr:sp macro="" textlink="">
      <xdr:nvSpPr>
        <xdr:cNvPr id="3025" name="Line 2">
          <a:extLst>
            <a:ext uri="{FF2B5EF4-FFF2-40B4-BE49-F238E27FC236}">
              <a16:creationId xmlns:a16="http://schemas.microsoft.com/office/drawing/2014/main" id="{00000000-0008-0000-0100-0000D10B0000}"/>
            </a:ext>
          </a:extLst>
        </xdr:cNvPr>
        <xdr:cNvSpPr>
          <a:spLocks noChangeShapeType="1"/>
        </xdr:cNvSpPr>
      </xdr:nvSpPr>
      <xdr:spPr bwMode="auto">
        <a:xfrm>
          <a:off x="14487525" y="3077337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981</xdr:row>
      <xdr:rowOff>0</xdr:rowOff>
    </xdr:from>
    <xdr:to>
      <xdr:col>24</xdr:col>
      <xdr:colOff>1343025</xdr:colOff>
      <xdr:row>981</xdr:row>
      <xdr:rowOff>0</xdr:rowOff>
    </xdr:to>
    <xdr:sp macro="" textlink="">
      <xdr:nvSpPr>
        <xdr:cNvPr id="3026" name="Line 3">
          <a:extLst>
            <a:ext uri="{FF2B5EF4-FFF2-40B4-BE49-F238E27FC236}">
              <a16:creationId xmlns:a16="http://schemas.microsoft.com/office/drawing/2014/main" id="{00000000-0008-0000-0100-0000D20B0000}"/>
            </a:ext>
          </a:extLst>
        </xdr:cNvPr>
        <xdr:cNvSpPr>
          <a:spLocks noChangeShapeType="1"/>
        </xdr:cNvSpPr>
      </xdr:nvSpPr>
      <xdr:spPr bwMode="auto">
        <a:xfrm>
          <a:off x="14487525" y="3077337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981</xdr:row>
      <xdr:rowOff>0</xdr:rowOff>
    </xdr:from>
    <xdr:to>
      <xdr:col>24</xdr:col>
      <xdr:colOff>1343025</xdr:colOff>
      <xdr:row>981</xdr:row>
      <xdr:rowOff>0</xdr:rowOff>
    </xdr:to>
    <xdr:sp macro="" textlink="">
      <xdr:nvSpPr>
        <xdr:cNvPr id="3027" name="Line 4">
          <a:extLst>
            <a:ext uri="{FF2B5EF4-FFF2-40B4-BE49-F238E27FC236}">
              <a16:creationId xmlns:a16="http://schemas.microsoft.com/office/drawing/2014/main" id="{00000000-0008-0000-0100-0000D30B0000}"/>
            </a:ext>
          </a:extLst>
        </xdr:cNvPr>
        <xdr:cNvSpPr>
          <a:spLocks noChangeShapeType="1"/>
        </xdr:cNvSpPr>
      </xdr:nvSpPr>
      <xdr:spPr bwMode="auto">
        <a:xfrm>
          <a:off x="14487525" y="3077337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998</xdr:row>
      <xdr:rowOff>0</xdr:rowOff>
    </xdr:from>
    <xdr:to>
      <xdr:col>24</xdr:col>
      <xdr:colOff>1343025</xdr:colOff>
      <xdr:row>998</xdr:row>
      <xdr:rowOff>0</xdr:rowOff>
    </xdr:to>
    <xdr:sp macro="" textlink="">
      <xdr:nvSpPr>
        <xdr:cNvPr id="3028" name="Line 1">
          <a:extLst>
            <a:ext uri="{FF2B5EF4-FFF2-40B4-BE49-F238E27FC236}">
              <a16:creationId xmlns:a16="http://schemas.microsoft.com/office/drawing/2014/main" id="{00000000-0008-0000-0100-0000D40B0000}"/>
            </a:ext>
          </a:extLst>
        </xdr:cNvPr>
        <xdr:cNvSpPr>
          <a:spLocks noChangeShapeType="1"/>
        </xdr:cNvSpPr>
      </xdr:nvSpPr>
      <xdr:spPr bwMode="auto">
        <a:xfrm>
          <a:off x="14478000" y="3130772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998</xdr:row>
      <xdr:rowOff>0</xdr:rowOff>
    </xdr:from>
    <xdr:to>
      <xdr:col>24</xdr:col>
      <xdr:colOff>1343025</xdr:colOff>
      <xdr:row>998</xdr:row>
      <xdr:rowOff>0</xdr:rowOff>
    </xdr:to>
    <xdr:sp macro="" textlink="">
      <xdr:nvSpPr>
        <xdr:cNvPr id="3029" name="Line 2">
          <a:extLst>
            <a:ext uri="{FF2B5EF4-FFF2-40B4-BE49-F238E27FC236}">
              <a16:creationId xmlns:a16="http://schemas.microsoft.com/office/drawing/2014/main" id="{00000000-0008-0000-0100-0000D50B0000}"/>
            </a:ext>
          </a:extLst>
        </xdr:cNvPr>
        <xdr:cNvSpPr>
          <a:spLocks noChangeShapeType="1"/>
        </xdr:cNvSpPr>
      </xdr:nvSpPr>
      <xdr:spPr bwMode="auto">
        <a:xfrm>
          <a:off x="14487525" y="3130772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998</xdr:row>
      <xdr:rowOff>0</xdr:rowOff>
    </xdr:from>
    <xdr:to>
      <xdr:col>24</xdr:col>
      <xdr:colOff>1343025</xdr:colOff>
      <xdr:row>998</xdr:row>
      <xdr:rowOff>0</xdr:rowOff>
    </xdr:to>
    <xdr:sp macro="" textlink="">
      <xdr:nvSpPr>
        <xdr:cNvPr id="3030" name="Line 3">
          <a:extLst>
            <a:ext uri="{FF2B5EF4-FFF2-40B4-BE49-F238E27FC236}">
              <a16:creationId xmlns:a16="http://schemas.microsoft.com/office/drawing/2014/main" id="{00000000-0008-0000-0100-0000D60B0000}"/>
            </a:ext>
          </a:extLst>
        </xdr:cNvPr>
        <xdr:cNvSpPr>
          <a:spLocks noChangeShapeType="1"/>
        </xdr:cNvSpPr>
      </xdr:nvSpPr>
      <xdr:spPr bwMode="auto">
        <a:xfrm>
          <a:off x="14487525" y="3130772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998</xdr:row>
      <xdr:rowOff>0</xdr:rowOff>
    </xdr:from>
    <xdr:to>
      <xdr:col>24</xdr:col>
      <xdr:colOff>1343025</xdr:colOff>
      <xdr:row>998</xdr:row>
      <xdr:rowOff>0</xdr:rowOff>
    </xdr:to>
    <xdr:sp macro="" textlink="">
      <xdr:nvSpPr>
        <xdr:cNvPr id="3031" name="Line 4">
          <a:extLst>
            <a:ext uri="{FF2B5EF4-FFF2-40B4-BE49-F238E27FC236}">
              <a16:creationId xmlns:a16="http://schemas.microsoft.com/office/drawing/2014/main" id="{00000000-0008-0000-0100-0000D70B0000}"/>
            </a:ext>
          </a:extLst>
        </xdr:cNvPr>
        <xdr:cNvSpPr>
          <a:spLocks noChangeShapeType="1"/>
        </xdr:cNvSpPr>
      </xdr:nvSpPr>
      <xdr:spPr bwMode="auto">
        <a:xfrm>
          <a:off x="14487525" y="3130772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964</xdr:row>
      <xdr:rowOff>0</xdr:rowOff>
    </xdr:from>
    <xdr:to>
      <xdr:col>24</xdr:col>
      <xdr:colOff>1343025</xdr:colOff>
      <xdr:row>964</xdr:row>
      <xdr:rowOff>0</xdr:rowOff>
    </xdr:to>
    <xdr:sp macro="" textlink="">
      <xdr:nvSpPr>
        <xdr:cNvPr id="3032" name="Line 1">
          <a:extLst>
            <a:ext uri="{FF2B5EF4-FFF2-40B4-BE49-F238E27FC236}">
              <a16:creationId xmlns:a16="http://schemas.microsoft.com/office/drawing/2014/main" id="{00000000-0008-0000-0100-0000D80B0000}"/>
            </a:ext>
          </a:extLst>
        </xdr:cNvPr>
        <xdr:cNvSpPr>
          <a:spLocks noChangeShapeType="1"/>
        </xdr:cNvSpPr>
      </xdr:nvSpPr>
      <xdr:spPr bwMode="auto">
        <a:xfrm>
          <a:off x="14478000" y="3023901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964</xdr:row>
      <xdr:rowOff>0</xdr:rowOff>
    </xdr:from>
    <xdr:to>
      <xdr:col>24</xdr:col>
      <xdr:colOff>1343025</xdr:colOff>
      <xdr:row>964</xdr:row>
      <xdr:rowOff>0</xdr:rowOff>
    </xdr:to>
    <xdr:sp macro="" textlink="">
      <xdr:nvSpPr>
        <xdr:cNvPr id="3033" name="Line 2">
          <a:extLst>
            <a:ext uri="{FF2B5EF4-FFF2-40B4-BE49-F238E27FC236}">
              <a16:creationId xmlns:a16="http://schemas.microsoft.com/office/drawing/2014/main" id="{00000000-0008-0000-0100-0000D90B0000}"/>
            </a:ext>
          </a:extLst>
        </xdr:cNvPr>
        <xdr:cNvSpPr>
          <a:spLocks noChangeShapeType="1"/>
        </xdr:cNvSpPr>
      </xdr:nvSpPr>
      <xdr:spPr bwMode="auto">
        <a:xfrm>
          <a:off x="14487525" y="3023901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964</xdr:row>
      <xdr:rowOff>0</xdr:rowOff>
    </xdr:from>
    <xdr:to>
      <xdr:col>24</xdr:col>
      <xdr:colOff>1343025</xdr:colOff>
      <xdr:row>964</xdr:row>
      <xdr:rowOff>0</xdr:rowOff>
    </xdr:to>
    <xdr:sp macro="" textlink="">
      <xdr:nvSpPr>
        <xdr:cNvPr id="3034" name="Line 3">
          <a:extLst>
            <a:ext uri="{FF2B5EF4-FFF2-40B4-BE49-F238E27FC236}">
              <a16:creationId xmlns:a16="http://schemas.microsoft.com/office/drawing/2014/main" id="{00000000-0008-0000-0100-0000DA0B0000}"/>
            </a:ext>
          </a:extLst>
        </xdr:cNvPr>
        <xdr:cNvSpPr>
          <a:spLocks noChangeShapeType="1"/>
        </xdr:cNvSpPr>
      </xdr:nvSpPr>
      <xdr:spPr bwMode="auto">
        <a:xfrm>
          <a:off x="14487525" y="3023901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964</xdr:row>
      <xdr:rowOff>0</xdr:rowOff>
    </xdr:from>
    <xdr:to>
      <xdr:col>24</xdr:col>
      <xdr:colOff>1343025</xdr:colOff>
      <xdr:row>964</xdr:row>
      <xdr:rowOff>0</xdr:rowOff>
    </xdr:to>
    <xdr:sp macro="" textlink="">
      <xdr:nvSpPr>
        <xdr:cNvPr id="3035" name="Line 4">
          <a:extLst>
            <a:ext uri="{FF2B5EF4-FFF2-40B4-BE49-F238E27FC236}">
              <a16:creationId xmlns:a16="http://schemas.microsoft.com/office/drawing/2014/main" id="{00000000-0008-0000-0100-0000DB0B0000}"/>
            </a:ext>
          </a:extLst>
        </xdr:cNvPr>
        <xdr:cNvSpPr>
          <a:spLocks noChangeShapeType="1"/>
        </xdr:cNvSpPr>
      </xdr:nvSpPr>
      <xdr:spPr bwMode="auto">
        <a:xfrm>
          <a:off x="14487525" y="3023901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981</xdr:row>
      <xdr:rowOff>0</xdr:rowOff>
    </xdr:from>
    <xdr:to>
      <xdr:col>24</xdr:col>
      <xdr:colOff>1343025</xdr:colOff>
      <xdr:row>981</xdr:row>
      <xdr:rowOff>0</xdr:rowOff>
    </xdr:to>
    <xdr:sp macro="" textlink="">
      <xdr:nvSpPr>
        <xdr:cNvPr id="3036" name="Line 1">
          <a:extLst>
            <a:ext uri="{FF2B5EF4-FFF2-40B4-BE49-F238E27FC236}">
              <a16:creationId xmlns:a16="http://schemas.microsoft.com/office/drawing/2014/main" id="{00000000-0008-0000-0100-0000DC0B0000}"/>
            </a:ext>
          </a:extLst>
        </xdr:cNvPr>
        <xdr:cNvSpPr>
          <a:spLocks noChangeShapeType="1"/>
        </xdr:cNvSpPr>
      </xdr:nvSpPr>
      <xdr:spPr bwMode="auto">
        <a:xfrm>
          <a:off x="14478000" y="3077337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981</xdr:row>
      <xdr:rowOff>0</xdr:rowOff>
    </xdr:from>
    <xdr:to>
      <xdr:col>24</xdr:col>
      <xdr:colOff>1343025</xdr:colOff>
      <xdr:row>981</xdr:row>
      <xdr:rowOff>0</xdr:rowOff>
    </xdr:to>
    <xdr:sp macro="" textlink="">
      <xdr:nvSpPr>
        <xdr:cNvPr id="3037" name="Line 2">
          <a:extLst>
            <a:ext uri="{FF2B5EF4-FFF2-40B4-BE49-F238E27FC236}">
              <a16:creationId xmlns:a16="http://schemas.microsoft.com/office/drawing/2014/main" id="{00000000-0008-0000-0100-0000DD0B0000}"/>
            </a:ext>
          </a:extLst>
        </xdr:cNvPr>
        <xdr:cNvSpPr>
          <a:spLocks noChangeShapeType="1"/>
        </xdr:cNvSpPr>
      </xdr:nvSpPr>
      <xdr:spPr bwMode="auto">
        <a:xfrm>
          <a:off x="14487525" y="3077337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981</xdr:row>
      <xdr:rowOff>0</xdr:rowOff>
    </xdr:from>
    <xdr:to>
      <xdr:col>24</xdr:col>
      <xdr:colOff>1343025</xdr:colOff>
      <xdr:row>981</xdr:row>
      <xdr:rowOff>0</xdr:rowOff>
    </xdr:to>
    <xdr:sp macro="" textlink="">
      <xdr:nvSpPr>
        <xdr:cNvPr id="3038" name="Line 3">
          <a:extLst>
            <a:ext uri="{FF2B5EF4-FFF2-40B4-BE49-F238E27FC236}">
              <a16:creationId xmlns:a16="http://schemas.microsoft.com/office/drawing/2014/main" id="{00000000-0008-0000-0100-0000DE0B0000}"/>
            </a:ext>
          </a:extLst>
        </xdr:cNvPr>
        <xdr:cNvSpPr>
          <a:spLocks noChangeShapeType="1"/>
        </xdr:cNvSpPr>
      </xdr:nvSpPr>
      <xdr:spPr bwMode="auto">
        <a:xfrm>
          <a:off x="14487525" y="3077337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981</xdr:row>
      <xdr:rowOff>0</xdr:rowOff>
    </xdr:from>
    <xdr:to>
      <xdr:col>24</xdr:col>
      <xdr:colOff>1343025</xdr:colOff>
      <xdr:row>981</xdr:row>
      <xdr:rowOff>0</xdr:rowOff>
    </xdr:to>
    <xdr:sp macro="" textlink="">
      <xdr:nvSpPr>
        <xdr:cNvPr id="3039" name="Line 4">
          <a:extLst>
            <a:ext uri="{FF2B5EF4-FFF2-40B4-BE49-F238E27FC236}">
              <a16:creationId xmlns:a16="http://schemas.microsoft.com/office/drawing/2014/main" id="{00000000-0008-0000-0100-0000DF0B0000}"/>
            </a:ext>
          </a:extLst>
        </xdr:cNvPr>
        <xdr:cNvSpPr>
          <a:spLocks noChangeShapeType="1"/>
        </xdr:cNvSpPr>
      </xdr:nvSpPr>
      <xdr:spPr bwMode="auto">
        <a:xfrm>
          <a:off x="14487525" y="307733700"/>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9525</xdr:colOff>
      <xdr:row>998</xdr:row>
      <xdr:rowOff>0</xdr:rowOff>
    </xdr:from>
    <xdr:to>
      <xdr:col>24</xdr:col>
      <xdr:colOff>1343025</xdr:colOff>
      <xdr:row>998</xdr:row>
      <xdr:rowOff>0</xdr:rowOff>
    </xdr:to>
    <xdr:sp macro="" textlink="">
      <xdr:nvSpPr>
        <xdr:cNvPr id="3040" name="Line 1">
          <a:extLst>
            <a:ext uri="{FF2B5EF4-FFF2-40B4-BE49-F238E27FC236}">
              <a16:creationId xmlns:a16="http://schemas.microsoft.com/office/drawing/2014/main" id="{00000000-0008-0000-0100-0000E00B0000}"/>
            </a:ext>
          </a:extLst>
        </xdr:cNvPr>
        <xdr:cNvSpPr>
          <a:spLocks noChangeShapeType="1"/>
        </xdr:cNvSpPr>
      </xdr:nvSpPr>
      <xdr:spPr bwMode="auto">
        <a:xfrm>
          <a:off x="14478000" y="31307722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998</xdr:row>
      <xdr:rowOff>0</xdr:rowOff>
    </xdr:from>
    <xdr:to>
      <xdr:col>24</xdr:col>
      <xdr:colOff>1343025</xdr:colOff>
      <xdr:row>998</xdr:row>
      <xdr:rowOff>0</xdr:rowOff>
    </xdr:to>
    <xdr:sp macro="" textlink="">
      <xdr:nvSpPr>
        <xdr:cNvPr id="3041" name="Line 2">
          <a:extLst>
            <a:ext uri="{FF2B5EF4-FFF2-40B4-BE49-F238E27FC236}">
              <a16:creationId xmlns:a16="http://schemas.microsoft.com/office/drawing/2014/main" id="{00000000-0008-0000-0100-0000E10B0000}"/>
            </a:ext>
          </a:extLst>
        </xdr:cNvPr>
        <xdr:cNvSpPr>
          <a:spLocks noChangeShapeType="1"/>
        </xdr:cNvSpPr>
      </xdr:nvSpPr>
      <xdr:spPr bwMode="auto">
        <a:xfrm>
          <a:off x="14487525" y="3130772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998</xdr:row>
      <xdr:rowOff>0</xdr:rowOff>
    </xdr:from>
    <xdr:to>
      <xdr:col>24</xdr:col>
      <xdr:colOff>1343025</xdr:colOff>
      <xdr:row>998</xdr:row>
      <xdr:rowOff>0</xdr:rowOff>
    </xdr:to>
    <xdr:sp macro="" textlink="">
      <xdr:nvSpPr>
        <xdr:cNvPr id="3042" name="Line 3">
          <a:extLst>
            <a:ext uri="{FF2B5EF4-FFF2-40B4-BE49-F238E27FC236}">
              <a16:creationId xmlns:a16="http://schemas.microsoft.com/office/drawing/2014/main" id="{00000000-0008-0000-0100-0000E20B0000}"/>
            </a:ext>
          </a:extLst>
        </xdr:cNvPr>
        <xdr:cNvSpPr>
          <a:spLocks noChangeShapeType="1"/>
        </xdr:cNvSpPr>
      </xdr:nvSpPr>
      <xdr:spPr bwMode="auto">
        <a:xfrm>
          <a:off x="14487525" y="3130772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998</xdr:row>
      <xdr:rowOff>0</xdr:rowOff>
    </xdr:from>
    <xdr:to>
      <xdr:col>24</xdr:col>
      <xdr:colOff>1343025</xdr:colOff>
      <xdr:row>998</xdr:row>
      <xdr:rowOff>0</xdr:rowOff>
    </xdr:to>
    <xdr:sp macro="" textlink="">
      <xdr:nvSpPr>
        <xdr:cNvPr id="3043" name="Line 4">
          <a:extLst>
            <a:ext uri="{FF2B5EF4-FFF2-40B4-BE49-F238E27FC236}">
              <a16:creationId xmlns:a16="http://schemas.microsoft.com/office/drawing/2014/main" id="{00000000-0008-0000-0100-0000E30B0000}"/>
            </a:ext>
          </a:extLst>
        </xdr:cNvPr>
        <xdr:cNvSpPr>
          <a:spLocks noChangeShapeType="1"/>
        </xdr:cNvSpPr>
      </xdr:nvSpPr>
      <xdr:spPr bwMode="auto">
        <a:xfrm>
          <a:off x="14487525" y="3130772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23</xdr:row>
      <xdr:rowOff>0</xdr:rowOff>
    </xdr:from>
    <xdr:to>
      <xdr:col>25</xdr:col>
      <xdr:colOff>1343025</xdr:colOff>
      <xdr:row>23</xdr:row>
      <xdr:rowOff>0</xdr:rowOff>
    </xdr:to>
    <xdr:sp macro="" textlink="">
      <xdr:nvSpPr>
        <xdr:cNvPr id="3044" name="Line 1">
          <a:extLst>
            <a:ext uri="{FF2B5EF4-FFF2-40B4-BE49-F238E27FC236}">
              <a16:creationId xmlns:a16="http://schemas.microsoft.com/office/drawing/2014/main" id="{00000000-0008-0000-0100-0000E40B0000}"/>
            </a:ext>
          </a:extLst>
        </xdr:cNvPr>
        <xdr:cNvSpPr>
          <a:spLocks noChangeShapeType="1"/>
        </xdr:cNvSpPr>
      </xdr:nvSpPr>
      <xdr:spPr bwMode="auto">
        <a:xfrm>
          <a:off x="15325725" y="66103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23</xdr:row>
      <xdr:rowOff>0</xdr:rowOff>
    </xdr:from>
    <xdr:to>
      <xdr:col>25</xdr:col>
      <xdr:colOff>1343025</xdr:colOff>
      <xdr:row>23</xdr:row>
      <xdr:rowOff>0</xdr:rowOff>
    </xdr:to>
    <xdr:sp macro="" textlink="">
      <xdr:nvSpPr>
        <xdr:cNvPr id="3045" name="Line 2">
          <a:extLst>
            <a:ext uri="{FF2B5EF4-FFF2-40B4-BE49-F238E27FC236}">
              <a16:creationId xmlns:a16="http://schemas.microsoft.com/office/drawing/2014/main" id="{00000000-0008-0000-0100-0000E50B0000}"/>
            </a:ext>
          </a:extLst>
        </xdr:cNvPr>
        <xdr:cNvSpPr>
          <a:spLocks noChangeShapeType="1"/>
        </xdr:cNvSpPr>
      </xdr:nvSpPr>
      <xdr:spPr bwMode="auto">
        <a:xfrm>
          <a:off x="15335250" y="66103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23</xdr:row>
      <xdr:rowOff>0</xdr:rowOff>
    </xdr:from>
    <xdr:to>
      <xdr:col>25</xdr:col>
      <xdr:colOff>1343025</xdr:colOff>
      <xdr:row>23</xdr:row>
      <xdr:rowOff>0</xdr:rowOff>
    </xdr:to>
    <xdr:sp macro="" textlink="">
      <xdr:nvSpPr>
        <xdr:cNvPr id="3046" name="Line 3">
          <a:extLst>
            <a:ext uri="{FF2B5EF4-FFF2-40B4-BE49-F238E27FC236}">
              <a16:creationId xmlns:a16="http://schemas.microsoft.com/office/drawing/2014/main" id="{00000000-0008-0000-0100-0000E60B0000}"/>
            </a:ext>
          </a:extLst>
        </xdr:cNvPr>
        <xdr:cNvSpPr>
          <a:spLocks noChangeShapeType="1"/>
        </xdr:cNvSpPr>
      </xdr:nvSpPr>
      <xdr:spPr bwMode="auto">
        <a:xfrm>
          <a:off x="15335250" y="66103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23</xdr:row>
      <xdr:rowOff>0</xdr:rowOff>
    </xdr:from>
    <xdr:to>
      <xdr:col>25</xdr:col>
      <xdr:colOff>1343025</xdr:colOff>
      <xdr:row>23</xdr:row>
      <xdr:rowOff>0</xdr:rowOff>
    </xdr:to>
    <xdr:sp macro="" textlink="">
      <xdr:nvSpPr>
        <xdr:cNvPr id="3047" name="Line 4">
          <a:extLst>
            <a:ext uri="{FF2B5EF4-FFF2-40B4-BE49-F238E27FC236}">
              <a16:creationId xmlns:a16="http://schemas.microsoft.com/office/drawing/2014/main" id="{00000000-0008-0000-0100-0000E70B0000}"/>
            </a:ext>
          </a:extLst>
        </xdr:cNvPr>
        <xdr:cNvSpPr>
          <a:spLocks noChangeShapeType="1"/>
        </xdr:cNvSpPr>
      </xdr:nvSpPr>
      <xdr:spPr bwMode="auto">
        <a:xfrm>
          <a:off x="15335250" y="66103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40</xdr:row>
      <xdr:rowOff>0</xdr:rowOff>
    </xdr:from>
    <xdr:to>
      <xdr:col>25</xdr:col>
      <xdr:colOff>1343025</xdr:colOff>
      <xdr:row>40</xdr:row>
      <xdr:rowOff>0</xdr:rowOff>
    </xdr:to>
    <xdr:sp macro="" textlink="">
      <xdr:nvSpPr>
        <xdr:cNvPr id="3048" name="Line 1">
          <a:extLst>
            <a:ext uri="{FF2B5EF4-FFF2-40B4-BE49-F238E27FC236}">
              <a16:creationId xmlns:a16="http://schemas.microsoft.com/office/drawing/2014/main" id="{00000000-0008-0000-0100-0000E80B0000}"/>
            </a:ext>
          </a:extLst>
        </xdr:cNvPr>
        <xdr:cNvSpPr>
          <a:spLocks noChangeShapeType="1"/>
        </xdr:cNvSpPr>
      </xdr:nvSpPr>
      <xdr:spPr bwMode="auto">
        <a:xfrm>
          <a:off x="15325725" y="119538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40</xdr:row>
      <xdr:rowOff>0</xdr:rowOff>
    </xdr:from>
    <xdr:to>
      <xdr:col>25</xdr:col>
      <xdr:colOff>1343025</xdr:colOff>
      <xdr:row>40</xdr:row>
      <xdr:rowOff>0</xdr:rowOff>
    </xdr:to>
    <xdr:sp macro="" textlink="">
      <xdr:nvSpPr>
        <xdr:cNvPr id="3049" name="Line 2">
          <a:extLst>
            <a:ext uri="{FF2B5EF4-FFF2-40B4-BE49-F238E27FC236}">
              <a16:creationId xmlns:a16="http://schemas.microsoft.com/office/drawing/2014/main" id="{00000000-0008-0000-0100-0000E90B0000}"/>
            </a:ext>
          </a:extLst>
        </xdr:cNvPr>
        <xdr:cNvSpPr>
          <a:spLocks noChangeShapeType="1"/>
        </xdr:cNvSpPr>
      </xdr:nvSpPr>
      <xdr:spPr bwMode="auto">
        <a:xfrm>
          <a:off x="15335250" y="119538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40</xdr:row>
      <xdr:rowOff>0</xdr:rowOff>
    </xdr:from>
    <xdr:to>
      <xdr:col>25</xdr:col>
      <xdr:colOff>1343025</xdr:colOff>
      <xdr:row>40</xdr:row>
      <xdr:rowOff>0</xdr:rowOff>
    </xdr:to>
    <xdr:sp macro="" textlink="">
      <xdr:nvSpPr>
        <xdr:cNvPr id="3050" name="Line 3">
          <a:extLst>
            <a:ext uri="{FF2B5EF4-FFF2-40B4-BE49-F238E27FC236}">
              <a16:creationId xmlns:a16="http://schemas.microsoft.com/office/drawing/2014/main" id="{00000000-0008-0000-0100-0000EA0B0000}"/>
            </a:ext>
          </a:extLst>
        </xdr:cNvPr>
        <xdr:cNvSpPr>
          <a:spLocks noChangeShapeType="1"/>
        </xdr:cNvSpPr>
      </xdr:nvSpPr>
      <xdr:spPr bwMode="auto">
        <a:xfrm>
          <a:off x="15335250" y="119538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40</xdr:row>
      <xdr:rowOff>0</xdr:rowOff>
    </xdr:from>
    <xdr:to>
      <xdr:col>25</xdr:col>
      <xdr:colOff>1343025</xdr:colOff>
      <xdr:row>40</xdr:row>
      <xdr:rowOff>0</xdr:rowOff>
    </xdr:to>
    <xdr:sp macro="" textlink="">
      <xdr:nvSpPr>
        <xdr:cNvPr id="3051" name="Line 4">
          <a:extLst>
            <a:ext uri="{FF2B5EF4-FFF2-40B4-BE49-F238E27FC236}">
              <a16:creationId xmlns:a16="http://schemas.microsoft.com/office/drawing/2014/main" id="{00000000-0008-0000-0100-0000EB0B0000}"/>
            </a:ext>
          </a:extLst>
        </xdr:cNvPr>
        <xdr:cNvSpPr>
          <a:spLocks noChangeShapeType="1"/>
        </xdr:cNvSpPr>
      </xdr:nvSpPr>
      <xdr:spPr bwMode="auto">
        <a:xfrm>
          <a:off x="15335250" y="119538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57</xdr:row>
      <xdr:rowOff>0</xdr:rowOff>
    </xdr:from>
    <xdr:to>
      <xdr:col>25</xdr:col>
      <xdr:colOff>1343025</xdr:colOff>
      <xdr:row>57</xdr:row>
      <xdr:rowOff>0</xdr:rowOff>
    </xdr:to>
    <xdr:sp macro="" textlink="">
      <xdr:nvSpPr>
        <xdr:cNvPr id="3052" name="Line 1">
          <a:extLst>
            <a:ext uri="{FF2B5EF4-FFF2-40B4-BE49-F238E27FC236}">
              <a16:creationId xmlns:a16="http://schemas.microsoft.com/office/drawing/2014/main" id="{00000000-0008-0000-0100-0000EC0B0000}"/>
            </a:ext>
          </a:extLst>
        </xdr:cNvPr>
        <xdr:cNvSpPr>
          <a:spLocks noChangeShapeType="1"/>
        </xdr:cNvSpPr>
      </xdr:nvSpPr>
      <xdr:spPr bwMode="auto">
        <a:xfrm>
          <a:off x="15325725" y="172974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57</xdr:row>
      <xdr:rowOff>0</xdr:rowOff>
    </xdr:from>
    <xdr:to>
      <xdr:col>25</xdr:col>
      <xdr:colOff>1343025</xdr:colOff>
      <xdr:row>57</xdr:row>
      <xdr:rowOff>0</xdr:rowOff>
    </xdr:to>
    <xdr:sp macro="" textlink="">
      <xdr:nvSpPr>
        <xdr:cNvPr id="3053" name="Line 2">
          <a:extLst>
            <a:ext uri="{FF2B5EF4-FFF2-40B4-BE49-F238E27FC236}">
              <a16:creationId xmlns:a16="http://schemas.microsoft.com/office/drawing/2014/main" id="{00000000-0008-0000-0100-0000ED0B0000}"/>
            </a:ext>
          </a:extLst>
        </xdr:cNvPr>
        <xdr:cNvSpPr>
          <a:spLocks noChangeShapeType="1"/>
        </xdr:cNvSpPr>
      </xdr:nvSpPr>
      <xdr:spPr bwMode="auto">
        <a:xfrm>
          <a:off x="15335250" y="172974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57</xdr:row>
      <xdr:rowOff>0</xdr:rowOff>
    </xdr:from>
    <xdr:to>
      <xdr:col>25</xdr:col>
      <xdr:colOff>1343025</xdr:colOff>
      <xdr:row>57</xdr:row>
      <xdr:rowOff>0</xdr:rowOff>
    </xdr:to>
    <xdr:sp macro="" textlink="">
      <xdr:nvSpPr>
        <xdr:cNvPr id="3054" name="Line 3">
          <a:extLst>
            <a:ext uri="{FF2B5EF4-FFF2-40B4-BE49-F238E27FC236}">
              <a16:creationId xmlns:a16="http://schemas.microsoft.com/office/drawing/2014/main" id="{00000000-0008-0000-0100-0000EE0B0000}"/>
            </a:ext>
          </a:extLst>
        </xdr:cNvPr>
        <xdr:cNvSpPr>
          <a:spLocks noChangeShapeType="1"/>
        </xdr:cNvSpPr>
      </xdr:nvSpPr>
      <xdr:spPr bwMode="auto">
        <a:xfrm>
          <a:off x="15335250" y="172974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57</xdr:row>
      <xdr:rowOff>0</xdr:rowOff>
    </xdr:from>
    <xdr:to>
      <xdr:col>25</xdr:col>
      <xdr:colOff>1343025</xdr:colOff>
      <xdr:row>57</xdr:row>
      <xdr:rowOff>0</xdr:rowOff>
    </xdr:to>
    <xdr:sp macro="" textlink="">
      <xdr:nvSpPr>
        <xdr:cNvPr id="3055" name="Line 4">
          <a:extLst>
            <a:ext uri="{FF2B5EF4-FFF2-40B4-BE49-F238E27FC236}">
              <a16:creationId xmlns:a16="http://schemas.microsoft.com/office/drawing/2014/main" id="{00000000-0008-0000-0100-0000EF0B0000}"/>
            </a:ext>
          </a:extLst>
        </xdr:cNvPr>
        <xdr:cNvSpPr>
          <a:spLocks noChangeShapeType="1"/>
        </xdr:cNvSpPr>
      </xdr:nvSpPr>
      <xdr:spPr bwMode="auto">
        <a:xfrm>
          <a:off x="15335250" y="172974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74</xdr:row>
      <xdr:rowOff>0</xdr:rowOff>
    </xdr:from>
    <xdr:to>
      <xdr:col>25</xdr:col>
      <xdr:colOff>1343025</xdr:colOff>
      <xdr:row>74</xdr:row>
      <xdr:rowOff>0</xdr:rowOff>
    </xdr:to>
    <xdr:sp macro="" textlink="">
      <xdr:nvSpPr>
        <xdr:cNvPr id="3056" name="Line 1">
          <a:extLst>
            <a:ext uri="{FF2B5EF4-FFF2-40B4-BE49-F238E27FC236}">
              <a16:creationId xmlns:a16="http://schemas.microsoft.com/office/drawing/2014/main" id="{00000000-0008-0000-0100-0000F00B0000}"/>
            </a:ext>
          </a:extLst>
        </xdr:cNvPr>
        <xdr:cNvSpPr>
          <a:spLocks noChangeShapeType="1"/>
        </xdr:cNvSpPr>
      </xdr:nvSpPr>
      <xdr:spPr bwMode="auto">
        <a:xfrm>
          <a:off x="15325725" y="226409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74</xdr:row>
      <xdr:rowOff>0</xdr:rowOff>
    </xdr:from>
    <xdr:to>
      <xdr:col>25</xdr:col>
      <xdr:colOff>1343025</xdr:colOff>
      <xdr:row>74</xdr:row>
      <xdr:rowOff>0</xdr:rowOff>
    </xdr:to>
    <xdr:sp macro="" textlink="">
      <xdr:nvSpPr>
        <xdr:cNvPr id="3057" name="Line 2">
          <a:extLst>
            <a:ext uri="{FF2B5EF4-FFF2-40B4-BE49-F238E27FC236}">
              <a16:creationId xmlns:a16="http://schemas.microsoft.com/office/drawing/2014/main" id="{00000000-0008-0000-0100-0000F10B0000}"/>
            </a:ext>
          </a:extLst>
        </xdr:cNvPr>
        <xdr:cNvSpPr>
          <a:spLocks noChangeShapeType="1"/>
        </xdr:cNvSpPr>
      </xdr:nvSpPr>
      <xdr:spPr bwMode="auto">
        <a:xfrm>
          <a:off x="15335250" y="226409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74</xdr:row>
      <xdr:rowOff>0</xdr:rowOff>
    </xdr:from>
    <xdr:to>
      <xdr:col>25</xdr:col>
      <xdr:colOff>1343025</xdr:colOff>
      <xdr:row>74</xdr:row>
      <xdr:rowOff>0</xdr:rowOff>
    </xdr:to>
    <xdr:sp macro="" textlink="">
      <xdr:nvSpPr>
        <xdr:cNvPr id="3058" name="Line 3">
          <a:extLst>
            <a:ext uri="{FF2B5EF4-FFF2-40B4-BE49-F238E27FC236}">
              <a16:creationId xmlns:a16="http://schemas.microsoft.com/office/drawing/2014/main" id="{00000000-0008-0000-0100-0000F20B0000}"/>
            </a:ext>
          </a:extLst>
        </xdr:cNvPr>
        <xdr:cNvSpPr>
          <a:spLocks noChangeShapeType="1"/>
        </xdr:cNvSpPr>
      </xdr:nvSpPr>
      <xdr:spPr bwMode="auto">
        <a:xfrm>
          <a:off x="15335250" y="226409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74</xdr:row>
      <xdr:rowOff>0</xdr:rowOff>
    </xdr:from>
    <xdr:to>
      <xdr:col>25</xdr:col>
      <xdr:colOff>1343025</xdr:colOff>
      <xdr:row>74</xdr:row>
      <xdr:rowOff>0</xdr:rowOff>
    </xdr:to>
    <xdr:sp macro="" textlink="">
      <xdr:nvSpPr>
        <xdr:cNvPr id="3059" name="Line 4">
          <a:extLst>
            <a:ext uri="{FF2B5EF4-FFF2-40B4-BE49-F238E27FC236}">
              <a16:creationId xmlns:a16="http://schemas.microsoft.com/office/drawing/2014/main" id="{00000000-0008-0000-0100-0000F30B0000}"/>
            </a:ext>
          </a:extLst>
        </xdr:cNvPr>
        <xdr:cNvSpPr>
          <a:spLocks noChangeShapeType="1"/>
        </xdr:cNvSpPr>
      </xdr:nvSpPr>
      <xdr:spPr bwMode="auto">
        <a:xfrm>
          <a:off x="15335250" y="226409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91</xdr:row>
      <xdr:rowOff>0</xdr:rowOff>
    </xdr:from>
    <xdr:to>
      <xdr:col>25</xdr:col>
      <xdr:colOff>1343025</xdr:colOff>
      <xdr:row>91</xdr:row>
      <xdr:rowOff>0</xdr:rowOff>
    </xdr:to>
    <xdr:sp macro="" textlink="">
      <xdr:nvSpPr>
        <xdr:cNvPr id="3060" name="Line 1">
          <a:extLst>
            <a:ext uri="{FF2B5EF4-FFF2-40B4-BE49-F238E27FC236}">
              <a16:creationId xmlns:a16="http://schemas.microsoft.com/office/drawing/2014/main" id="{00000000-0008-0000-0100-0000F40B0000}"/>
            </a:ext>
          </a:extLst>
        </xdr:cNvPr>
        <xdr:cNvSpPr>
          <a:spLocks noChangeShapeType="1"/>
        </xdr:cNvSpPr>
      </xdr:nvSpPr>
      <xdr:spPr bwMode="auto">
        <a:xfrm>
          <a:off x="15325725" y="279844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91</xdr:row>
      <xdr:rowOff>0</xdr:rowOff>
    </xdr:from>
    <xdr:to>
      <xdr:col>25</xdr:col>
      <xdr:colOff>1343025</xdr:colOff>
      <xdr:row>91</xdr:row>
      <xdr:rowOff>0</xdr:rowOff>
    </xdr:to>
    <xdr:sp macro="" textlink="">
      <xdr:nvSpPr>
        <xdr:cNvPr id="3061" name="Line 2">
          <a:extLst>
            <a:ext uri="{FF2B5EF4-FFF2-40B4-BE49-F238E27FC236}">
              <a16:creationId xmlns:a16="http://schemas.microsoft.com/office/drawing/2014/main" id="{00000000-0008-0000-0100-0000F50B0000}"/>
            </a:ext>
          </a:extLst>
        </xdr:cNvPr>
        <xdr:cNvSpPr>
          <a:spLocks noChangeShapeType="1"/>
        </xdr:cNvSpPr>
      </xdr:nvSpPr>
      <xdr:spPr bwMode="auto">
        <a:xfrm>
          <a:off x="15335250" y="279844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91</xdr:row>
      <xdr:rowOff>0</xdr:rowOff>
    </xdr:from>
    <xdr:to>
      <xdr:col>25</xdr:col>
      <xdr:colOff>1343025</xdr:colOff>
      <xdr:row>91</xdr:row>
      <xdr:rowOff>0</xdr:rowOff>
    </xdr:to>
    <xdr:sp macro="" textlink="">
      <xdr:nvSpPr>
        <xdr:cNvPr id="3062" name="Line 3">
          <a:extLst>
            <a:ext uri="{FF2B5EF4-FFF2-40B4-BE49-F238E27FC236}">
              <a16:creationId xmlns:a16="http://schemas.microsoft.com/office/drawing/2014/main" id="{00000000-0008-0000-0100-0000F60B0000}"/>
            </a:ext>
          </a:extLst>
        </xdr:cNvPr>
        <xdr:cNvSpPr>
          <a:spLocks noChangeShapeType="1"/>
        </xdr:cNvSpPr>
      </xdr:nvSpPr>
      <xdr:spPr bwMode="auto">
        <a:xfrm>
          <a:off x="15335250" y="279844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91</xdr:row>
      <xdr:rowOff>0</xdr:rowOff>
    </xdr:from>
    <xdr:to>
      <xdr:col>25</xdr:col>
      <xdr:colOff>1343025</xdr:colOff>
      <xdr:row>91</xdr:row>
      <xdr:rowOff>0</xdr:rowOff>
    </xdr:to>
    <xdr:sp macro="" textlink="">
      <xdr:nvSpPr>
        <xdr:cNvPr id="3063" name="Line 4">
          <a:extLst>
            <a:ext uri="{FF2B5EF4-FFF2-40B4-BE49-F238E27FC236}">
              <a16:creationId xmlns:a16="http://schemas.microsoft.com/office/drawing/2014/main" id="{00000000-0008-0000-0100-0000F70B0000}"/>
            </a:ext>
          </a:extLst>
        </xdr:cNvPr>
        <xdr:cNvSpPr>
          <a:spLocks noChangeShapeType="1"/>
        </xdr:cNvSpPr>
      </xdr:nvSpPr>
      <xdr:spPr bwMode="auto">
        <a:xfrm>
          <a:off x="15335250" y="279844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108</xdr:row>
      <xdr:rowOff>0</xdr:rowOff>
    </xdr:from>
    <xdr:to>
      <xdr:col>25</xdr:col>
      <xdr:colOff>1343025</xdr:colOff>
      <xdr:row>108</xdr:row>
      <xdr:rowOff>0</xdr:rowOff>
    </xdr:to>
    <xdr:sp macro="" textlink="">
      <xdr:nvSpPr>
        <xdr:cNvPr id="3064" name="Line 1">
          <a:extLst>
            <a:ext uri="{FF2B5EF4-FFF2-40B4-BE49-F238E27FC236}">
              <a16:creationId xmlns:a16="http://schemas.microsoft.com/office/drawing/2014/main" id="{00000000-0008-0000-0100-0000F80B0000}"/>
            </a:ext>
          </a:extLst>
        </xdr:cNvPr>
        <xdr:cNvSpPr>
          <a:spLocks noChangeShapeType="1"/>
        </xdr:cNvSpPr>
      </xdr:nvSpPr>
      <xdr:spPr bwMode="auto">
        <a:xfrm>
          <a:off x="15325725" y="333279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108</xdr:row>
      <xdr:rowOff>0</xdr:rowOff>
    </xdr:from>
    <xdr:to>
      <xdr:col>25</xdr:col>
      <xdr:colOff>1343025</xdr:colOff>
      <xdr:row>108</xdr:row>
      <xdr:rowOff>0</xdr:rowOff>
    </xdr:to>
    <xdr:sp macro="" textlink="">
      <xdr:nvSpPr>
        <xdr:cNvPr id="3065" name="Line 2">
          <a:extLst>
            <a:ext uri="{FF2B5EF4-FFF2-40B4-BE49-F238E27FC236}">
              <a16:creationId xmlns:a16="http://schemas.microsoft.com/office/drawing/2014/main" id="{00000000-0008-0000-0100-0000F90B0000}"/>
            </a:ext>
          </a:extLst>
        </xdr:cNvPr>
        <xdr:cNvSpPr>
          <a:spLocks noChangeShapeType="1"/>
        </xdr:cNvSpPr>
      </xdr:nvSpPr>
      <xdr:spPr bwMode="auto">
        <a:xfrm>
          <a:off x="15335250" y="33327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108</xdr:row>
      <xdr:rowOff>0</xdr:rowOff>
    </xdr:from>
    <xdr:to>
      <xdr:col>25</xdr:col>
      <xdr:colOff>1343025</xdr:colOff>
      <xdr:row>108</xdr:row>
      <xdr:rowOff>0</xdr:rowOff>
    </xdr:to>
    <xdr:sp macro="" textlink="">
      <xdr:nvSpPr>
        <xdr:cNvPr id="3066" name="Line 3">
          <a:extLst>
            <a:ext uri="{FF2B5EF4-FFF2-40B4-BE49-F238E27FC236}">
              <a16:creationId xmlns:a16="http://schemas.microsoft.com/office/drawing/2014/main" id="{00000000-0008-0000-0100-0000FA0B0000}"/>
            </a:ext>
          </a:extLst>
        </xdr:cNvPr>
        <xdr:cNvSpPr>
          <a:spLocks noChangeShapeType="1"/>
        </xdr:cNvSpPr>
      </xdr:nvSpPr>
      <xdr:spPr bwMode="auto">
        <a:xfrm>
          <a:off x="15335250" y="33327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108</xdr:row>
      <xdr:rowOff>0</xdr:rowOff>
    </xdr:from>
    <xdr:to>
      <xdr:col>25</xdr:col>
      <xdr:colOff>1343025</xdr:colOff>
      <xdr:row>108</xdr:row>
      <xdr:rowOff>0</xdr:rowOff>
    </xdr:to>
    <xdr:sp macro="" textlink="">
      <xdr:nvSpPr>
        <xdr:cNvPr id="3067" name="Line 4">
          <a:extLst>
            <a:ext uri="{FF2B5EF4-FFF2-40B4-BE49-F238E27FC236}">
              <a16:creationId xmlns:a16="http://schemas.microsoft.com/office/drawing/2014/main" id="{00000000-0008-0000-0100-0000FB0B0000}"/>
            </a:ext>
          </a:extLst>
        </xdr:cNvPr>
        <xdr:cNvSpPr>
          <a:spLocks noChangeShapeType="1"/>
        </xdr:cNvSpPr>
      </xdr:nvSpPr>
      <xdr:spPr bwMode="auto">
        <a:xfrm>
          <a:off x="15335250" y="33327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74</xdr:row>
      <xdr:rowOff>0</xdr:rowOff>
    </xdr:from>
    <xdr:to>
      <xdr:col>25</xdr:col>
      <xdr:colOff>1343025</xdr:colOff>
      <xdr:row>74</xdr:row>
      <xdr:rowOff>0</xdr:rowOff>
    </xdr:to>
    <xdr:sp macro="" textlink="">
      <xdr:nvSpPr>
        <xdr:cNvPr id="3068" name="Line 1">
          <a:extLst>
            <a:ext uri="{FF2B5EF4-FFF2-40B4-BE49-F238E27FC236}">
              <a16:creationId xmlns:a16="http://schemas.microsoft.com/office/drawing/2014/main" id="{00000000-0008-0000-0100-0000FC0B0000}"/>
            </a:ext>
          </a:extLst>
        </xdr:cNvPr>
        <xdr:cNvSpPr>
          <a:spLocks noChangeShapeType="1"/>
        </xdr:cNvSpPr>
      </xdr:nvSpPr>
      <xdr:spPr bwMode="auto">
        <a:xfrm>
          <a:off x="15325725" y="226409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74</xdr:row>
      <xdr:rowOff>0</xdr:rowOff>
    </xdr:from>
    <xdr:to>
      <xdr:col>25</xdr:col>
      <xdr:colOff>1343025</xdr:colOff>
      <xdr:row>74</xdr:row>
      <xdr:rowOff>0</xdr:rowOff>
    </xdr:to>
    <xdr:sp macro="" textlink="">
      <xdr:nvSpPr>
        <xdr:cNvPr id="3069" name="Line 2">
          <a:extLst>
            <a:ext uri="{FF2B5EF4-FFF2-40B4-BE49-F238E27FC236}">
              <a16:creationId xmlns:a16="http://schemas.microsoft.com/office/drawing/2014/main" id="{00000000-0008-0000-0100-0000FD0B0000}"/>
            </a:ext>
          </a:extLst>
        </xdr:cNvPr>
        <xdr:cNvSpPr>
          <a:spLocks noChangeShapeType="1"/>
        </xdr:cNvSpPr>
      </xdr:nvSpPr>
      <xdr:spPr bwMode="auto">
        <a:xfrm>
          <a:off x="15335250" y="226409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74</xdr:row>
      <xdr:rowOff>0</xdr:rowOff>
    </xdr:from>
    <xdr:to>
      <xdr:col>25</xdr:col>
      <xdr:colOff>1343025</xdr:colOff>
      <xdr:row>74</xdr:row>
      <xdr:rowOff>0</xdr:rowOff>
    </xdr:to>
    <xdr:sp macro="" textlink="">
      <xdr:nvSpPr>
        <xdr:cNvPr id="3070" name="Line 3">
          <a:extLst>
            <a:ext uri="{FF2B5EF4-FFF2-40B4-BE49-F238E27FC236}">
              <a16:creationId xmlns:a16="http://schemas.microsoft.com/office/drawing/2014/main" id="{00000000-0008-0000-0100-0000FE0B0000}"/>
            </a:ext>
          </a:extLst>
        </xdr:cNvPr>
        <xdr:cNvSpPr>
          <a:spLocks noChangeShapeType="1"/>
        </xdr:cNvSpPr>
      </xdr:nvSpPr>
      <xdr:spPr bwMode="auto">
        <a:xfrm>
          <a:off x="15335250" y="226409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74</xdr:row>
      <xdr:rowOff>0</xdr:rowOff>
    </xdr:from>
    <xdr:to>
      <xdr:col>25</xdr:col>
      <xdr:colOff>1343025</xdr:colOff>
      <xdr:row>74</xdr:row>
      <xdr:rowOff>0</xdr:rowOff>
    </xdr:to>
    <xdr:sp macro="" textlink="">
      <xdr:nvSpPr>
        <xdr:cNvPr id="3071" name="Line 4">
          <a:extLst>
            <a:ext uri="{FF2B5EF4-FFF2-40B4-BE49-F238E27FC236}">
              <a16:creationId xmlns:a16="http://schemas.microsoft.com/office/drawing/2014/main" id="{00000000-0008-0000-0100-0000FF0B0000}"/>
            </a:ext>
          </a:extLst>
        </xdr:cNvPr>
        <xdr:cNvSpPr>
          <a:spLocks noChangeShapeType="1"/>
        </xdr:cNvSpPr>
      </xdr:nvSpPr>
      <xdr:spPr bwMode="auto">
        <a:xfrm>
          <a:off x="15335250" y="226409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91</xdr:row>
      <xdr:rowOff>0</xdr:rowOff>
    </xdr:from>
    <xdr:to>
      <xdr:col>25</xdr:col>
      <xdr:colOff>1343025</xdr:colOff>
      <xdr:row>91</xdr:row>
      <xdr:rowOff>0</xdr:rowOff>
    </xdr:to>
    <xdr:sp macro="" textlink="">
      <xdr:nvSpPr>
        <xdr:cNvPr id="3072" name="Line 1">
          <a:extLst>
            <a:ext uri="{FF2B5EF4-FFF2-40B4-BE49-F238E27FC236}">
              <a16:creationId xmlns:a16="http://schemas.microsoft.com/office/drawing/2014/main" id="{00000000-0008-0000-0100-0000000C0000}"/>
            </a:ext>
          </a:extLst>
        </xdr:cNvPr>
        <xdr:cNvSpPr>
          <a:spLocks noChangeShapeType="1"/>
        </xdr:cNvSpPr>
      </xdr:nvSpPr>
      <xdr:spPr bwMode="auto">
        <a:xfrm>
          <a:off x="15325725" y="279844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91</xdr:row>
      <xdr:rowOff>0</xdr:rowOff>
    </xdr:from>
    <xdr:to>
      <xdr:col>25</xdr:col>
      <xdr:colOff>1343025</xdr:colOff>
      <xdr:row>91</xdr:row>
      <xdr:rowOff>0</xdr:rowOff>
    </xdr:to>
    <xdr:sp macro="" textlink="">
      <xdr:nvSpPr>
        <xdr:cNvPr id="3073" name="Line 2">
          <a:extLst>
            <a:ext uri="{FF2B5EF4-FFF2-40B4-BE49-F238E27FC236}">
              <a16:creationId xmlns:a16="http://schemas.microsoft.com/office/drawing/2014/main" id="{00000000-0008-0000-0100-0000010C0000}"/>
            </a:ext>
          </a:extLst>
        </xdr:cNvPr>
        <xdr:cNvSpPr>
          <a:spLocks noChangeShapeType="1"/>
        </xdr:cNvSpPr>
      </xdr:nvSpPr>
      <xdr:spPr bwMode="auto">
        <a:xfrm>
          <a:off x="15335250" y="279844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91</xdr:row>
      <xdr:rowOff>0</xdr:rowOff>
    </xdr:from>
    <xdr:to>
      <xdr:col>25</xdr:col>
      <xdr:colOff>1343025</xdr:colOff>
      <xdr:row>91</xdr:row>
      <xdr:rowOff>0</xdr:rowOff>
    </xdr:to>
    <xdr:sp macro="" textlink="">
      <xdr:nvSpPr>
        <xdr:cNvPr id="3074" name="Line 3">
          <a:extLst>
            <a:ext uri="{FF2B5EF4-FFF2-40B4-BE49-F238E27FC236}">
              <a16:creationId xmlns:a16="http://schemas.microsoft.com/office/drawing/2014/main" id="{00000000-0008-0000-0100-0000020C0000}"/>
            </a:ext>
          </a:extLst>
        </xdr:cNvPr>
        <xdr:cNvSpPr>
          <a:spLocks noChangeShapeType="1"/>
        </xdr:cNvSpPr>
      </xdr:nvSpPr>
      <xdr:spPr bwMode="auto">
        <a:xfrm>
          <a:off x="15335250" y="279844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91</xdr:row>
      <xdr:rowOff>0</xdr:rowOff>
    </xdr:from>
    <xdr:to>
      <xdr:col>25</xdr:col>
      <xdr:colOff>1343025</xdr:colOff>
      <xdr:row>91</xdr:row>
      <xdr:rowOff>0</xdr:rowOff>
    </xdr:to>
    <xdr:sp macro="" textlink="">
      <xdr:nvSpPr>
        <xdr:cNvPr id="3075" name="Line 4">
          <a:extLst>
            <a:ext uri="{FF2B5EF4-FFF2-40B4-BE49-F238E27FC236}">
              <a16:creationId xmlns:a16="http://schemas.microsoft.com/office/drawing/2014/main" id="{00000000-0008-0000-0100-0000030C0000}"/>
            </a:ext>
          </a:extLst>
        </xdr:cNvPr>
        <xdr:cNvSpPr>
          <a:spLocks noChangeShapeType="1"/>
        </xdr:cNvSpPr>
      </xdr:nvSpPr>
      <xdr:spPr bwMode="auto">
        <a:xfrm>
          <a:off x="15335250" y="279844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108</xdr:row>
      <xdr:rowOff>0</xdr:rowOff>
    </xdr:from>
    <xdr:to>
      <xdr:col>25</xdr:col>
      <xdr:colOff>1343025</xdr:colOff>
      <xdr:row>108</xdr:row>
      <xdr:rowOff>0</xdr:rowOff>
    </xdr:to>
    <xdr:sp macro="" textlink="">
      <xdr:nvSpPr>
        <xdr:cNvPr id="3076" name="Line 1">
          <a:extLst>
            <a:ext uri="{FF2B5EF4-FFF2-40B4-BE49-F238E27FC236}">
              <a16:creationId xmlns:a16="http://schemas.microsoft.com/office/drawing/2014/main" id="{00000000-0008-0000-0100-0000040C0000}"/>
            </a:ext>
          </a:extLst>
        </xdr:cNvPr>
        <xdr:cNvSpPr>
          <a:spLocks noChangeShapeType="1"/>
        </xdr:cNvSpPr>
      </xdr:nvSpPr>
      <xdr:spPr bwMode="auto">
        <a:xfrm>
          <a:off x="15325725" y="333279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108</xdr:row>
      <xdr:rowOff>0</xdr:rowOff>
    </xdr:from>
    <xdr:to>
      <xdr:col>25</xdr:col>
      <xdr:colOff>1343025</xdr:colOff>
      <xdr:row>108</xdr:row>
      <xdr:rowOff>0</xdr:rowOff>
    </xdr:to>
    <xdr:sp macro="" textlink="">
      <xdr:nvSpPr>
        <xdr:cNvPr id="3077" name="Line 2">
          <a:extLst>
            <a:ext uri="{FF2B5EF4-FFF2-40B4-BE49-F238E27FC236}">
              <a16:creationId xmlns:a16="http://schemas.microsoft.com/office/drawing/2014/main" id="{00000000-0008-0000-0100-0000050C0000}"/>
            </a:ext>
          </a:extLst>
        </xdr:cNvPr>
        <xdr:cNvSpPr>
          <a:spLocks noChangeShapeType="1"/>
        </xdr:cNvSpPr>
      </xdr:nvSpPr>
      <xdr:spPr bwMode="auto">
        <a:xfrm>
          <a:off x="15335250" y="33327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108</xdr:row>
      <xdr:rowOff>0</xdr:rowOff>
    </xdr:from>
    <xdr:to>
      <xdr:col>25</xdr:col>
      <xdr:colOff>1343025</xdr:colOff>
      <xdr:row>108</xdr:row>
      <xdr:rowOff>0</xdr:rowOff>
    </xdr:to>
    <xdr:sp macro="" textlink="">
      <xdr:nvSpPr>
        <xdr:cNvPr id="3078" name="Line 3">
          <a:extLst>
            <a:ext uri="{FF2B5EF4-FFF2-40B4-BE49-F238E27FC236}">
              <a16:creationId xmlns:a16="http://schemas.microsoft.com/office/drawing/2014/main" id="{00000000-0008-0000-0100-0000060C0000}"/>
            </a:ext>
          </a:extLst>
        </xdr:cNvPr>
        <xdr:cNvSpPr>
          <a:spLocks noChangeShapeType="1"/>
        </xdr:cNvSpPr>
      </xdr:nvSpPr>
      <xdr:spPr bwMode="auto">
        <a:xfrm>
          <a:off x="15335250" y="33327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108</xdr:row>
      <xdr:rowOff>0</xdr:rowOff>
    </xdr:from>
    <xdr:to>
      <xdr:col>25</xdr:col>
      <xdr:colOff>1343025</xdr:colOff>
      <xdr:row>108</xdr:row>
      <xdr:rowOff>0</xdr:rowOff>
    </xdr:to>
    <xdr:sp macro="" textlink="">
      <xdr:nvSpPr>
        <xdr:cNvPr id="3079" name="Line 4">
          <a:extLst>
            <a:ext uri="{FF2B5EF4-FFF2-40B4-BE49-F238E27FC236}">
              <a16:creationId xmlns:a16="http://schemas.microsoft.com/office/drawing/2014/main" id="{00000000-0008-0000-0100-0000070C0000}"/>
            </a:ext>
          </a:extLst>
        </xdr:cNvPr>
        <xdr:cNvSpPr>
          <a:spLocks noChangeShapeType="1"/>
        </xdr:cNvSpPr>
      </xdr:nvSpPr>
      <xdr:spPr bwMode="auto">
        <a:xfrm>
          <a:off x="15335250" y="33327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74</xdr:row>
      <xdr:rowOff>0</xdr:rowOff>
    </xdr:from>
    <xdr:to>
      <xdr:col>25</xdr:col>
      <xdr:colOff>1343025</xdr:colOff>
      <xdr:row>74</xdr:row>
      <xdr:rowOff>0</xdr:rowOff>
    </xdr:to>
    <xdr:sp macro="" textlink="">
      <xdr:nvSpPr>
        <xdr:cNvPr id="3080" name="Line 1">
          <a:extLst>
            <a:ext uri="{FF2B5EF4-FFF2-40B4-BE49-F238E27FC236}">
              <a16:creationId xmlns:a16="http://schemas.microsoft.com/office/drawing/2014/main" id="{00000000-0008-0000-0100-0000080C0000}"/>
            </a:ext>
          </a:extLst>
        </xdr:cNvPr>
        <xdr:cNvSpPr>
          <a:spLocks noChangeShapeType="1"/>
        </xdr:cNvSpPr>
      </xdr:nvSpPr>
      <xdr:spPr bwMode="auto">
        <a:xfrm>
          <a:off x="15325725" y="226409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74</xdr:row>
      <xdr:rowOff>0</xdr:rowOff>
    </xdr:from>
    <xdr:to>
      <xdr:col>25</xdr:col>
      <xdr:colOff>1343025</xdr:colOff>
      <xdr:row>74</xdr:row>
      <xdr:rowOff>0</xdr:rowOff>
    </xdr:to>
    <xdr:sp macro="" textlink="">
      <xdr:nvSpPr>
        <xdr:cNvPr id="3081" name="Line 2">
          <a:extLst>
            <a:ext uri="{FF2B5EF4-FFF2-40B4-BE49-F238E27FC236}">
              <a16:creationId xmlns:a16="http://schemas.microsoft.com/office/drawing/2014/main" id="{00000000-0008-0000-0100-0000090C0000}"/>
            </a:ext>
          </a:extLst>
        </xdr:cNvPr>
        <xdr:cNvSpPr>
          <a:spLocks noChangeShapeType="1"/>
        </xdr:cNvSpPr>
      </xdr:nvSpPr>
      <xdr:spPr bwMode="auto">
        <a:xfrm>
          <a:off x="15335250" y="226409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74</xdr:row>
      <xdr:rowOff>0</xdr:rowOff>
    </xdr:from>
    <xdr:to>
      <xdr:col>25</xdr:col>
      <xdr:colOff>1343025</xdr:colOff>
      <xdr:row>74</xdr:row>
      <xdr:rowOff>0</xdr:rowOff>
    </xdr:to>
    <xdr:sp macro="" textlink="">
      <xdr:nvSpPr>
        <xdr:cNvPr id="3082" name="Line 3">
          <a:extLst>
            <a:ext uri="{FF2B5EF4-FFF2-40B4-BE49-F238E27FC236}">
              <a16:creationId xmlns:a16="http://schemas.microsoft.com/office/drawing/2014/main" id="{00000000-0008-0000-0100-00000A0C0000}"/>
            </a:ext>
          </a:extLst>
        </xdr:cNvPr>
        <xdr:cNvSpPr>
          <a:spLocks noChangeShapeType="1"/>
        </xdr:cNvSpPr>
      </xdr:nvSpPr>
      <xdr:spPr bwMode="auto">
        <a:xfrm>
          <a:off x="15335250" y="226409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74</xdr:row>
      <xdr:rowOff>0</xdr:rowOff>
    </xdr:from>
    <xdr:to>
      <xdr:col>25</xdr:col>
      <xdr:colOff>1343025</xdr:colOff>
      <xdr:row>74</xdr:row>
      <xdr:rowOff>0</xdr:rowOff>
    </xdr:to>
    <xdr:sp macro="" textlink="">
      <xdr:nvSpPr>
        <xdr:cNvPr id="3083" name="Line 4">
          <a:extLst>
            <a:ext uri="{FF2B5EF4-FFF2-40B4-BE49-F238E27FC236}">
              <a16:creationId xmlns:a16="http://schemas.microsoft.com/office/drawing/2014/main" id="{00000000-0008-0000-0100-00000B0C0000}"/>
            </a:ext>
          </a:extLst>
        </xdr:cNvPr>
        <xdr:cNvSpPr>
          <a:spLocks noChangeShapeType="1"/>
        </xdr:cNvSpPr>
      </xdr:nvSpPr>
      <xdr:spPr bwMode="auto">
        <a:xfrm>
          <a:off x="15335250" y="226409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91</xdr:row>
      <xdr:rowOff>0</xdr:rowOff>
    </xdr:from>
    <xdr:to>
      <xdr:col>25</xdr:col>
      <xdr:colOff>1343025</xdr:colOff>
      <xdr:row>91</xdr:row>
      <xdr:rowOff>0</xdr:rowOff>
    </xdr:to>
    <xdr:sp macro="" textlink="">
      <xdr:nvSpPr>
        <xdr:cNvPr id="3084" name="Line 1">
          <a:extLst>
            <a:ext uri="{FF2B5EF4-FFF2-40B4-BE49-F238E27FC236}">
              <a16:creationId xmlns:a16="http://schemas.microsoft.com/office/drawing/2014/main" id="{00000000-0008-0000-0100-00000C0C0000}"/>
            </a:ext>
          </a:extLst>
        </xdr:cNvPr>
        <xdr:cNvSpPr>
          <a:spLocks noChangeShapeType="1"/>
        </xdr:cNvSpPr>
      </xdr:nvSpPr>
      <xdr:spPr bwMode="auto">
        <a:xfrm>
          <a:off x="15325725" y="279844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91</xdr:row>
      <xdr:rowOff>0</xdr:rowOff>
    </xdr:from>
    <xdr:to>
      <xdr:col>25</xdr:col>
      <xdr:colOff>1343025</xdr:colOff>
      <xdr:row>91</xdr:row>
      <xdr:rowOff>0</xdr:rowOff>
    </xdr:to>
    <xdr:sp macro="" textlink="">
      <xdr:nvSpPr>
        <xdr:cNvPr id="3085" name="Line 2">
          <a:extLst>
            <a:ext uri="{FF2B5EF4-FFF2-40B4-BE49-F238E27FC236}">
              <a16:creationId xmlns:a16="http://schemas.microsoft.com/office/drawing/2014/main" id="{00000000-0008-0000-0100-00000D0C0000}"/>
            </a:ext>
          </a:extLst>
        </xdr:cNvPr>
        <xdr:cNvSpPr>
          <a:spLocks noChangeShapeType="1"/>
        </xdr:cNvSpPr>
      </xdr:nvSpPr>
      <xdr:spPr bwMode="auto">
        <a:xfrm>
          <a:off x="15335250" y="279844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91</xdr:row>
      <xdr:rowOff>0</xdr:rowOff>
    </xdr:from>
    <xdr:to>
      <xdr:col>25</xdr:col>
      <xdr:colOff>1343025</xdr:colOff>
      <xdr:row>91</xdr:row>
      <xdr:rowOff>0</xdr:rowOff>
    </xdr:to>
    <xdr:sp macro="" textlink="">
      <xdr:nvSpPr>
        <xdr:cNvPr id="3086" name="Line 3">
          <a:extLst>
            <a:ext uri="{FF2B5EF4-FFF2-40B4-BE49-F238E27FC236}">
              <a16:creationId xmlns:a16="http://schemas.microsoft.com/office/drawing/2014/main" id="{00000000-0008-0000-0100-00000E0C0000}"/>
            </a:ext>
          </a:extLst>
        </xdr:cNvPr>
        <xdr:cNvSpPr>
          <a:spLocks noChangeShapeType="1"/>
        </xdr:cNvSpPr>
      </xdr:nvSpPr>
      <xdr:spPr bwMode="auto">
        <a:xfrm>
          <a:off x="15335250" y="279844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91</xdr:row>
      <xdr:rowOff>0</xdr:rowOff>
    </xdr:from>
    <xdr:to>
      <xdr:col>25</xdr:col>
      <xdr:colOff>1343025</xdr:colOff>
      <xdr:row>91</xdr:row>
      <xdr:rowOff>0</xdr:rowOff>
    </xdr:to>
    <xdr:sp macro="" textlink="">
      <xdr:nvSpPr>
        <xdr:cNvPr id="3087" name="Line 4">
          <a:extLst>
            <a:ext uri="{FF2B5EF4-FFF2-40B4-BE49-F238E27FC236}">
              <a16:creationId xmlns:a16="http://schemas.microsoft.com/office/drawing/2014/main" id="{00000000-0008-0000-0100-00000F0C0000}"/>
            </a:ext>
          </a:extLst>
        </xdr:cNvPr>
        <xdr:cNvSpPr>
          <a:spLocks noChangeShapeType="1"/>
        </xdr:cNvSpPr>
      </xdr:nvSpPr>
      <xdr:spPr bwMode="auto">
        <a:xfrm>
          <a:off x="15335250" y="279844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108</xdr:row>
      <xdr:rowOff>0</xdr:rowOff>
    </xdr:from>
    <xdr:to>
      <xdr:col>25</xdr:col>
      <xdr:colOff>1343025</xdr:colOff>
      <xdr:row>108</xdr:row>
      <xdr:rowOff>0</xdr:rowOff>
    </xdr:to>
    <xdr:sp macro="" textlink="">
      <xdr:nvSpPr>
        <xdr:cNvPr id="3088" name="Line 1">
          <a:extLst>
            <a:ext uri="{FF2B5EF4-FFF2-40B4-BE49-F238E27FC236}">
              <a16:creationId xmlns:a16="http://schemas.microsoft.com/office/drawing/2014/main" id="{00000000-0008-0000-0100-0000100C0000}"/>
            </a:ext>
          </a:extLst>
        </xdr:cNvPr>
        <xdr:cNvSpPr>
          <a:spLocks noChangeShapeType="1"/>
        </xdr:cNvSpPr>
      </xdr:nvSpPr>
      <xdr:spPr bwMode="auto">
        <a:xfrm>
          <a:off x="15325725" y="333279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108</xdr:row>
      <xdr:rowOff>0</xdr:rowOff>
    </xdr:from>
    <xdr:to>
      <xdr:col>25</xdr:col>
      <xdr:colOff>1343025</xdr:colOff>
      <xdr:row>108</xdr:row>
      <xdr:rowOff>0</xdr:rowOff>
    </xdr:to>
    <xdr:sp macro="" textlink="">
      <xdr:nvSpPr>
        <xdr:cNvPr id="3089" name="Line 2">
          <a:extLst>
            <a:ext uri="{FF2B5EF4-FFF2-40B4-BE49-F238E27FC236}">
              <a16:creationId xmlns:a16="http://schemas.microsoft.com/office/drawing/2014/main" id="{00000000-0008-0000-0100-0000110C0000}"/>
            </a:ext>
          </a:extLst>
        </xdr:cNvPr>
        <xdr:cNvSpPr>
          <a:spLocks noChangeShapeType="1"/>
        </xdr:cNvSpPr>
      </xdr:nvSpPr>
      <xdr:spPr bwMode="auto">
        <a:xfrm>
          <a:off x="15335250" y="33327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108</xdr:row>
      <xdr:rowOff>0</xdr:rowOff>
    </xdr:from>
    <xdr:to>
      <xdr:col>25</xdr:col>
      <xdr:colOff>1343025</xdr:colOff>
      <xdr:row>108</xdr:row>
      <xdr:rowOff>0</xdr:rowOff>
    </xdr:to>
    <xdr:sp macro="" textlink="">
      <xdr:nvSpPr>
        <xdr:cNvPr id="3090" name="Line 3">
          <a:extLst>
            <a:ext uri="{FF2B5EF4-FFF2-40B4-BE49-F238E27FC236}">
              <a16:creationId xmlns:a16="http://schemas.microsoft.com/office/drawing/2014/main" id="{00000000-0008-0000-0100-0000120C0000}"/>
            </a:ext>
          </a:extLst>
        </xdr:cNvPr>
        <xdr:cNvSpPr>
          <a:spLocks noChangeShapeType="1"/>
        </xdr:cNvSpPr>
      </xdr:nvSpPr>
      <xdr:spPr bwMode="auto">
        <a:xfrm>
          <a:off x="15335250" y="33327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108</xdr:row>
      <xdr:rowOff>0</xdr:rowOff>
    </xdr:from>
    <xdr:to>
      <xdr:col>25</xdr:col>
      <xdr:colOff>1343025</xdr:colOff>
      <xdr:row>108</xdr:row>
      <xdr:rowOff>0</xdr:rowOff>
    </xdr:to>
    <xdr:sp macro="" textlink="">
      <xdr:nvSpPr>
        <xdr:cNvPr id="3091" name="Line 4">
          <a:extLst>
            <a:ext uri="{FF2B5EF4-FFF2-40B4-BE49-F238E27FC236}">
              <a16:creationId xmlns:a16="http://schemas.microsoft.com/office/drawing/2014/main" id="{00000000-0008-0000-0100-0000130C0000}"/>
            </a:ext>
          </a:extLst>
        </xdr:cNvPr>
        <xdr:cNvSpPr>
          <a:spLocks noChangeShapeType="1"/>
        </xdr:cNvSpPr>
      </xdr:nvSpPr>
      <xdr:spPr bwMode="auto">
        <a:xfrm>
          <a:off x="15335250" y="33327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74</xdr:row>
      <xdr:rowOff>0</xdr:rowOff>
    </xdr:from>
    <xdr:to>
      <xdr:col>25</xdr:col>
      <xdr:colOff>1343025</xdr:colOff>
      <xdr:row>74</xdr:row>
      <xdr:rowOff>0</xdr:rowOff>
    </xdr:to>
    <xdr:sp macro="" textlink="">
      <xdr:nvSpPr>
        <xdr:cNvPr id="3092" name="Line 1">
          <a:extLst>
            <a:ext uri="{FF2B5EF4-FFF2-40B4-BE49-F238E27FC236}">
              <a16:creationId xmlns:a16="http://schemas.microsoft.com/office/drawing/2014/main" id="{00000000-0008-0000-0100-0000140C0000}"/>
            </a:ext>
          </a:extLst>
        </xdr:cNvPr>
        <xdr:cNvSpPr>
          <a:spLocks noChangeShapeType="1"/>
        </xdr:cNvSpPr>
      </xdr:nvSpPr>
      <xdr:spPr bwMode="auto">
        <a:xfrm>
          <a:off x="15325725" y="226409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74</xdr:row>
      <xdr:rowOff>0</xdr:rowOff>
    </xdr:from>
    <xdr:to>
      <xdr:col>25</xdr:col>
      <xdr:colOff>1343025</xdr:colOff>
      <xdr:row>74</xdr:row>
      <xdr:rowOff>0</xdr:rowOff>
    </xdr:to>
    <xdr:sp macro="" textlink="">
      <xdr:nvSpPr>
        <xdr:cNvPr id="3093" name="Line 2">
          <a:extLst>
            <a:ext uri="{FF2B5EF4-FFF2-40B4-BE49-F238E27FC236}">
              <a16:creationId xmlns:a16="http://schemas.microsoft.com/office/drawing/2014/main" id="{00000000-0008-0000-0100-0000150C0000}"/>
            </a:ext>
          </a:extLst>
        </xdr:cNvPr>
        <xdr:cNvSpPr>
          <a:spLocks noChangeShapeType="1"/>
        </xdr:cNvSpPr>
      </xdr:nvSpPr>
      <xdr:spPr bwMode="auto">
        <a:xfrm>
          <a:off x="15335250" y="226409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74</xdr:row>
      <xdr:rowOff>0</xdr:rowOff>
    </xdr:from>
    <xdr:to>
      <xdr:col>25</xdr:col>
      <xdr:colOff>1343025</xdr:colOff>
      <xdr:row>74</xdr:row>
      <xdr:rowOff>0</xdr:rowOff>
    </xdr:to>
    <xdr:sp macro="" textlink="">
      <xdr:nvSpPr>
        <xdr:cNvPr id="3094" name="Line 3">
          <a:extLst>
            <a:ext uri="{FF2B5EF4-FFF2-40B4-BE49-F238E27FC236}">
              <a16:creationId xmlns:a16="http://schemas.microsoft.com/office/drawing/2014/main" id="{00000000-0008-0000-0100-0000160C0000}"/>
            </a:ext>
          </a:extLst>
        </xdr:cNvPr>
        <xdr:cNvSpPr>
          <a:spLocks noChangeShapeType="1"/>
        </xdr:cNvSpPr>
      </xdr:nvSpPr>
      <xdr:spPr bwMode="auto">
        <a:xfrm>
          <a:off x="15335250" y="226409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74</xdr:row>
      <xdr:rowOff>0</xdr:rowOff>
    </xdr:from>
    <xdr:to>
      <xdr:col>25</xdr:col>
      <xdr:colOff>1343025</xdr:colOff>
      <xdr:row>74</xdr:row>
      <xdr:rowOff>0</xdr:rowOff>
    </xdr:to>
    <xdr:sp macro="" textlink="">
      <xdr:nvSpPr>
        <xdr:cNvPr id="3095" name="Line 4">
          <a:extLst>
            <a:ext uri="{FF2B5EF4-FFF2-40B4-BE49-F238E27FC236}">
              <a16:creationId xmlns:a16="http://schemas.microsoft.com/office/drawing/2014/main" id="{00000000-0008-0000-0100-0000170C0000}"/>
            </a:ext>
          </a:extLst>
        </xdr:cNvPr>
        <xdr:cNvSpPr>
          <a:spLocks noChangeShapeType="1"/>
        </xdr:cNvSpPr>
      </xdr:nvSpPr>
      <xdr:spPr bwMode="auto">
        <a:xfrm>
          <a:off x="15335250" y="226409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91</xdr:row>
      <xdr:rowOff>0</xdr:rowOff>
    </xdr:from>
    <xdr:to>
      <xdr:col>25</xdr:col>
      <xdr:colOff>1343025</xdr:colOff>
      <xdr:row>91</xdr:row>
      <xdr:rowOff>0</xdr:rowOff>
    </xdr:to>
    <xdr:sp macro="" textlink="">
      <xdr:nvSpPr>
        <xdr:cNvPr id="3096" name="Line 1">
          <a:extLst>
            <a:ext uri="{FF2B5EF4-FFF2-40B4-BE49-F238E27FC236}">
              <a16:creationId xmlns:a16="http://schemas.microsoft.com/office/drawing/2014/main" id="{00000000-0008-0000-0100-0000180C0000}"/>
            </a:ext>
          </a:extLst>
        </xdr:cNvPr>
        <xdr:cNvSpPr>
          <a:spLocks noChangeShapeType="1"/>
        </xdr:cNvSpPr>
      </xdr:nvSpPr>
      <xdr:spPr bwMode="auto">
        <a:xfrm>
          <a:off x="15325725" y="279844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91</xdr:row>
      <xdr:rowOff>0</xdr:rowOff>
    </xdr:from>
    <xdr:to>
      <xdr:col>25</xdr:col>
      <xdr:colOff>1343025</xdr:colOff>
      <xdr:row>91</xdr:row>
      <xdr:rowOff>0</xdr:rowOff>
    </xdr:to>
    <xdr:sp macro="" textlink="">
      <xdr:nvSpPr>
        <xdr:cNvPr id="3097" name="Line 2">
          <a:extLst>
            <a:ext uri="{FF2B5EF4-FFF2-40B4-BE49-F238E27FC236}">
              <a16:creationId xmlns:a16="http://schemas.microsoft.com/office/drawing/2014/main" id="{00000000-0008-0000-0100-0000190C0000}"/>
            </a:ext>
          </a:extLst>
        </xdr:cNvPr>
        <xdr:cNvSpPr>
          <a:spLocks noChangeShapeType="1"/>
        </xdr:cNvSpPr>
      </xdr:nvSpPr>
      <xdr:spPr bwMode="auto">
        <a:xfrm>
          <a:off x="15335250" y="279844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91</xdr:row>
      <xdr:rowOff>0</xdr:rowOff>
    </xdr:from>
    <xdr:to>
      <xdr:col>25</xdr:col>
      <xdr:colOff>1343025</xdr:colOff>
      <xdr:row>91</xdr:row>
      <xdr:rowOff>0</xdr:rowOff>
    </xdr:to>
    <xdr:sp macro="" textlink="">
      <xdr:nvSpPr>
        <xdr:cNvPr id="3098" name="Line 3">
          <a:extLst>
            <a:ext uri="{FF2B5EF4-FFF2-40B4-BE49-F238E27FC236}">
              <a16:creationId xmlns:a16="http://schemas.microsoft.com/office/drawing/2014/main" id="{00000000-0008-0000-0100-00001A0C0000}"/>
            </a:ext>
          </a:extLst>
        </xdr:cNvPr>
        <xdr:cNvSpPr>
          <a:spLocks noChangeShapeType="1"/>
        </xdr:cNvSpPr>
      </xdr:nvSpPr>
      <xdr:spPr bwMode="auto">
        <a:xfrm>
          <a:off x="15335250" y="279844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91</xdr:row>
      <xdr:rowOff>0</xdr:rowOff>
    </xdr:from>
    <xdr:to>
      <xdr:col>25</xdr:col>
      <xdr:colOff>1343025</xdr:colOff>
      <xdr:row>91</xdr:row>
      <xdr:rowOff>0</xdr:rowOff>
    </xdr:to>
    <xdr:sp macro="" textlink="">
      <xdr:nvSpPr>
        <xdr:cNvPr id="3099" name="Line 4">
          <a:extLst>
            <a:ext uri="{FF2B5EF4-FFF2-40B4-BE49-F238E27FC236}">
              <a16:creationId xmlns:a16="http://schemas.microsoft.com/office/drawing/2014/main" id="{00000000-0008-0000-0100-00001B0C0000}"/>
            </a:ext>
          </a:extLst>
        </xdr:cNvPr>
        <xdr:cNvSpPr>
          <a:spLocks noChangeShapeType="1"/>
        </xdr:cNvSpPr>
      </xdr:nvSpPr>
      <xdr:spPr bwMode="auto">
        <a:xfrm>
          <a:off x="15335250" y="279844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108</xdr:row>
      <xdr:rowOff>0</xdr:rowOff>
    </xdr:from>
    <xdr:to>
      <xdr:col>25</xdr:col>
      <xdr:colOff>1343025</xdr:colOff>
      <xdr:row>108</xdr:row>
      <xdr:rowOff>0</xdr:rowOff>
    </xdr:to>
    <xdr:sp macro="" textlink="">
      <xdr:nvSpPr>
        <xdr:cNvPr id="3100" name="Line 1">
          <a:extLst>
            <a:ext uri="{FF2B5EF4-FFF2-40B4-BE49-F238E27FC236}">
              <a16:creationId xmlns:a16="http://schemas.microsoft.com/office/drawing/2014/main" id="{00000000-0008-0000-0100-00001C0C0000}"/>
            </a:ext>
          </a:extLst>
        </xdr:cNvPr>
        <xdr:cNvSpPr>
          <a:spLocks noChangeShapeType="1"/>
        </xdr:cNvSpPr>
      </xdr:nvSpPr>
      <xdr:spPr bwMode="auto">
        <a:xfrm>
          <a:off x="15325725" y="333279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108</xdr:row>
      <xdr:rowOff>0</xdr:rowOff>
    </xdr:from>
    <xdr:to>
      <xdr:col>25</xdr:col>
      <xdr:colOff>1343025</xdr:colOff>
      <xdr:row>108</xdr:row>
      <xdr:rowOff>0</xdr:rowOff>
    </xdr:to>
    <xdr:sp macro="" textlink="">
      <xdr:nvSpPr>
        <xdr:cNvPr id="3101" name="Line 2">
          <a:extLst>
            <a:ext uri="{FF2B5EF4-FFF2-40B4-BE49-F238E27FC236}">
              <a16:creationId xmlns:a16="http://schemas.microsoft.com/office/drawing/2014/main" id="{00000000-0008-0000-0100-00001D0C0000}"/>
            </a:ext>
          </a:extLst>
        </xdr:cNvPr>
        <xdr:cNvSpPr>
          <a:spLocks noChangeShapeType="1"/>
        </xdr:cNvSpPr>
      </xdr:nvSpPr>
      <xdr:spPr bwMode="auto">
        <a:xfrm>
          <a:off x="15335250" y="33327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108</xdr:row>
      <xdr:rowOff>0</xdr:rowOff>
    </xdr:from>
    <xdr:to>
      <xdr:col>25</xdr:col>
      <xdr:colOff>1343025</xdr:colOff>
      <xdr:row>108</xdr:row>
      <xdr:rowOff>0</xdr:rowOff>
    </xdr:to>
    <xdr:sp macro="" textlink="">
      <xdr:nvSpPr>
        <xdr:cNvPr id="3102" name="Line 3">
          <a:extLst>
            <a:ext uri="{FF2B5EF4-FFF2-40B4-BE49-F238E27FC236}">
              <a16:creationId xmlns:a16="http://schemas.microsoft.com/office/drawing/2014/main" id="{00000000-0008-0000-0100-00001E0C0000}"/>
            </a:ext>
          </a:extLst>
        </xdr:cNvPr>
        <xdr:cNvSpPr>
          <a:spLocks noChangeShapeType="1"/>
        </xdr:cNvSpPr>
      </xdr:nvSpPr>
      <xdr:spPr bwMode="auto">
        <a:xfrm>
          <a:off x="15335250" y="33327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108</xdr:row>
      <xdr:rowOff>0</xdr:rowOff>
    </xdr:from>
    <xdr:to>
      <xdr:col>25</xdr:col>
      <xdr:colOff>1343025</xdr:colOff>
      <xdr:row>108</xdr:row>
      <xdr:rowOff>0</xdr:rowOff>
    </xdr:to>
    <xdr:sp macro="" textlink="">
      <xdr:nvSpPr>
        <xdr:cNvPr id="3103" name="Line 4">
          <a:extLst>
            <a:ext uri="{FF2B5EF4-FFF2-40B4-BE49-F238E27FC236}">
              <a16:creationId xmlns:a16="http://schemas.microsoft.com/office/drawing/2014/main" id="{00000000-0008-0000-0100-00001F0C0000}"/>
            </a:ext>
          </a:extLst>
        </xdr:cNvPr>
        <xdr:cNvSpPr>
          <a:spLocks noChangeShapeType="1"/>
        </xdr:cNvSpPr>
      </xdr:nvSpPr>
      <xdr:spPr bwMode="auto">
        <a:xfrm>
          <a:off x="15335250" y="33327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74</xdr:row>
      <xdr:rowOff>0</xdr:rowOff>
    </xdr:from>
    <xdr:to>
      <xdr:col>25</xdr:col>
      <xdr:colOff>1343025</xdr:colOff>
      <xdr:row>74</xdr:row>
      <xdr:rowOff>0</xdr:rowOff>
    </xdr:to>
    <xdr:sp macro="" textlink="">
      <xdr:nvSpPr>
        <xdr:cNvPr id="3104" name="Line 1">
          <a:extLst>
            <a:ext uri="{FF2B5EF4-FFF2-40B4-BE49-F238E27FC236}">
              <a16:creationId xmlns:a16="http://schemas.microsoft.com/office/drawing/2014/main" id="{00000000-0008-0000-0100-0000200C0000}"/>
            </a:ext>
          </a:extLst>
        </xdr:cNvPr>
        <xdr:cNvSpPr>
          <a:spLocks noChangeShapeType="1"/>
        </xdr:cNvSpPr>
      </xdr:nvSpPr>
      <xdr:spPr bwMode="auto">
        <a:xfrm>
          <a:off x="15325725" y="226409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74</xdr:row>
      <xdr:rowOff>0</xdr:rowOff>
    </xdr:from>
    <xdr:to>
      <xdr:col>25</xdr:col>
      <xdr:colOff>1343025</xdr:colOff>
      <xdr:row>74</xdr:row>
      <xdr:rowOff>0</xdr:rowOff>
    </xdr:to>
    <xdr:sp macro="" textlink="">
      <xdr:nvSpPr>
        <xdr:cNvPr id="3105" name="Line 2">
          <a:extLst>
            <a:ext uri="{FF2B5EF4-FFF2-40B4-BE49-F238E27FC236}">
              <a16:creationId xmlns:a16="http://schemas.microsoft.com/office/drawing/2014/main" id="{00000000-0008-0000-0100-0000210C0000}"/>
            </a:ext>
          </a:extLst>
        </xdr:cNvPr>
        <xdr:cNvSpPr>
          <a:spLocks noChangeShapeType="1"/>
        </xdr:cNvSpPr>
      </xdr:nvSpPr>
      <xdr:spPr bwMode="auto">
        <a:xfrm>
          <a:off x="15335250" y="226409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74</xdr:row>
      <xdr:rowOff>0</xdr:rowOff>
    </xdr:from>
    <xdr:to>
      <xdr:col>25</xdr:col>
      <xdr:colOff>1343025</xdr:colOff>
      <xdr:row>74</xdr:row>
      <xdr:rowOff>0</xdr:rowOff>
    </xdr:to>
    <xdr:sp macro="" textlink="">
      <xdr:nvSpPr>
        <xdr:cNvPr id="3106" name="Line 3">
          <a:extLst>
            <a:ext uri="{FF2B5EF4-FFF2-40B4-BE49-F238E27FC236}">
              <a16:creationId xmlns:a16="http://schemas.microsoft.com/office/drawing/2014/main" id="{00000000-0008-0000-0100-0000220C0000}"/>
            </a:ext>
          </a:extLst>
        </xdr:cNvPr>
        <xdr:cNvSpPr>
          <a:spLocks noChangeShapeType="1"/>
        </xdr:cNvSpPr>
      </xdr:nvSpPr>
      <xdr:spPr bwMode="auto">
        <a:xfrm>
          <a:off x="15335250" y="226409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74</xdr:row>
      <xdr:rowOff>0</xdr:rowOff>
    </xdr:from>
    <xdr:to>
      <xdr:col>25</xdr:col>
      <xdr:colOff>1343025</xdr:colOff>
      <xdr:row>74</xdr:row>
      <xdr:rowOff>0</xdr:rowOff>
    </xdr:to>
    <xdr:sp macro="" textlink="">
      <xdr:nvSpPr>
        <xdr:cNvPr id="3107" name="Line 4">
          <a:extLst>
            <a:ext uri="{FF2B5EF4-FFF2-40B4-BE49-F238E27FC236}">
              <a16:creationId xmlns:a16="http://schemas.microsoft.com/office/drawing/2014/main" id="{00000000-0008-0000-0100-0000230C0000}"/>
            </a:ext>
          </a:extLst>
        </xdr:cNvPr>
        <xdr:cNvSpPr>
          <a:spLocks noChangeShapeType="1"/>
        </xdr:cNvSpPr>
      </xdr:nvSpPr>
      <xdr:spPr bwMode="auto">
        <a:xfrm>
          <a:off x="15335250" y="226409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91</xdr:row>
      <xdr:rowOff>0</xdr:rowOff>
    </xdr:from>
    <xdr:to>
      <xdr:col>25</xdr:col>
      <xdr:colOff>1343025</xdr:colOff>
      <xdr:row>91</xdr:row>
      <xdr:rowOff>0</xdr:rowOff>
    </xdr:to>
    <xdr:sp macro="" textlink="">
      <xdr:nvSpPr>
        <xdr:cNvPr id="3108" name="Line 1">
          <a:extLst>
            <a:ext uri="{FF2B5EF4-FFF2-40B4-BE49-F238E27FC236}">
              <a16:creationId xmlns:a16="http://schemas.microsoft.com/office/drawing/2014/main" id="{00000000-0008-0000-0100-0000240C0000}"/>
            </a:ext>
          </a:extLst>
        </xdr:cNvPr>
        <xdr:cNvSpPr>
          <a:spLocks noChangeShapeType="1"/>
        </xdr:cNvSpPr>
      </xdr:nvSpPr>
      <xdr:spPr bwMode="auto">
        <a:xfrm>
          <a:off x="15325725" y="279844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91</xdr:row>
      <xdr:rowOff>0</xdr:rowOff>
    </xdr:from>
    <xdr:to>
      <xdr:col>25</xdr:col>
      <xdr:colOff>1343025</xdr:colOff>
      <xdr:row>91</xdr:row>
      <xdr:rowOff>0</xdr:rowOff>
    </xdr:to>
    <xdr:sp macro="" textlink="">
      <xdr:nvSpPr>
        <xdr:cNvPr id="3109" name="Line 2">
          <a:extLst>
            <a:ext uri="{FF2B5EF4-FFF2-40B4-BE49-F238E27FC236}">
              <a16:creationId xmlns:a16="http://schemas.microsoft.com/office/drawing/2014/main" id="{00000000-0008-0000-0100-0000250C0000}"/>
            </a:ext>
          </a:extLst>
        </xdr:cNvPr>
        <xdr:cNvSpPr>
          <a:spLocks noChangeShapeType="1"/>
        </xdr:cNvSpPr>
      </xdr:nvSpPr>
      <xdr:spPr bwMode="auto">
        <a:xfrm>
          <a:off x="15335250" y="279844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91</xdr:row>
      <xdr:rowOff>0</xdr:rowOff>
    </xdr:from>
    <xdr:to>
      <xdr:col>25</xdr:col>
      <xdr:colOff>1343025</xdr:colOff>
      <xdr:row>91</xdr:row>
      <xdr:rowOff>0</xdr:rowOff>
    </xdr:to>
    <xdr:sp macro="" textlink="">
      <xdr:nvSpPr>
        <xdr:cNvPr id="3110" name="Line 3">
          <a:extLst>
            <a:ext uri="{FF2B5EF4-FFF2-40B4-BE49-F238E27FC236}">
              <a16:creationId xmlns:a16="http://schemas.microsoft.com/office/drawing/2014/main" id="{00000000-0008-0000-0100-0000260C0000}"/>
            </a:ext>
          </a:extLst>
        </xdr:cNvPr>
        <xdr:cNvSpPr>
          <a:spLocks noChangeShapeType="1"/>
        </xdr:cNvSpPr>
      </xdr:nvSpPr>
      <xdr:spPr bwMode="auto">
        <a:xfrm>
          <a:off x="15335250" y="279844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91</xdr:row>
      <xdr:rowOff>0</xdr:rowOff>
    </xdr:from>
    <xdr:to>
      <xdr:col>25</xdr:col>
      <xdr:colOff>1343025</xdr:colOff>
      <xdr:row>91</xdr:row>
      <xdr:rowOff>0</xdr:rowOff>
    </xdr:to>
    <xdr:sp macro="" textlink="">
      <xdr:nvSpPr>
        <xdr:cNvPr id="3111" name="Line 4">
          <a:extLst>
            <a:ext uri="{FF2B5EF4-FFF2-40B4-BE49-F238E27FC236}">
              <a16:creationId xmlns:a16="http://schemas.microsoft.com/office/drawing/2014/main" id="{00000000-0008-0000-0100-0000270C0000}"/>
            </a:ext>
          </a:extLst>
        </xdr:cNvPr>
        <xdr:cNvSpPr>
          <a:spLocks noChangeShapeType="1"/>
        </xdr:cNvSpPr>
      </xdr:nvSpPr>
      <xdr:spPr bwMode="auto">
        <a:xfrm>
          <a:off x="15335250" y="279844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108</xdr:row>
      <xdr:rowOff>0</xdr:rowOff>
    </xdr:from>
    <xdr:to>
      <xdr:col>25</xdr:col>
      <xdr:colOff>1343025</xdr:colOff>
      <xdr:row>108</xdr:row>
      <xdr:rowOff>0</xdr:rowOff>
    </xdr:to>
    <xdr:sp macro="" textlink="">
      <xdr:nvSpPr>
        <xdr:cNvPr id="3112" name="Line 1">
          <a:extLst>
            <a:ext uri="{FF2B5EF4-FFF2-40B4-BE49-F238E27FC236}">
              <a16:creationId xmlns:a16="http://schemas.microsoft.com/office/drawing/2014/main" id="{00000000-0008-0000-0100-0000280C0000}"/>
            </a:ext>
          </a:extLst>
        </xdr:cNvPr>
        <xdr:cNvSpPr>
          <a:spLocks noChangeShapeType="1"/>
        </xdr:cNvSpPr>
      </xdr:nvSpPr>
      <xdr:spPr bwMode="auto">
        <a:xfrm>
          <a:off x="15325725" y="333279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108</xdr:row>
      <xdr:rowOff>0</xdr:rowOff>
    </xdr:from>
    <xdr:to>
      <xdr:col>25</xdr:col>
      <xdr:colOff>1343025</xdr:colOff>
      <xdr:row>108</xdr:row>
      <xdr:rowOff>0</xdr:rowOff>
    </xdr:to>
    <xdr:sp macro="" textlink="">
      <xdr:nvSpPr>
        <xdr:cNvPr id="3113" name="Line 2">
          <a:extLst>
            <a:ext uri="{FF2B5EF4-FFF2-40B4-BE49-F238E27FC236}">
              <a16:creationId xmlns:a16="http://schemas.microsoft.com/office/drawing/2014/main" id="{00000000-0008-0000-0100-0000290C0000}"/>
            </a:ext>
          </a:extLst>
        </xdr:cNvPr>
        <xdr:cNvSpPr>
          <a:spLocks noChangeShapeType="1"/>
        </xdr:cNvSpPr>
      </xdr:nvSpPr>
      <xdr:spPr bwMode="auto">
        <a:xfrm>
          <a:off x="15335250" y="33327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108</xdr:row>
      <xdr:rowOff>0</xdr:rowOff>
    </xdr:from>
    <xdr:to>
      <xdr:col>25</xdr:col>
      <xdr:colOff>1343025</xdr:colOff>
      <xdr:row>108</xdr:row>
      <xdr:rowOff>0</xdr:rowOff>
    </xdr:to>
    <xdr:sp macro="" textlink="">
      <xdr:nvSpPr>
        <xdr:cNvPr id="3114" name="Line 3">
          <a:extLst>
            <a:ext uri="{FF2B5EF4-FFF2-40B4-BE49-F238E27FC236}">
              <a16:creationId xmlns:a16="http://schemas.microsoft.com/office/drawing/2014/main" id="{00000000-0008-0000-0100-00002A0C0000}"/>
            </a:ext>
          </a:extLst>
        </xdr:cNvPr>
        <xdr:cNvSpPr>
          <a:spLocks noChangeShapeType="1"/>
        </xdr:cNvSpPr>
      </xdr:nvSpPr>
      <xdr:spPr bwMode="auto">
        <a:xfrm>
          <a:off x="15335250" y="33327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108</xdr:row>
      <xdr:rowOff>0</xdr:rowOff>
    </xdr:from>
    <xdr:to>
      <xdr:col>25</xdr:col>
      <xdr:colOff>1343025</xdr:colOff>
      <xdr:row>108</xdr:row>
      <xdr:rowOff>0</xdr:rowOff>
    </xdr:to>
    <xdr:sp macro="" textlink="">
      <xdr:nvSpPr>
        <xdr:cNvPr id="3115" name="Line 4">
          <a:extLst>
            <a:ext uri="{FF2B5EF4-FFF2-40B4-BE49-F238E27FC236}">
              <a16:creationId xmlns:a16="http://schemas.microsoft.com/office/drawing/2014/main" id="{00000000-0008-0000-0100-00002B0C0000}"/>
            </a:ext>
          </a:extLst>
        </xdr:cNvPr>
        <xdr:cNvSpPr>
          <a:spLocks noChangeShapeType="1"/>
        </xdr:cNvSpPr>
      </xdr:nvSpPr>
      <xdr:spPr bwMode="auto">
        <a:xfrm>
          <a:off x="15335250" y="33327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125</xdr:row>
      <xdr:rowOff>0</xdr:rowOff>
    </xdr:from>
    <xdr:to>
      <xdr:col>25</xdr:col>
      <xdr:colOff>1343025</xdr:colOff>
      <xdr:row>125</xdr:row>
      <xdr:rowOff>0</xdr:rowOff>
    </xdr:to>
    <xdr:sp macro="" textlink="">
      <xdr:nvSpPr>
        <xdr:cNvPr id="3116" name="Line 1">
          <a:extLst>
            <a:ext uri="{FF2B5EF4-FFF2-40B4-BE49-F238E27FC236}">
              <a16:creationId xmlns:a16="http://schemas.microsoft.com/office/drawing/2014/main" id="{00000000-0008-0000-0100-00002C0C0000}"/>
            </a:ext>
          </a:extLst>
        </xdr:cNvPr>
        <xdr:cNvSpPr>
          <a:spLocks noChangeShapeType="1"/>
        </xdr:cNvSpPr>
      </xdr:nvSpPr>
      <xdr:spPr bwMode="auto">
        <a:xfrm>
          <a:off x="15325725" y="386715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125</xdr:row>
      <xdr:rowOff>0</xdr:rowOff>
    </xdr:from>
    <xdr:to>
      <xdr:col>25</xdr:col>
      <xdr:colOff>1343025</xdr:colOff>
      <xdr:row>125</xdr:row>
      <xdr:rowOff>0</xdr:rowOff>
    </xdr:to>
    <xdr:sp macro="" textlink="">
      <xdr:nvSpPr>
        <xdr:cNvPr id="3117" name="Line 2">
          <a:extLst>
            <a:ext uri="{FF2B5EF4-FFF2-40B4-BE49-F238E27FC236}">
              <a16:creationId xmlns:a16="http://schemas.microsoft.com/office/drawing/2014/main" id="{00000000-0008-0000-0100-00002D0C0000}"/>
            </a:ext>
          </a:extLst>
        </xdr:cNvPr>
        <xdr:cNvSpPr>
          <a:spLocks noChangeShapeType="1"/>
        </xdr:cNvSpPr>
      </xdr:nvSpPr>
      <xdr:spPr bwMode="auto">
        <a:xfrm>
          <a:off x="15335250" y="386715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125</xdr:row>
      <xdr:rowOff>0</xdr:rowOff>
    </xdr:from>
    <xdr:to>
      <xdr:col>25</xdr:col>
      <xdr:colOff>1343025</xdr:colOff>
      <xdr:row>125</xdr:row>
      <xdr:rowOff>0</xdr:rowOff>
    </xdr:to>
    <xdr:sp macro="" textlink="">
      <xdr:nvSpPr>
        <xdr:cNvPr id="3118" name="Line 3">
          <a:extLst>
            <a:ext uri="{FF2B5EF4-FFF2-40B4-BE49-F238E27FC236}">
              <a16:creationId xmlns:a16="http://schemas.microsoft.com/office/drawing/2014/main" id="{00000000-0008-0000-0100-00002E0C0000}"/>
            </a:ext>
          </a:extLst>
        </xdr:cNvPr>
        <xdr:cNvSpPr>
          <a:spLocks noChangeShapeType="1"/>
        </xdr:cNvSpPr>
      </xdr:nvSpPr>
      <xdr:spPr bwMode="auto">
        <a:xfrm>
          <a:off x="15335250" y="386715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125</xdr:row>
      <xdr:rowOff>0</xdr:rowOff>
    </xdr:from>
    <xdr:to>
      <xdr:col>25</xdr:col>
      <xdr:colOff>1343025</xdr:colOff>
      <xdr:row>125</xdr:row>
      <xdr:rowOff>0</xdr:rowOff>
    </xdr:to>
    <xdr:sp macro="" textlink="">
      <xdr:nvSpPr>
        <xdr:cNvPr id="3119" name="Line 4">
          <a:extLst>
            <a:ext uri="{FF2B5EF4-FFF2-40B4-BE49-F238E27FC236}">
              <a16:creationId xmlns:a16="http://schemas.microsoft.com/office/drawing/2014/main" id="{00000000-0008-0000-0100-00002F0C0000}"/>
            </a:ext>
          </a:extLst>
        </xdr:cNvPr>
        <xdr:cNvSpPr>
          <a:spLocks noChangeShapeType="1"/>
        </xdr:cNvSpPr>
      </xdr:nvSpPr>
      <xdr:spPr bwMode="auto">
        <a:xfrm>
          <a:off x="15335250" y="386715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142</xdr:row>
      <xdr:rowOff>0</xdr:rowOff>
    </xdr:from>
    <xdr:to>
      <xdr:col>25</xdr:col>
      <xdr:colOff>1343025</xdr:colOff>
      <xdr:row>142</xdr:row>
      <xdr:rowOff>0</xdr:rowOff>
    </xdr:to>
    <xdr:sp macro="" textlink="">
      <xdr:nvSpPr>
        <xdr:cNvPr id="3120" name="Line 1">
          <a:extLst>
            <a:ext uri="{FF2B5EF4-FFF2-40B4-BE49-F238E27FC236}">
              <a16:creationId xmlns:a16="http://schemas.microsoft.com/office/drawing/2014/main" id="{00000000-0008-0000-0100-0000300C0000}"/>
            </a:ext>
          </a:extLst>
        </xdr:cNvPr>
        <xdr:cNvSpPr>
          <a:spLocks noChangeShapeType="1"/>
        </xdr:cNvSpPr>
      </xdr:nvSpPr>
      <xdr:spPr bwMode="auto">
        <a:xfrm>
          <a:off x="15325725" y="440150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142</xdr:row>
      <xdr:rowOff>0</xdr:rowOff>
    </xdr:from>
    <xdr:to>
      <xdr:col>25</xdr:col>
      <xdr:colOff>1343025</xdr:colOff>
      <xdr:row>142</xdr:row>
      <xdr:rowOff>0</xdr:rowOff>
    </xdr:to>
    <xdr:sp macro="" textlink="">
      <xdr:nvSpPr>
        <xdr:cNvPr id="3121" name="Line 2">
          <a:extLst>
            <a:ext uri="{FF2B5EF4-FFF2-40B4-BE49-F238E27FC236}">
              <a16:creationId xmlns:a16="http://schemas.microsoft.com/office/drawing/2014/main" id="{00000000-0008-0000-0100-0000310C0000}"/>
            </a:ext>
          </a:extLst>
        </xdr:cNvPr>
        <xdr:cNvSpPr>
          <a:spLocks noChangeShapeType="1"/>
        </xdr:cNvSpPr>
      </xdr:nvSpPr>
      <xdr:spPr bwMode="auto">
        <a:xfrm>
          <a:off x="15335250" y="44015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142</xdr:row>
      <xdr:rowOff>0</xdr:rowOff>
    </xdr:from>
    <xdr:to>
      <xdr:col>25</xdr:col>
      <xdr:colOff>1343025</xdr:colOff>
      <xdr:row>142</xdr:row>
      <xdr:rowOff>0</xdr:rowOff>
    </xdr:to>
    <xdr:sp macro="" textlink="">
      <xdr:nvSpPr>
        <xdr:cNvPr id="3122" name="Line 3">
          <a:extLst>
            <a:ext uri="{FF2B5EF4-FFF2-40B4-BE49-F238E27FC236}">
              <a16:creationId xmlns:a16="http://schemas.microsoft.com/office/drawing/2014/main" id="{00000000-0008-0000-0100-0000320C0000}"/>
            </a:ext>
          </a:extLst>
        </xdr:cNvPr>
        <xdr:cNvSpPr>
          <a:spLocks noChangeShapeType="1"/>
        </xdr:cNvSpPr>
      </xdr:nvSpPr>
      <xdr:spPr bwMode="auto">
        <a:xfrm>
          <a:off x="15335250" y="44015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142</xdr:row>
      <xdr:rowOff>0</xdr:rowOff>
    </xdr:from>
    <xdr:to>
      <xdr:col>25</xdr:col>
      <xdr:colOff>1343025</xdr:colOff>
      <xdr:row>142</xdr:row>
      <xdr:rowOff>0</xdr:rowOff>
    </xdr:to>
    <xdr:sp macro="" textlink="">
      <xdr:nvSpPr>
        <xdr:cNvPr id="3123" name="Line 4">
          <a:extLst>
            <a:ext uri="{FF2B5EF4-FFF2-40B4-BE49-F238E27FC236}">
              <a16:creationId xmlns:a16="http://schemas.microsoft.com/office/drawing/2014/main" id="{00000000-0008-0000-0100-0000330C0000}"/>
            </a:ext>
          </a:extLst>
        </xdr:cNvPr>
        <xdr:cNvSpPr>
          <a:spLocks noChangeShapeType="1"/>
        </xdr:cNvSpPr>
      </xdr:nvSpPr>
      <xdr:spPr bwMode="auto">
        <a:xfrm>
          <a:off x="15335250" y="44015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159</xdr:row>
      <xdr:rowOff>0</xdr:rowOff>
    </xdr:from>
    <xdr:to>
      <xdr:col>25</xdr:col>
      <xdr:colOff>1343025</xdr:colOff>
      <xdr:row>159</xdr:row>
      <xdr:rowOff>0</xdr:rowOff>
    </xdr:to>
    <xdr:sp macro="" textlink="">
      <xdr:nvSpPr>
        <xdr:cNvPr id="3124" name="Line 1">
          <a:extLst>
            <a:ext uri="{FF2B5EF4-FFF2-40B4-BE49-F238E27FC236}">
              <a16:creationId xmlns:a16="http://schemas.microsoft.com/office/drawing/2014/main" id="{00000000-0008-0000-0100-0000340C0000}"/>
            </a:ext>
          </a:extLst>
        </xdr:cNvPr>
        <xdr:cNvSpPr>
          <a:spLocks noChangeShapeType="1"/>
        </xdr:cNvSpPr>
      </xdr:nvSpPr>
      <xdr:spPr bwMode="auto">
        <a:xfrm>
          <a:off x="15325725" y="493585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159</xdr:row>
      <xdr:rowOff>0</xdr:rowOff>
    </xdr:from>
    <xdr:to>
      <xdr:col>25</xdr:col>
      <xdr:colOff>1343025</xdr:colOff>
      <xdr:row>159</xdr:row>
      <xdr:rowOff>0</xdr:rowOff>
    </xdr:to>
    <xdr:sp macro="" textlink="">
      <xdr:nvSpPr>
        <xdr:cNvPr id="3125" name="Line 2">
          <a:extLst>
            <a:ext uri="{FF2B5EF4-FFF2-40B4-BE49-F238E27FC236}">
              <a16:creationId xmlns:a16="http://schemas.microsoft.com/office/drawing/2014/main" id="{00000000-0008-0000-0100-0000350C0000}"/>
            </a:ext>
          </a:extLst>
        </xdr:cNvPr>
        <xdr:cNvSpPr>
          <a:spLocks noChangeShapeType="1"/>
        </xdr:cNvSpPr>
      </xdr:nvSpPr>
      <xdr:spPr bwMode="auto">
        <a:xfrm>
          <a:off x="15335250" y="493585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159</xdr:row>
      <xdr:rowOff>0</xdr:rowOff>
    </xdr:from>
    <xdr:to>
      <xdr:col>25</xdr:col>
      <xdr:colOff>1343025</xdr:colOff>
      <xdr:row>159</xdr:row>
      <xdr:rowOff>0</xdr:rowOff>
    </xdr:to>
    <xdr:sp macro="" textlink="">
      <xdr:nvSpPr>
        <xdr:cNvPr id="3126" name="Line 3">
          <a:extLst>
            <a:ext uri="{FF2B5EF4-FFF2-40B4-BE49-F238E27FC236}">
              <a16:creationId xmlns:a16="http://schemas.microsoft.com/office/drawing/2014/main" id="{00000000-0008-0000-0100-0000360C0000}"/>
            </a:ext>
          </a:extLst>
        </xdr:cNvPr>
        <xdr:cNvSpPr>
          <a:spLocks noChangeShapeType="1"/>
        </xdr:cNvSpPr>
      </xdr:nvSpPr>
      <xdr:spPr bwMode="auto">
        <a:xfrm>
          <a:off x="15335250" y="493585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159</xdr:row>
      <xdr:rowOff>0</xdr:rowOff>
    </xdr:from>
    <xdr:to>
      <xdr:col>25</xdr:col>
      <xdr:colOff>1343025</xdr:colOff>
      <xdr:row>159</xdr:row>
      <xdr:rowOff>0</xdr:rowOff>
    </xdr:to>
    <xdr:sp macro="" textlink="">
      <xdr:nvSpPr>
        <xdr:cNvPr id="3127" name="Line 4">
          <a:extLst>
            <a:ext uri="{FF2B5EF4-FFF2-40B4-BE49-F238E27FC236}">
              <a16:creationId xmlns:a16="http://schemas.microsoft.com/office/drawing/2014/main" id="{00000000-0008-0000-0100-0000370C0000}"/>
            </a:ext>
          </a:extLst>
        </xdr:cNvPr>
        <xdr:cNvSpPr>
          <a:spLocks noChangeShapeType="1"/>
        </xdr:cNvSpPr>
      </xdr:nvSpPr>
      <xdr:spPr bwMode="auto">
        <a:xfrm>
          <a:off x="15335250" y="493585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176</xdr:row>
      <xdr:rowOff>0</xdr:rowOff>
    </xdr:from>
    <xdr:to>
      <xdr:col>25</xdr:col>
      <xdr:colOff>1343025</xdr:colOff>
      <xdr:row>176</xdr:row>
      <xdr:rowOff>0</xdr:rowOff>
    </xdr:to>
    <xdr:sp macro="" textlink="">
      <xdr:nvSpPr>
        <xdr:cNvPr id="3128" name="Line 1">
          <a:extLst>
            <a:ext uri="{FF2B5EF4-FFF2-40B4-BE49-F238E27FC236}">
              <a16:creationId xmlns:a16="http://schemas.microsoft.com/office/drawing/2014/main" id="{00000000-0008-0000-0100-0000380C0000}"/>
            </a:ext>
          </a:extLst>
        </xdr:cNvPr>
        <xdr:cNvSpPr>
          <a:spLocks noChangeShapeType="1"/>
        </xdr:cNvSpPr>
      </xdr:nvSpPr>
      <xdr:spPr bwMode="auto">
        <a:xfrm>
          <a:off x="15325725" y="547020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176</xdr:row>
      <xdr:rowOff>0</xdr:rowOff>
    </xdr:from>
    <xdr:to>
      <xdr:col>25</xdr:col>
      <xdr:colOff>1343025</xdr:colOff>
      <xdr:row>176</xdr:row>
      <xdr:rowOff>0</xdr:rowOff>
    </xdr:to>
    <xdr:sp macro="" textlink="">
      <xdr:nvSpPr>
        <xdr:cNvPr id="3129" name="Line 2">
          <a:extLst>
            <a:ext uri="{FF2B5EF4-FFF2-40B4-BE49-F238E27FC236}">
              <a16:creationId xmlns:a16="http://schemas.microsoft.com/office/drawing/2014/main" id="{00000000-0008-0000-0100-0000390C0000}"/>
            </a:ext>
          </a:extLst>
        </xdr:cNvPr>
        <xdr:cNvSpPr>
          <a:spLocks noChangeShapeType="1"/>
        </xdr:cNvSpPr>
      </xdr:nvSpPr>
      <xdr:spPr bwMode="auto">
        <a:xfrm>
          <a:off x="15335250" y="54702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176</xdr:row>
      <xdr:rowOff>0</xdr:rowOff>
    </xdr:from>
    <xdr:to>
      <xdr:col>25</xdr:col>
      <xdr:colOff>1343025</xdr:colOff>
      <xdr:row>176</xdr:row>
      <xdr:rowOff>0</xdr:rowOff>
    </xdr:to>
    <xdr:sp macro="" textlink="">
      <xdr:nvSpPr>
        <xdr:cNvPr id="3130" name="Line 3">
          <a:extLst>
            <a:ext uri="{FF2B5EF4-FFF2-40B4-BE49-F238E27FC236}">
              <a16:creationId xmlns:a16="http://schemas.microsoft.com/office/drawing/2014/main" id="{00000000-0008-0000-0100-00003A0C0000}"/>
            </a:ext>
          </a:extLst>
        </xdr:cNvPr>
        <xdr:cNvSpPr>
          <a:spLocks noChangeShapeType="1"/>
        </xdr:cNvSpPr>
      </xdr:nvSpPr>
      <xdr:spPr bwMode="auto">
        <a:xfrm>
          <a:off x="15335250" y="54702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176</xdr:row>
      <xdr:rowOff>0</xdr:rowOff>
    </xdr:from>
    <xdr:to>
      <xdr:col>25</xdr:col>
      <xdr:colOff>1343025</xdr:colOff>
      <xdr:row>176</xdr:row>
      <xdr:rowOff>0</xdr:rowOff>
    </xdr:to>
    <xdr:sp macro="" textlink="">
      <xdr:nvSpPr>
        <xdr:cNvPr id="3131" name="Line 4">
          <a:extLst>
            <a:ext uri="{FF2B5EF4-FFF2-40B4-BE49-F238E27FC236}">
              <a16:creationId xmlns:a16="http://schemas.microsoft.com/office/drawing/2014/main" id="{00000000-0008-0000-0100-00003B0C0000}"/>
            </a:ext>
          </a:extLst>
        </xdr:cNvPr>
        <xdr:cNvSpPr>
          <a:spLocks noChangeShapeType="1"/>
        </xdr:cNvSpPr>
      </xdr:nvSpPr>
      <xdr:spPr bwMode="auto">
        <a:xfrm>
          <a:off x="15335250" y="54702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193</xdr:row>
      <xdr:rowOff>0</xdr:rowOff>
    </xdr:from>
    <xdr:to>
      <xdr:col>25</xdr:col>
      <xdr:colOff>1343025</xdr:colOff>
      <xdr:row>193</xdr:row>
      <xdr:rowOff>0</xdr:rowOff>
    </xdr:to>
    <xdr:sp macro="" textlink="">
      <xdr:nvSpPr>
        <xdr:cNvPr id="3132" name="Line 1">
          <a:extLst>
            <a:ext uri="{FF2B5EF4-FFF2-40B4-BE49-F238E27FC236}">
              <a16:creationId xmlns:a16="http://schemas.microsoft.com/office/drawing/2014/main" id="{00000000-0008-0000-0100-00003C0C0000}"/>
            </a:ext>
          </a:extLst>
        </xdr:cNvPr>
        <xdr:cNvSpPr>
          <a:spLocks noChangeShapeType="1"/>
        </xdr:cNvSpPr>
      </xdr:nvSpPr>
      <xdr:spPr bwMode="auto">
        <a:xfrm>
          <a:off x="15325725" y="600456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193</xdr:row>
      <xdr:rowOff>0</xdr:rowOff>
    </xdr:from>
    <xdr:to>
      <xdr:col>25</xdr:col>
      <xdr:colOff>1343025</xdr:colOff>
      <xdr:row>193</xdr:row>
      <xdr:rowOff>0</xdr:rowOff>
    </xdr:to>
    <xdr:sp macro="" textlink="">
      <xdr:nvSpPr>
        <xdr:cNvPr id="3133" name="Line 2">
          <a:extLst>
            <a:ext uri="{FF2B5EF4-FFF2-40B4-BE49-F238E27FC236}">
              <a16:creationId xmlns:a16="http://schemas.microsoft.com/office/drawing/2014/main" id="{00000000-0008-0000-0100-00003D0C0000}"/>
            </a:ext>
          </a:extLst>
        </xdr:cNvPr>
        <xdr:cNvSpPr>
          <a:spLocks noChangeShapeType="1"/>
        </xdr:cNvSpPr>
      </xdr:nvSpPr>
      <xdr:spPr bwMode="auto">
        <a:xfrm>
          <a:off x="15335250" y="600456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193</xdr:row>
      <xdr:rowOff>0</xdr:rowOff>
    </xdr:from>
    <xdr:to>
      <xdr:col>25</xdr:col>
      <xdr:colOff>1343025</xdr:colOff>
      <xdr:row>193</xdr:row>
      <xdr:rowOff>0</xdr:rowOff>
    </xdr:to>
    <xdr:sp macro="" textlink="">
      <xdr:nvSpPr>
        <xdr:cNvPr id="3134" name="Line 3">
          <a:extLst>
            <a:ext uri="{FF2B5EF4-FFF2-40B4-BE49-F238E27FC236}">
              <a16:creationId xmlns:a16="http://schemas.microsoft.com/office/drawing/2014/main" id="{00000000-0008-0000-0100-00003E0C0000}"/>
            </a:ext>
          </a:extLst>
        </xdr:cNvPr>
        <xdr:cNvSpPr>
          <a:spLocks noChangeShapeType="1"/>
        </xdr:cNvSpPr>
      </xdr:nvSpPr>
      <xdr:spPr bwMode="auto">
        <a:xfrm>
          <a:off x="15335250" y="600456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193</xdr:row>
      <xdr:rowOff>0</xdr:rowOff>
    </xdr:from>
    <xdr:to>
      <xdr:col>25</xdr:col>
      <xdr:colOff>1343025</xdr:colOff>
      <xdr:row>193</xdr:row>
      <xdr:rowOff>0</xdr:rowOff>
    </xdr:to>
    <xdr:sp macro="" textlink="">
      <xdr:nvSpPr>
        <xdr:cNvPr id="3135" name="Line 4">
          <a:extLst>
            <a:ext uri="{FF2B5EF4-FFF2-40B4-BE49-F238E27FC236}">
              <a16:creationId xmlns:a16="http://schemas.microsoft.com/office/drawing/2014/main" id="{00000000-0008-0000-0100-00003F0C0000}"/>
            </a:ext>
          </a:extLst>
        </xdr:cNvPr>
        <xdr:cNvSpPr>
          <a:spLocks noChangeShapeType="1"/>
        </xdr:cNvSpPr>
      </xdr:nvSpPr>
      <xdr:spPr bwMode="auto">
        <a:xfrm>
          <a:off x="15335250" y="600456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210</xdr:row>
      <xdr:rowOff>0</xdr:rowOff>
    </xdr:from>
    <xdr:to>
      <xdr:col>25</xdr:col>
      <xdr:colOff>1343025</xdr:colOff>
      <xdr:row>210</xdr:row>
      <xdr:rowOff>0</xdr:rowOff>
    </xdr:to>
    <xdr:sp macro="" textlink="">
      <xdr:nvSpPr>
        <xdr:cNvPr id="3136" name="Line 1">
          <a:extLst>
            <a:ext uri="{FF2B5EF4-FFF2-40B4-BE49-F238E27FC236}">
              <a16:creationId xmlns:a16="http://schemas.microsoft.com/office/drawing/2014/main" id="{00000000-0008-0000-0100-0000400C0000}"/>
            </a:ext>
          </a:extLst>
        </xdr:cNvPr>
        <xdr:cNvSpPr>
          <a:spLocks noChangeShapeType="1"/>
        </xdr:cNvSpPr>
      </xdr:nvSpPr>
      <xdr:spPr bwMode="auto">
        <a:xfrm>
          <a:off x="15325725" y="653891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210</xdr:row>
      <xdr:rowOff>0</xdr:rowOff>
    </xdr:from>
    <xdr:to>
      <xdr:col>25</xdr:col>
      <xdr:colOff>1343025</xdr:colOff>
      <xdr:row>210</xdr:row>
      <xdr:rowOff>0</xdr:rowOff>
    </xdr:to>
    <xdr:sp macro="" textlink="">
      <xdr:nvSpPr>
        <xdr:cNvPr id="3137" name="Line 2">
          <a:extLst>
            <a:ext uri="{FF2B5EF4-FFF2-40B4-BE49-F238E27FC236}">
              <a16:creationId xmlns:a16="http://schemas.microsoft.com/office/drawing/2014/main" id="{00000000-0008-0000-0100-0000410C0000}"/>
            </a:ext>
          </a:extLst>
        </xdr:cNvPr>
        <xdr:cNvSpPr>
          <a:spLocks noChangeShapeType="1"/>
        </xdr:cNvSpPr>
      </xdr:nvSpPr>
      <xdr:spPr bwMode="auto">
        <a:xfrm>
          <a:off x="15335250" y="65389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210</xdr:row>
      <xdr:rowOff>0</xdr:rowOff>
    </xdr:from>
    <xdr:to>
      <xdr:col>25</xdr:col>
      <xdr:colOff>1343025</xdr:colOff>
      <xdr:row>210</xdr:row>
      <xdr:rowOff>0</xdr:rowOff>
    </xdr:to>
    <xdr:sp macro="" textlink="">
      <xdr:nvSpPr>
        <xdr:cNvPr id="3138" name="Line 3">
          <a:extLst>
            <a:ext uri="{FF2B5EF4-FFF2-40B4-BE49-F238E27FC236}">
              <a16:creationId xmlns:a16="http://schemas.microsoft.com/office/drawing/2014/main" id="{00000000-0008-0000-0100-0000420C0000}"/>
            </a:ext>
          </a:extLst>
        </xdr:cNvPr>
        <xdr:cNvSpPr>
          <a:spLocks noChangeShapeType="1"/>
        </xdr:cNvSpPr>
      </xdr:nvSpPr>
      <xdr:spPr bwMode="auto">
        <a:xfrm>
          <a:off x="15335250" y="65389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210</xdr:row>
      <xdr:rowOff>0</xdr:rowOff>
    </xdr:from>
    <xdr:to>
      <xdr:col>25</xdr:col>
      <xdr:colOff>1343025</xdr:colOff>
      <xdr:row>210</xdr:row>
      <xdr:rowOff>0</xdr:rowOff>
    </xdr:to>
    <xdr:sp macro="" textlink="">
      <xdr:nvSpPr>
        <xdr:cNvPr id="3139" name="Line 4">
          <a:extLst>
            <a:ext uri="{FF2B5EF4-FFF2-40B4-BE49-F238E27FC236}">
              <a16:creationId xmlns:a16="http://schemas.microsoft.com/office/drawing/2014/main" id="{00000000-0008-0000-0100-0000430C0000}"/>
            </a:ext>
          </a:extLst>
        </xdr:cNvPr>
        <xdr:cNvSpPr>
          <a:spLocks noChangeShapeType="1"/>
        </xdr:cNvSpPr>
      </xdr:nvSpPr>
      <xdr:spPr bwMode="auto">
        <a:xfrm>
          <a:off x="15335250" y="65389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176</xdr:row>
      <xdr:rowOff>0</xdr:rowOff>
    </xdr:from>
    <xdr:to>
      <xdr:col>25</xdr:col>
      <xdr:colOff>1343025</xdr:colOff>
      <xdr:row>176</xdr:row>
      <xdr:rowOff>0</xdr:rowOff>
    </xdr:to>
    <xdr:sp macro="" textlink="">
      <xdr:nvSpPr>
        <xdr:cNvPr id="3140" name="Line 1">
          <a:extLst>
            <a:ext uri="{FF2B5EF4-FFF2-40B4-BE49-F238E27FC236}">
              <a16:creationId xmlns:a16="http://schemas.microsoft.com/office/drawing/2014/main" id="{00000000-0008-0000-0100-0000440C0000}"/>
            </a:ext>
          </a:extLst>
        </xdr:cNvPr>
        <xdr:cNvSpPr>
          <a:spLocks noChangeShapeType="1"/>
        </xdr:cNvSpPr>
      </xdr:nvSpPr>
      <xdr:spPr bwMode="auto">
        <a:xfrm>
          <a:off x="15325725" y="547020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176</xdr:row>
      <xdr:rowOff>0</xdr:rowOff>
    </xdr:from>
    <xdr:to>
      <xdr:col>25</xdr:col>
      <xdr:colOff>1343025</xdr:colOff>
      <xdr:row>176</xdr:row>
      <xdr:rowOff>0</xdr:rowOff>
    </xdr:to>
    <xdr:sp macro="" textlink="">
      <xdr:nvSpPr>
        <xdr:cNvPr id="3141" name="Line 2">
          <a:extLst>
            <a:ext uri="{FF2B5EF4-FFF2-40B4-BE49-F238E27FC236}">
              <a16:creationId xmlns:a16="http://schemas.microsoft.com/office/drawing/2014/main" id="{00000000-0008-0000-0100-0000450C0000}"/>
            </a:ext>
          </a:extLst>
        </xdr:cNvPr>
        <xdr:cNvSpPr>
          <a:spLocks noChangeShapeType="1"/>
        </xdr:cNvSpPr>
      </xdr:nvSpPr>
      <xdr:spPr bwMode="auto">
        <a:xfrm>
          <a:off x="15335250" y="54702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176</xdr:row>
      <xdr:rowOff>0</xdr:rowOff>
    </xdr:from>
    <xdr:to>
      <xdr:col>25</xdr:col>
      <xdr:colOff>1343025</xdr:colOff>
      <xdr:row>176</xdr:row>
      <xdr:rowOff>0</xdr:rowOff>
    </xdr:to>
    <xdr:sp macro="" textlink="">
      <xdr:nvSpPr>
        <xdr:cNvPr id="3142" name="Line 3">
          <a:extLst>
            <a:ext uri="{FF2B5EF4-FFF2-40B4-BE49-F238E27FC236}">
              <a16:creationId xmlns:a16="http://schemas.microsoft.com/office/drawing/2014/main" id="{00000000-0008-0000-0100-0000460C0000}"/>
            </a:ext>
          </a:extLst>
        </xdr:cNvPr>
        <xdr:cNvSpPr>
          <a:spLocks noChangeShapeType="1"/>
        </xdr:cNvSpPr>
      </xdr:nvSpPr>
      <xdr:spPr bwMode="auto">
        <a:xfrm>
          <a:off x="15335250" y="54702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176</xdr:row>
      <xdr:rowOff>0</xdr:rowOff>
    </xdr:from>
    <xdr:to>
      <xdr:col>25</xdr:col>
      <xdr:colOff>1343025</xdr:colOff>
      <xdr:row>176</xdr:row>
      <xdr:rowOff>0</xdr:rowOff>
    </xdr:to>
    <xdr:sp macro="" textlink="">
      <xdr:nvSpPr>
        <xdr:cNvPr id="3143" name="Line 4">
          <a:extLst>
            <a:ext uri="{FF2B5EF4-FFF2-40B4-BE49-F238E27FC236}">
              <a16:creationId xmlns:a16="http://schemas.microsoft.com/office/drawing/2014/main" id="{00000000-0008-0000-0100-0000470C0000}"/>
            </a:ext>
          </a:extLst>
        </xdr:cNvPr>
        <xdr:cNvSpPr>
          <a:spLocks noChangeShapeType="1"/>
        </xdr:cNvSpPr>
      </xdr:nvSpPr>
      <xdr:spPr bwMode="auto">
        <a:xfrm>
          <a:off x="15335250" y="54702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193</xdr:row>
      <xdr:rowOff>0</xdr:rowOff>
    </xdr:from>
    <xdr:to>
      <xdr:col>25</xdr:col>
      <xdr:colOff>1343025</xdr:colOff>
      <xdr:row>193</xdr:row>
      <xdr:rowOff>0</xdr:rowOff>
    </xdr:to>
    <xdr:sp macro="" textlink="">
      <xdr:nvSpPr>
        <xdr:cNvPr id="3144" name="Line 1">
          <a:extLst>
            <a:ext uri="{FF2B5EF4-FFF2-40B4-BE49-F238E27FC236}">
              <a16:creationId xmlns:a16="http://schemas.microsoft.com/office/drawing/2014/main" id="{00000000-0008-0000-0100-0000480C0000}"/>
            </a:ext>
          </a:extLst>
        </xdr:cNvPr>
        <xdr:cNvSpPr>
          <a:spLocks noChangeShapeType="1"/>
        </xdr:cNvSpPr>
      </xdr:nvSpPr>
      <xdr:spPr bwMode="auto">
        <a:xfrm>
          <a:off x="15325725" y="600456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193</xdr:row>
      <xdr:rowOff>0</xdr:rowOff>
    </xdr:from>
    <xdr:to>
      <xdr:col>25</xdr:col>
      <xdr:colOff>1343025</xdr:colOff>
      <xdr:row>193</xdr:row>
      <xdr:rowOff>0</xdr:rowOff>
    </xdr:to>
    <xdr:sp macro="" textlink="">
      <xdr:nvSpPr>
        <xdr:cNvPr id="3145" name="Line 2">
          <a:extLst>
            <a:ext uri="{FF2B5EF4-FFF2-40B4-BE49-F238E27FC236}">
              <a16:creationId xmlns:a16="http://schemas.microsoft.com/office/drawing/2014/main" id="{00000000-0008-0000-0100-0000490C0000}"/>
            </a:ext>
          </a:extLst>
        </xdr:cNvPr>
        <xdr:cNvSpPr>
          <a:spLocks noChangeShapeType="1"/>
        </xdr:cNvSpPr>
      </xdr:nvSpPr>
      <xdr:spPr bwMode="auto">
        <a:xfrm>
          <a:off x="15335250" y="600456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193</xdr:row>
      <xdr:rowOff>0</xdr:rowOff>
    </xdr:from>
    <xdr:to>
      <xdr:col>25</xdr:col>
      <xdr:colOff>1343025</xdr:colOff>
      <xdr:row>193</xdr:row>
      <xdr:rowOff>0</xdr:rowOff>
    </xdr:to>
    <xdr:sp macro="" textlink="">
      <xdr:nvSpPr>
        <xdr:cNvPr id="3146" name="Line 3">
          <a:extLst>
            <a:ext uri="{FF2B5EF4-FFF2-40B4-BE49-F238E27FC236}">
              <a16:creationId xmlns:a16="http://schemas.microsoft.com/office/drawing/2014/main" id="{00000000-0008-0000-0100-00004A0C0000}"/>
            </a:ext>
          </a:extLst>
        </xdr:cNvPr>
        <xdr:cNvSpPr>
          <a:spLocks noChangeShapeType="1"/>
        </xdr:cNvSpPr>
      </xdr:nvSpPr>
      <xdr:spPr bwMode="auto">
        <a:xfrm>
          <a:off x="15335250" y="600456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193</xdr:row>
      <xdr:rowOff>0</xdr:rowOff>
    </xdr:from>
    <xdr:to>
      <xdr:col>25</xdr:col>
      <xdr:colOff>1343025</xdr:colOff>
      <xdr:row>193</xdr:row>
      <xdr:rowOff>0</xdr:rowOff>
    </xdr:to>
    <xdr:sp macro="" textlink="">
      <xdr:nvSpPr>
        <xdr:cNvPr id="3147" name="Line 4">
          <a:extLst>
            <a:ext uri="{FF2B5EF4-FFF2-40B4-BE49-F238E27FC236}">
              <a16:creationId xmlns:a16="http://schemas.microsoft.com/office/drawing/2014/main" id="{00000000-0008-0000-0100-00004B0C0000}"/>
            </a:ext>
          </a:extLst>
        </xdr:cNvPr>
        <xdr:cNvSpPr>
          <a:spLocks noChangeShapeType="1"/>
        </xdr:cNvSpPr>
      </xdr:nvSpPr>
      <xdr:spPr bwMode="auto">
        <a:xfrm>
          <a:off x="15335250" y="600456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210</xdr:row>
      <xdr:rowOff>0</xdr:rowOff>
    </xdr:from>
    <xdr:to>
      <xdr:col>25</xdr:col>
      <xdr:colOff>1343025</xdr:colOff>
      <xdr:row>210</xdr:row>
      <xdr:rowOff>0</xdr:rowOff>
    </xdr:to>
    <xdr:sp macro="" textlink="">
      <xdr:nvSpPr>
        <xdr:cNvPr id="3148" name="Line 1">
          <a:extLst>
            <a:ext uri="{FF2B5EF4-FFF2-40B4-BE49-F238E27FC236}">
              <a16:creationId xmlns:a16="http://schemas.microsoft.com/office/drawing/2014/main" id="{00000000-0008-0000-0100-00004C0C0000}"/>
            </a:ext>
          </a:extLst>
        </xdr:cNvPr>
        <xdr:cNvSpPr>
          <a:spLocks noChangeShapeType="1"/>
        </xdr:cNvSpPr>
      </xdr:nvSpPr>
      <xdr:spPr bwMode="auto">
        <a:xfrm>
          <a:off x="15325725" y="653891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210</xdr:row>
      <xdr:rowOff>0</xdr:rowOff>
    </xdr:from>
    <xdr:to>
      <xdr:col>25</xdr:col>
      <xdr:colOff>1343025</xdr:colOff>
      <xdr:row>210</xdr:row>
      <xdr:rowOff>0</xdr:rowOff>
    </xdr:to>
    <xdr:sp macro="" textlink="">
      <xdr:nvSpPr>
        <xdr:cNvPr id="3149" name="Line 2">
          <a:extLst>
            <a:ext uri="{FF2B5EF4-FFF2-40B4-BE49-F238E27FC236}">
              <a16:creationId xmlns:a16="http://schemas.microsoft.com/office/drawing/2014/main" id="{00000000-0008-0000-0100-00004D0C0000}"/>
            </a:ext>
          </a:extLst>
        </xdr:cNvPr>
        <xdr:cNvSpPr>
          <a:spLocks noChangeShapeType="1"/>
        </xdr:cNvSpPr>
      </xdr:nvSpPr>
      <xdr:spPr bwMode="auto">
        <a:xfrm>
          <a:off x="15335250" y="65389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210</xdr:row>
      <xdr:rowOff>0</xdr:rowOff>
    </xdr:from>
    <xdr:to>
      <xdr:col>25</xdr:col>
      <xdr:colOff>1343025</xdr:colOff>
      <xdr:row>210</xdr:row>
      <xdr:rowOff>0</xdr:rowOff>
    </xdr:to>
    <xdr:sp macro="" textlink="">
      <xdr:nvSpPr>
        <xdr:cNvPr id="3150" name="Line 3">
          <a:extLst>
            <a:ext uri="{FF2B5EF4-FFF2-40B4-BE49-F238E27FC236}">
              <a16:creationId xmlns:a16="http://schemas.microsoft.com/office/drawing/2014/main" id="{00000000-0008-0000-0100-00004E0C0000}"/>
            </a:ext>
          </a:extLst>
        </xdr:cNvPr>
        <xdr:cNvSpPr>
          <a:spLocks noChangeShapeType="1"/>
        </xdr:cNvSpPr>
      </xdr:nvSpPr>
      <xdr:spPr bwMode="auto">
        <a:xfrm>
          <a:off x="15335250" y="65389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210</xdr:row>
      <xdr:rowOff>0</xdr:rowOff>
    </xdr:from>
    <xdr:to>
      <xdr:col>25</xdr:col>
      <xdr:colOff>1343025</xdr:colOff>
      <xdr:row>210</xdr:row>
      <xdr:rowOff>0</xdr:rowOff>
    </xdr:to>
    <xdr:sp macro="" textlink="">
      <xdr:nvSpPr>
        <xdr:cNvPr id="3151" name="Line 4">
          <a:extLst>
            <a:ext uri="{FF2B5EF4-FFF2-40B4-BE49-F238E27FC236}">
              <a16:creationId xmlns:a16="http://schemas.microsoft.com/office/drawing/2014/main" id="{00000000-0008-0000-0100-00004F0C0000}"/>
            </a:ext>
          </a:extLst>
        </xdr:cNvPr>
        <xdr:cNvSpPr>
          <a:spLocks noChangeShapeType="1"/>
        </xdr:cNvSpPr>
      </xdr:nvSpPr>
      <xdr:spPr bwMode="auto">
        <a:xfrm>
          <a:off x="15335250" y="65389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176</xdr:row>
      <xdr:rowOff>0</xdr:rowOff>
    </xdr:from>
    <xdr:to>
      <xdr:col>25</xdr:col>
      <xdr:colOff>1343025</xdr:colOff>
      <xdr:row>176</xdr:row>
      <xdr:rowOff>0</xdr:rowOff>
    </xdr:to>
    <xdr:sp macro="" textlink="">
      <xdr:nvSpPr>
        <xdr:cNvPr id="3152" name="Line 1">
          <a:extLst>
            <a:ext uri="{FF2B5EF4-FFF2-40B4-BE49-F238E27FC236}">
              <a16:creationId xmlns:a16="http://schemas.microsoft.com/office/drawing/2014/main" id="{00000000-0008-0000-0100-0000500C0000}"/>
            </a:ext>
          </a:extLst>
        </xdr:cNvPr>
        <xdr:cNvSpPr>
          <a:spLocks noChangeShapeType="1"/>
        </xdr:cNvSpPr>
      </xdr:nvSpPr>
      <xdr:spPr bwMode="auto">
        <a:xfrm>
          <a:off x="15325725" y="547020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176</xdr:row>
      <xdr:rowOff>0</xdr:rowOff>
    </xdr:from>
    <xdr:to>
      <xdr:col>25</xdr:col>
      <xdr:colOff>1343025</xdr:colOff>
      <xdr:row>176</xdr:row>
      <xdr:rowOff>0</xdr:rowOff>
    </xdr:to>
    <xdr:sp macro="" textlink="">
      <xdr:nvSpPr>
        <xdr:cNvPr id="3153" name="Line 2">
          <a:extLst>
            <a:ext uri="{FF2B5EF4-FFF2-40B4-BE49-F238E27FC236}">
              <a16:creationId xmlns:a16="http://schemas.microsoft.com/office/drawing/2014/main" id="{00000000-0008-0000-0100-0000510C0000}"/>
            </a:ext>
          </a:extLst>
        </xdr:cNvPr>
        <xdr:cNvSpPr>
          <a:spLocks noChangeShapeType="1"/>
        </xdr:cNvSpPr>
      </xdr:nvSpPr>
      <xdr:spPr bwMode="auto">
        <a:xfrm>
          <a:off x="15335250" y="54702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176</xdr:row>
      <xdr:rowOff>0</xdr:rowOff>
    </xdr:from>
    <xdr:to>
      <xdr:col>25</xdr:col>
      <xdr:colOff>1343025</xdr:colOff>
      <xdr:row>176</xdr:row>
      <xdr:rowOff>0</xdr:rowOff>
    </xdr:to>
    <xdr:sp macro="" textlink="">
      <xdr:nvSpPr>
        <xdr:cNvPr id="3154" name="Line 3">
          <a:extLst>
            <a:ext uri="{FF2B5EF4-FFF2-40B4-BE49-F238E27FC236}">
              <a16:creationId xmlns:a16="http://schemas.microsoft.com/office/drawing/2014/main" id="{00000000-0008-0000-0100-0000520C0000}"/>
            </a:ext>
          </a:extLst>
        </xdr:cNvPr>
        <xdr:cNvSpPr>
          <a:spLocks noChangeShapeType="1"/>
        </xdr:cNvSpPr>
      </xdr:nvSpPr>
      <xdr:spPr bwMode="auto">
        <a:xfrm>
          <a:off x="15335250" y="54702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176</xdr:row>
      <xdr:rowOff>0</xdr:rowOff>
    </xdr:from>
    <xdr:to>
      <xdr:col>25</xdr:col>
      <xdr:colOff>1343025</xdr:colOff>
      <xdr:row>176</xdr:row>
      <xdr:rowOff>0</xdr:rowOff>
    </xdr:to>
    <xdr:sp macro="" textlink="">
      <xdr:nvSpPr>
        <xdr:cNvPr id="3155" name="Line 4">
          <a:extLst>
            <a:ext uri="{FF2B5EF4-FFF2-40B4-BE49-F238E27FC236}">
              <a16:creationId xmlns:a16="http://schemas.microsoft.com/office/drawing/2014/main" id="{00000000-0008-0000-0100-0000530C0000}"/>
            </a:ext>
          </a:extLst>
        </xdr:cNvPr>
        <xdr:cNvSpPr>
          <a:spLocks noChangeShapeType="1"/>
        </xdr:cNvSpPr>
      </xdr:nvSpPr>
      <xdr:spPr bwMode="auto">
        <a:xfrm>
          <a:off x="15335250" y="54702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193</xdr:row>
      <xdr:rowOff>0</xdr:rowOff>
    </xdr:from>
    <xdr:to>
      <xdr:col>25</xdr:col>
      <xdr:colOff>1343025</xdr:colOff>
      <xdr:row>193</xdr:row>
      <xdr:rowOff>0</xdr:rowOff>
    </xdr:to>
    <xdr:sp macro="" textlink="">
      <xdr:nvSpPr>
        <xdr:cNvPr id="3156" name="Line 1">
          <a:extLst>
            <a:ext uri="{FF2B5EF4-FFF2-40B4-BE49-F238E27FC236}">
              <a16:creationId xmlns:a16="http://schemas.microsoft.com/office/drawing/2014/main" id="{00000000-0008-0000-0100-0000540C0000}"/>
            </a:ext>
          </a:extLst>
        </xdr:cNvPr>
        <xdr:cNvSpPr>
          <a:spLocks noChangeShapeType="1"/>
        </xdr:cNvSpPr>
      </xdr:nvSpPr>
      <xdr:spPr bwMode="auto">
        <a:xfrm>
          <a:off x="15325725" y="600456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193</xdr:row>
      <xdr:rowOff>0</xdr:rowOff>
    </xdr:from>
    <xdr:to>
      <xdr:col>25</xdr:col>
      <xdr:colOff>1343025</xdr:colOff>
      <xdr:row>193</xdr:row>
      <xdr:rowOff>0</xdr:rowOff>
    </xdr:to>
    <xdr:sp macro="" textlink="">
      <xdr:nvSpPr>
        <xdr:cNvPr id="3157" name="Line 2">
          <a:extLst>
            <a:ext uri="{FF2B5EF4-FFF2-40B4-BE49-F238E27FC236}">
              <a16:creationId xmlns:a16="http://schemas.microsoft.com/office/drawing/2014/main" id="{00000000-0008-0000-0100-0000550C0000}"/>
            </a:ext>
          </a:extLst>
        </xdr:cNvPr>
        <xdr:cNvSpPr>
          <a:spLocks noChangeShapeType="1"/>
        </xdr:cNvSpPr>
      </xdr:nvSpPr>
      <xdr:spPr bwMode="auto">
        <a:xfrm>
          <a:off x="15335250" y="600456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193</xdr:row>
      <xdr:rowOff>0</xdr:rowOff>
    </xdr:from>
    <xdr:to>
      <xdr:col>25</xdr:col>
      <xdr:colOff>1343025</xdr:colOff>
      <xdr:row>193</xdr:row>
      <xdr:rowOff>0</xdr:rowOff>
    </xdr:to>
    <xdr:sp macro="" textlink="">
      <xdr:nvSpPr>
        <xdr:cNvPr id="3158" name="Line 3">
          <a:extLst>
            <a:ext uri="{FF2B5EF4-FFF2-40B4-BE49-F238E27FC236}">
              <a16:creationId xmlns:a16="http://schemas.microsoft.com/office/drawing/2014/main" id="{00000000-0008-0000-0100-0000560C0000}"/>
            </a:ext>
          </a:extLst>
        </xdr:cNvPr>
        <xdr:cNvSpPr>
          <a:spLocks noChangeShapeType="1"/>
        </xdr:cNvSpPr>
      </xdr:nvSpPr>
      <xdr:spPr bwMode="auto">
        <a:xfrm>
          <a:off x="15335250" y="600456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193</xdr:row>
      <xdr:rowOff>0</xdr:rowOff>
    </xdr:from>
    <xdr:to>
      <xdr:col>25</xdr:col>
      <xdr:colOff>1343025</xdr:colOff>
      <xdr:row>193</xdr:row>
      <xdr:rowOff>0</xdr:rowOff>
    </xdr:to>
    <xdr:sp macro="" textlink="">
      <xdr:nvSpPr>
        <xdr:cNvPr id="3159" name="Line 4">
          <a:extLst>
            <a:ext uri="{FF2B5EF4-FFF2-40B4-BE49-F238E27FC236}">
              <a16:creationId xmlns:a16="http://schemas.microsoft.com/office/drawing/2014/main" id="{00000000-0008-0000-0100-0000570C0000}"/>
            </a:ext>
          </a:extLst>
        </xdr:cNvPr>
        <xdr:cNvSpPr>
          <a:spLocks noChangeShapeType="1"/>
        </xdr:cNvSpPr>
      </xdr:nvSpPr>
      <xdr:spPr bwMode="auto">
        <a:xfrm>
          <a:off x="15335250" y="600456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210</xdr:row>
      <xdr:rowOff>0</xdr:rowOff>
    </xdr:from>
    <xdr:to>
      <xdr:col>25</xdr:col>
      <xdr:colOff>1343025</xdr:colOff>
      <xdr:row>210</xdr:row>
      <xdr:rowOff>0</xdr:rowOff>
    </xdr:to>
    <xdr:sp macro="" textlink="">
      <xdr:nvSpPr>
        <xdr:cNvPr id="3160" name="Line 1">
          <a:extLst>
            <a:ext uri="{FF2B5EF4-FFF2-40B4-BE49-F238E27FC236}">
              <a16:creationId xmlns:a16="http://schemas.microsoft.com/office/drawing/2014/main" id="{00000000-0008-0000-0100-0000580C0000}"/>
            </a:ext>
          </a:extLst>
        </xdr:cNvPr>
        <xdr:cNvSpPr>
          <a:spLocks noChangeShapeType="1"/>
        </xdr:cNvSpPr>
      </xdr:nvSpPr>
      <xdr:spPr bwMode="auto">
        <a:xfrm>
          <a:off x="15325725" y="653891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210</xdr:row>
      <xdr:rowOff>0</xdr:rowOff>
    </xdr:from>
    <xdr:to>
      <xdr:col>25</xdr:col>
      <xdr:colOff>1343025</xdr:colOff>
      <xdr:row>210</xdr:row>
      <xdr:rowOff>0</xdr:rowOff>
    </xdr:to>
    <xdr:sp macro="" textlink="">
      <xdr:nvSpPr>
        <xdr:cNvPr id="3161" name="Line 2">
          <a:extLst>
            <a:ext uri="{FF2B5EF4-FFF2-40B4-BE49-F238E27FC236}">
              <a16:creationId xmlns:a16="http://schemas.microsoft.com/office/drawing/2014/main" id="{00000000-0008-0000-0100-0000590C0000}"/>
            </a:ext>
          </a:extLst>
        </xdr:cNvPr>
        <xdr:cNvSpPr>
          <a:spLocks noChangeShapeType="1"/>
        </xdr:cNvSpPr>
      </xdr:nvSpPr>
      <xdr:spPr bwMode="auto">
        <a:xfrm>
          <a:off x="15335250" y="65389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210</xdr:row>
      <xdr:rowOff>0</xdr:rowOff>
    </xdr:from>
    <xdr:to>
      <xdr:col>25</xdr:col>
      <xdr:colOff>1343025</xdr:colOff>
      <xdr:row>210</xdr:row>
      <xdr:rowOff>0</xdr:rowOff>
    </xdr:to>
    <xdr:sp macro="" textlink="">
      <xdr:nvSpPr>
        <xdr:cNvPr id="3162" name="Line 3">
          <a:extLst>
            <a:ext uri="{FF2B5EF4-FFF2-40B4-BE49-F238E27FC236}">
              <a16:creationId xmlns:a16="http://schemas.microsoft.com/office/drawing/2014/main" id="{00000000-0008-0000-0100-00005A0C0000}"/>
            </a:ext>
          </a:extLst>
        </xdr:cNvPr>
        <xdr:cNvSpPr>
          <a:spLocks noChangeShapeType="1"/>
        </xdr:cNvSpPr>
      </xdr:nvSpPr>
      <xdr:spPr bwMode="auto">
        <a:xfrm>
          <a:off x="15335250" y="65389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210</xdr:row>
      <xdr:rowOff>0</xdr:rowOff>
    </xdr:from>
    <xdr:to>
      <xdr:col>25</xdr:col>
      <xdr:colOff>1343025</xdr:colOff>
      <xdr:row>210</xdr:row>
      <xdr:rowOff>0</xdr:rowOff>
    </xdr:to>
    <xdr:sp macro="" textlink="">
      <xdr:nvSpPr>
        <xdr:cNvPr id="3163" name="Line 4">
          <a:extLst>
            <a:ext uri="{FF2B5EF4-FFF2-40B4-BE49-F238E27FC236}">
              <a16:creationId xmlns:a16="http://schemas.microsoft.com/office/drawing/2014/main" id="{00000000-0008-0000-0100-00005B0C0000}"/>
            </a:ext>
          </a:extLst>
        </xdr:cNvPr>
        <xdr:cNvSpPr>
          <a:spLocks noChangeShapeType="1"/>
        </xdr:cNvSpPr>
      </xdr:nvSpPr>
      <xdr:spPr bwMode="auto">
        <a:xfrm>
          <a:off x="15335250" y="65389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176</xdr:row>
      <xdr:rowOff>0</xdr:rowOff>
    </xdr:from>
    <xdr:to>
      <xdr:col>25</xdr:col>
      <xdr:colOff>1343025</xdr:colOff>
      <xdr:row>176</xdr:row>
      <xdr:rowOff>0</xdr:rowOff>
    </xdr:to>
    <xdr:sp macro="" textlink="">
      <xdr:nvSpPr>
        <xdr:cNvPr id="3164" name="Line 1">
          <a:extLst>
            <a:ext uri="{FF2B5EF4-FFF2-40B4-BE49-F238E27FC236}">
              <a16:creationId xmlns:a16="http://schemas.microsoft.com/office/drawing/2014/main" id="{00000000-0008-0000-0100-00005C0C0000}"/>
            </a:ext>
          </a:extLst>
        </xdr:cNvPr>
        <xdr:cNvSpPr>
          <a:spLocks noChangeShapeType="1"/>
        </xdr:cNvSpPr>
      </xdr:nvSpPr>
      <xdr:spPr bwMode="auto">
        <a:xfrm>
          <a:off x="15325725" y="547020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176</xdr:row>
      <xdr:rowOff>0</xdr:rowOff>
    </xdr:from>
    <xdr:to>
      <xdr:col>25</xdr:col>
      <xdr:colOff>1343025</xdr:colOff>
      <xdr:row>176</xdr:row>
      <xdr:rowOff>0</xdr:rowOff>
    </xdr:to>
    <xdr:sp macro="" textlink="">
      <xdr:nvSpPr>
        <xdr:cNvPr id="3165" name="Line 2">
          <a:extLst>
            <a:ext uri="{FF2B5EF4-FFF2-40B4-BE49-F238E27FC236}">
              <a16:creationId xmlns:a16="http://schemas.microsoft.com/office/drawing/2014/main" id="{00000000-0008-0000-0100-00005D0C0000}"/>
            </a:ext>
          </a:extLst>
        </xdr:cNvPr>
        <xdr:cNvSpPr>
          <a:spLocks noChangeShapeType="1"/>
        </xdr:cNvSpPr>
      </xdr:nvSpPr>
      <xdr:spPr bwMode="auto">
        <a:xfrm>
          <a:off x="15335250" y="54702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176</xdr:row>
      <xdr:rowOff>0</xdr:rowOff>
    </xdr:from>
    <xdr:to>
      <xdr:col>25</xdr:col>
      <xdr:colOff>1343025</xdr:colOff>
      <xdr:row>176</xdr:row>
      <xdr:rowOff>0</xdr:rowOff>
    </xdr:to>
    <xdr:sp macro="" textlink="">
      <xdr:nvSpPr>
        <xdr:cNvPr id="3166" name="Line 3">
          <a:extLst>
            <a:ext uri="{FF2B5EF4-FFF2-40B4-BE49-F238E27FC236}">
              <a16:creationId xmlns:a16="http://schemas.microsoft.com/office/drawing/2014/main" id="{00000000-0008-0000-0100-00005E0C0000}"/>
            </a:ext>
          </a:extLst>
        </xdr:cNvPr>
        <xdr:cNvSpPr>
          <a:spLocks noChangeShapeType="1"/>
        </xdr:cNvSpPr>
      </xdr:nvSpPr>
      <xdr:spPr bwMode="auto">
        <a:xfrm>
          <a:off x="15335250" y="54702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176</xdr:row>
      <xdr:rowOff>0</xdr:rowOff>
    </xdr:from>
    <xdr:to>
      <xdr:col>25</xdr:col>
      <xdr:colOff>1343025</xdr:colOff>
      <xdr:row>176</xdr:row>
      <xdr:rowOff>0</xdr:rowOff>
    </xdr:to>
    <xdr:sp macro="" textlink="">
      <xdr:nvSpPr>
        <xdr:cNvPr id="3167" name="Line 4">
          <a:extLst>
            <a:ext uri="{FF2B5EF4-FFF2-40B4-BE49-F238E27FC236}">
              <a16:creationId xmlns:a16="http://schemas.microsoft.com/office/drawing/2014/main" id="{00000000-0008-0000-0100-00005F0C0000}"/>
            </a:ext>
          </a:extLst>
        </xdr:cNvPr>
        <xdr:cNvSpPr>
          <a:spLocks noChangeShapeType="1"/>
        </xdr:cNvSpPr>
      </xdr:nvSpPr>
      <xdr:spPr bwMode="auto">
        <a:xfrm>
          <a:off x="15335250" y="54702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193</xdr:row>
      <xdr:rowOff>0</xdr:rowOff>
    </xdr:from>
    <xdr:to>
      <xdr:col>25</xdr:col>
      <xdr:colOff>1343025</xdr:colOff>
      <xdr:row>193</xdr:row>
      <xdr:rowOff>0</xdr:rowOff>
    </xdr:to>
    <xdr:sp macro="" textlink="">
      <xdr:nvSpPr>
        <xdr:cNvPr id="3168" name="Line 1">
          <a:extLst>
            <a:ext uri="{FF2B5EF4-FFF2-40B4-BE49-F238E27FC236}">
              <a16:creationId xmlns:a16="http://schemas.microsoft.com/office/drawing/2014/main" id="{00000000-0008-0000-0100-0000600C0000}"/>
            </a:ext>
          </a:extLst>
        </xdr:cNvPr>
        <xdr:cNvSpPr>
          <a:spLocks noChangeShapeType="1"/>
        </xdr:cNvSpPr>
      </xdr:nvSpPr>
      <xdr:spPr bwMode="auto">
        <a:xfrm>
          <a:off x="15325725" y="600456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193</xdr:row>
      <xdr:rowOff>0</xdr:rowOff>
    </xdr:from>
    <xdr:to>
      <xdr:col>25</xdr:col>
      <xdr:colOff>1343025</xdr:colOff>
      <xdr:row>193</xdr:row>
      <xdr:rowOff>0</xdr:rowOff>
    </xdr:to>
    <xdr:sp macro="" textlink="">
      <xdr:nvSpPr>
        <xdr:cNvPr id="3169" name="Line 2">
          <a:extLst>
            <a:ext uri="{FF2B5EF4-FFF2-40B4-BE49-F238E27FC236}">
              <a16:creationId xmlns:a16="http://schemas.microsoft.com/office/drawing/2014/main" id="{00000000-0008-0000-0100-0000610C0000}"/>
            </a:ext>
          </a:extLst>
        </xdr:cNvPr>
        <xdr:cNvSpPr>
          <a:spLocks noChangeShapeType="1"/>
        </xdr:cNvSpPr>
      </xdr:nvSpPr>
      <xdr:spPr bwMode="auto">
        <a:xfrm>
          <a:off x="15335250" y="600456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193</xdr:row>
      <xdr:rowOff>0</xdr:rowOff>
    </xdr:from>
    <xdr:to>
      <xdr:col>25</xdr:col>
      <xdr:colOff>1343025</xdr:colOff>
      <xdr:row>193</xdr:row>
      <xdr:rowOff>0</xdr:rowOff>
    </xdr:to>
    <xdr:sp macro="" textlink="">
      <xdr:nvSpPr>
        <xdr:cNvPr id="3170" name="Line 3">
          <a:extLst>
            <a:ext uri="{FF2B5EF4-FFF2-40B4-BE49-F238E27FC236}">
              <a16:creationId xmlns:a16="http://schemas.microsoft.com/office/drawing/2014/main" id="{00000000-0008-0000-0100-0000620C0000}"/>
            </a:ext>
          </a:extLst>
        </xdr:cNvPr>
        <xdr:cNvSpPr>
          <a:spLocks noChangeShapeType="1"/>
        </xdr:cNvSpPr>
      </xdr:nvSpPr>
      <xdr:spPr bwMode="auto">
        <a:xfrm>
          <a:off x="15335250" y="600456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193</xdr:row>
      <xdr:rowOff>0</xdr:rowOff>
    </xdr:from>
    <xdr:to>
      <xdr:col>25</xdr:col>
      <xdr:colOff>1343025</xdr:colOff>
      <xdr:row>193</xdr:row>
      <xdr:rowOff>0</xdr:rowOff>
    </xdr:to>
    <xdr:sp macro="" textlink="">
      <xdr:nvSpPr>
        <xdr:cNvPr id="3171" name="Line 4">
          <a:extLst>
            <a:ext uri="{FF2B5EF4-FFF2-40B4-BE49-F238E27FC236}">
              <a16:creationId xmlns:a16="http://schemas.microsoft.com/office/drawing/2014/main" id="{00000000-0008-0000-0100-0000630C0000}"/>
            </a:ext>
          </a:extLst>
        </xdr:cNvPr>
        <xdr:cNvSpPr>
          <a:spLocks noChangeShapeType="1"/>
        </xdr:cNvSpPr>
      </xdr:nvSpPr>
      <xdr:spPr bwMode="auto">
        <a:xfrm>
          <a:off x="15335250" y="600456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210</xdr:row>
      <xdr:rowOff>0</xdr:rowOff>
    </xdr:from>
    <xdr:to>
      <xdr:col>25</xdr:col>
      <xdr:colOff>1343025</xdr:colOff>
      <xdr:row>210</xdr:row>
      <xdr:rowOff>0</xdr:rowOff>
    </xdr:to>
    <xdr:sp macro="" textlink="">
      <xdr:nvSpPr>
        <xdr:cNvPr id="3172" name="Line 1">
          <a:extLst>
            <a:ext uri="{FF2B5EF4-FFF2-40B4-BE49-F238E27FC236}">
              <a16:creationId xmlns:a16="http://schemas.microsoft.com/office/drawing/2014/main" id="{00000000-0008-0000-0100-0000640C0000}"/>
            </a:ext>
          </a:extLst>
        </xdr:cNvPr>
        <xdr:cNvSpPr>
          <a:spLocks noChangeShapeType="1"/>
        </xdr:cNvSpPr>
      </xdr:nvSpPr>
      <xdr:spPr bwMode="auto">
        <a:xfrm>
          <a:off x="15325725" y="653891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210</xdr:row>
      <xdr:rowOff>0</xdr:rowOff>
    </xdr:from>
    <xdr:to>
      <xdr:col>25</xdr:col>
      <xdr:colOff>1343025</xdr:colOff>
      <xdr:row>210</xdr:row>
      <xdr:rowOff>0</xdr:rowOff>
    </xdr:to>
    <xdr:sp macro="" textlink="">
      <xdr:nvSpPr>
        <xdr:cNvPr id="3173" name="Line 2">
          <a:extLst>
            <a:ext uri="{FF2B5EF4-FFF2-40B4-BE49-F238E27FC236}">
              <a16:creationId xmlns:a16="http://schemas.microsoft.com/office/drawing/2014/main" id="{00000000-0008-0000-0100-0000650C0000}"/>
            </a:ext>
          </a:extLst>
        </xdr:cNvPr>
        <xdr:cNvSpPr>
          <a:spLocks noChangeShapeType="1"/>
        </xdr:cNvSpPr>
      </xdr:nvSpPr>
      <xdr:spPr bwMode="auto">
        <a:xfrm>
          <a:off x="15335250" y="65389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210</xdr:row>
      <xdr:rowOff>0</xdr:rowOff>
    </xdr:from>
    <xdr:to>
      <xdr:col>25</xdr:col>
      <xdr:colOff>1343025</xdr:colOff>
      <xdr:row>210</xdr:row>
      <xdr:rowOff>0</xdr:rowOff>
    </xdr:to>
    <xdr:sp macro="" textlink="">
      <xdr:nvSpPr>
        <xdr:cNvPr id="3174" name="Line 3">
          <a:extLst>
            <a:ext uri="{FF2B5EF4-FFF2-40B4-BE49-F238E27FC236}">
              <a16:creationId xmlns:a16="http://schemas.microsoft.com/office/drawing/2014/main" id="{00000000-0008-0000-0100-0000660C0000}"/>
            </a:ext>
          </a:extLst>
        </xdr:cNvPr>
        <xdr:cNvSpPr>
          <a:spLocks noChangeShapeType="1"/>
        </xdr:cNvSpPr>
      </xdr:nvSpPr>
      <xdr:spPr bwMode="auto">
        <a:xfrm>
          <a:off x="15335250" y="65389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210</xdr:row>
      <xdr:rowOff>0</xdr:rowOff>
    </xdr:from>
    <xdr:to>
      <xdr:col>25</xdr:col>
      <xdr:colOff>1343025</xdr:colOff>
      <xdr:row>210</xdr:row>
      <xdr:rowOff>0</xdr:rowOff>
    </xdr:to>
    <xdr:sp macro="" textlink="">
      <xdr:nvSpPr>
        <xdr:cNvPr id="3175" name="Line 4">
          <a:extLst>
            <a:ext uri="{FF2B5EF4-FFF2-40B4-BE49-F238E27FC236}">
              <a16:creationId xmlns:a16="http://schemas.microsoft.com/office/drawing/2014/main" id="{00000000-0008-0000-0100-0000670C0000}"/>
            </a:ext>
          </a:extLst>
        </xdr:cNvPr>
        <xdr:cNvSpPr>
          <a:spLocks noChangeShapeType="1"/>
        </xdr:cNvSpPr>
      </xdr:nvSpPr>
      <xdr:spPr bwMode="auto">
        <a:xfrm>
          <a:off x="15335250" y="65389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176</xdr:row>
      <xdr:rowOff>0</xdr:rowOff>
    </xdr:from>
    <xdr:to>
      <xdr:col>25</xdr:col>
      <xdr:colOff>1343025</xdr:colOff>
      <xdr:row>176</xdr:row>
      <xdr:rowOff>0</xdr:rowOff>
    </xdr:to>
    <xdr:sp macro="" textlink="">
      <xdr:nvSpPr>
        <xdr:cNvPr id="3176" name="Line 1">
          <a:extLst>
            <a:ext uri="{FF2B5EF4-FFF2-40B4-BE49-F238E27FC236}">
              <a16:creationId xmlns:a16="http://schemas.microsoft.com/office/drawing/2014/main" id="{00000000-0008-0000-0100-0000680C0000}"/>
            </a:ext>
          </a:extLst>
        </xdr:cNvPr>
        <xdr:cNvSpPr>
          <a:spLocks noChangeShapeType="1"/>
        </xdr:cNvSpPr>
      </xdr:nvSpPr>
      <xdr:spPr bwMode="auto">
        <a:xfrm>
          <a:off x="15325725" y="547020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176</xdr:row>
      <xdr:rowOff>0</xdr:rowOff>
    </xdr:from>
    <xdr:to>
      <xdr:col>25</xdr:col>
      <xdr:colOff>1343025</xdr:colOff>
      <xdr:row>176</xdr:row>
      <xdr:rowOff>0</xdr:rowOff>
    </xdr:to>
    <xdr:sp macro="" textlink="">
      <xdr:nvSpPr>
        <xdr:cNvPr id="3177" name="Line 2">
          <a:extLst>
            <a:ext uri="{FF2B5EF4-FFF2-40B4-BE49-F238E27FC236}">
              <a16:creationId xmlns:a16="http://schemas.microsoft.com/office/drawing/2014/main" id="{00000000-0008-0000-0100-0000690C0000}"/>
            </a:ext>
          </a:extLst>
        </xdr:cNvPr>
        <xdr:cNvSpPr>
          <a:spLocks noChangeShapeType="1"/>
        </xdr:cNvSpPr>
      </xdr:nvSpPr>
      <xdr:spPr bwMode="auto">
        <a:xfrm>
          <a:off x="15335250" y="54702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176</xdr:row>
      <xdr:rowOff>0</xdr:rowOff>
    </xdr:from>
    <xdr:to>
      <xdr:col>25</xdr:col>
      <xdr:colOff>1343025</xdr:colOff>
      <xdr:row>176</xdr:row>
      <xdr:rowOff>0</xdr:rowOff>
    </xdr:to>
    <xdr:sp macro="" textlink="">
      <xdr:nvSpPr>
        <xdr:cNvPr id="3178" name="Line 3">
          <a:extLst>
            <a:ext uri="{FF2B5EF4-FFF2-40B4-BE49-F238E27FC236}">
              <a16:creationId xmlns:a16="http://schemas.microsoft.com/office/drawing/2014/main" id="{00000000-0008-0000-0100-00006A0C0000}"/>
            </a:ext>
          </a:extLst>
        </xdr:cNvPr>
        <xdr:cNvSpPr>
          <a:spLocks noChangeShapeType="1"/>
        </xdr:cNvSpPr>
      </xdr:nvSpPr>
      <xdr:spPr bwMode="auto">
        <a:xfrm>
          <a:off x="15335250" y="54702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176</xdr:row>
      <xdr:rowOff>0</xdr:rowOff>
    </xdr:from>
    <xdr:to>
      <xdr:col>25</xdr:col>
      <xdr:colOff>1343025</xdr:colOff>
      <xdr:row>176</xdr:row>
      <xdr:rowOff>0</xdr:rowOff>
    </xdr:to>
    <xdr:sp macro="" textlink="">
      <xdr:nvSpPr>
        <xdr:cNvPr id="3179" name="Line 4">
          <a:extLst>
            <a:ext uri="{FF2B5EF4-FFF2-40B4-BE49-F238E27FC236}">
              <a16:creationId xmlns:a16="http://schemas.microsoft.com/office/drawing/2014/main" id="{00000000-0008-0000-0100-00006B0C0000}"/>
            </a:ext>
          </a:extLst>
        </xdr:cNvPr>
        <xdr:cNvSpPr>
          <a:spLocks noChangeShapeType="1"/>
        </xdr:cNvSpPr>
      </xdr:nvSpPr>
      <xdr:spPr bwMode="auto">
        <a:xfrm>
          <a:off x="15335250" y="54702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193</xdr:row>
      <xdr:rowOff>0</xdr:rowOff>
    </xdr:from>
    <xdr:to>
      <xdr:col>25</xdr:col>
      <xdr:colOff>1343025</xdr:colOff>
      <xdr:row>193</xdr:row>
      <xdr:rowOff>0</xdr:rowOff>
    </xdr:to>
    <xdr:sp macro="" textlink="">
      <xdr:nvSpPr>
        <xdr:cNvPr id="3180" name="Line 1">
          <a:extLst>
            <a:ext uri="{FF2B5EF4-FFF2-40B4-BE49-F238E27FC236}">
              <a16:creationId xmlns:a16="http://schemas.microsoft.com/office/drawing/2014/main" id="{00000000-0008-0000-0100-00006C0C0000}"/>
            </a:ext>
          </a:extLst>
        </xdr:cNvPr>
        <xdr:cNvSpPr>
          <a:spLocks noChangeShapeType="1"/>
        </xdr:cNvSpPr>
      </xdr:nvSpPr>
      <xdr:spPr bwMode="auto">
        <a:xfrm>
          <a:off x="15325725" y="600456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193</xdr:row>
      <xdr:rowOff>0</xdr:rowOff>
    </xdr:from>
    <xdr:to>
      <xdr:col>25</xdr:col>
      <xdr:colOff>1343025</xdr:colOff>
      <xdr:row>193</xdr:row>
      <xdr:rowOff>0</xdr:rowOff>
    </xdr:to>
    <xdr:sp macro="" textlink="">
      <xdr:nvSpPr>
        <xdr:cNvPr id="3181" name="Line 2">
          <a:extLst>
            <a:ext uri="{FF2B5EF4-FFF2-40B4-BE49-F238E27FC236}">
              <a16:creationId xmlns:a16="http://schemas.microsoft.com/office/drawing/2014/main" id="{00000000-0008-0000-0100-00006D0C0000}"/>
            </a:ext>
          </a:extLst>
        </xdr:cNvPr>
        <xdr:cNvSpPr>
          <a:spLocks noChangeShapeType="1"/>
        </xdr:cNvSpPr>
      </xdr:nvSpPr>
      <xdr:spPr bwMode="auto">
        <a:xfrm>
          <a:off x="15335250" y="600456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193</xdr:row>
      <xdr:rowOff>0</xdr:rowOff>
    </xdr:from>
    <xdr:to>
      <xdr:col>25</xdr:col>
      <xdr:colOff>1343025</xdr:colOff>
      <xdr:row>193</xdr:row>
      <xdr:rowOff>0</xdr:rowOff>
    </xdr:to>
    <xdr:sp macro="" textlink="">
      <xdr:nvSpPr>
        <xdr:cNvPr id="3182" name="Line 3">
          <a:extLst>
            <a:ext uri="{FF2B5EF4-FFF2-40B4-BE49-F238E27FC236}">
              <a16:creationId xmlns:a16="http://schemas.microsoft.com/office/drawing/2014/main" id="{00000000-0008-0000-0100-00006E0C0000}"/>
            </a:ext>
          </a:extLst>
        </xdr:cNvPr>
        <xdr:cNvSpPr>
          <a:spLocks noChangeShapeType="1"/>
        </xdr:cNvSpPr>
      </xdr:nvSpPr>
      <xdr:spPr bwMode="auto">
        <a:xfrm>
          <a:off x="15335250" y="600456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193</xdr:row>
      <xdr:rowOff>0</xdr:rowOff>
    </xdr:from>
    <xdr:to>
      <xdr:col>25</xdr:col>
      <xdr:colOff>1343025</xdr:colOff>
      <xdr:row>193</xdr:row>
      <xdr:rowOff>0</xdr:rowOff>
    </xdr:to>
    <xdr:sp macro="" textlink="">
      <xdr:nvSpPr>
        <xdr:cNvPr id="3183" name="Line 4">
          <a:extLst>
            <a:ext uri="{FF2B5EF4-FFF2-40B4-BE49-F238E27FC236}">
              <a16:creationId xmlns:a16="http://schemas.microsoft.com/office/drawing/2014/main" id="{00000000-0008-0000-0100-00006F0C0000}"/>
            </a:ext>
          </a:extLst>
        </xdr:cNvPr>
        <xdr:cNvSpPr>
          <a:spLocks noChangeShapeType="1"/>
        </xdr:cNvSpPr>
      </xdr:nvSpPr>
      <xdr:spPr bwMode="auto">
        <a:xfrm>
          <a:off x="15335250" y="600456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210</xdr:row>
      <xdr:rowOff>0</xdr:rowOff>
    </xdr:from>
    <xdr:to>
      <xdr:col>25</xdr:col>
      <xdr:colOff>1343025</xdr:colOff>
      <xdr:row>210</xdr:row>
      <xdr:rowOff>0</xdr:rowOff>
    </xdr:to>
    <xdr:sp macro="" textlink="">
      <xdr:nvSpPr>
        <xdr:cNvPr id="3184" name="Line 1">
          <a:extLst>
            <a:ext uri="{FF2B5EF4-FFF2-40B4-BE49-F238E27FC236}">
              <a16:creationId xmlns:a16="http://schemas.microsoft.com/office/drawing/2014/main" id="{00000000-0008-0000-0100-0000700C0000}"/>
            </a:ext>
          </a:extLst>
        </xdr:cNvPr>
        <xdr:cNvSpPr>
          <a:spLocks noChangeShapeType="1"/>
        </xdr:cNvSpPr>
      </xdr:nvSpPr>
      <xdr:spPr bwMode="auto">
        <a:xfrm>
          <a:off x="15325725" y="653891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210</xdr:row>
      <xdr:rowOff>0</xdr:rowOff>
    </xdr:from>
    <xdr:to>
      <xdr:col>25</xdr:col>
      <xdr:colOff>1343025</xdr:colOff>
      <xdr:row>210</xdr:row>
      <xdr:rowOff>0</xdr:rowOff>
    </xdr:to>
    <xdr:sp macro="" textlink="">
      <xdr:nvSpPr>
        <xdr:cNvPr id="3185" name="Line 2">
          <a:extLst>
            <a:ext uri="{FF2B5EF4-FFF2-40B4-BE49-F238E27FC236}">
              <a16:creationId xmlns:a16="http://schemas.microsoft.com/office/drawing/2014/main" id="{00000000-0008-0000-0100-0000710C0000}"/>
            </a:ext>
          </a:extLst>
        </xdr:cNvPr>
        <xdr:cNvSpPr>
          <a:spLocks noChangeShapeType="1"/>
        </xdr:cNvSpPr>
      </xdr:nvSpPr>
      <xdr:spPr bwMode="auto">
        <a:xfrm>
          <a:off x="15335250" y="65389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210</xdr:row>
      <xdr:rowOff>0</xdr:rowOff>
    </xdr:from>
    <xdr:to>
      <xdr:col>25</xdr:col>
      <xdr:colOff>1343025</xdr:colOff>
      <xdr:row>210</xdr:row>
      <xdr:rowOff>0</xdr:rowOff>
    </xdr:to>
    <xdr:sp macro="" textlink="">
      <xdr:nvSpPr>
        <xdr:cNvPr id="3186" name="Line 3">
          <a:extLst>
            <a:ext uri="{FF2B5EF4-FFF2-40B4-BE49-F238E27FC236}">
              <a16:creationId xmlns:a16="http://schemas.microsoft.com/office/drawing/2014/main" id="{00000000-0008-0000-0100-0000720C0000}"/>
            </a:ext>
          </a:extLst>
        </xdr:cNvPr>
        <xdr:cNvSpPr>
          <a:spLocks noChangeShapeType="1"/>
        </xdr:cNvSpPr>
      </xdr:nvSpPr>
      <xdr:spPr bwMode="auto">
        <a:xfrm>
          <a:off x="15335250" y="65389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210</xdr:row>
      <xdr:rowOff>0</xdr:rowOff>
    </xdr:from>
    <xdr:to>
      <xdr:col>25</xdr:col>
      <xdr:colOff>1343025</xdr:colOff>
      <xdr:row>210</xdr:row>
      <xdr:rowOff>0</xdr:rowOff>
    </xdr:to>
    <xdr:sp macro="" textlink="">
      <xdr:nvSpPr>
        <xdr:cNvPr id="3187" name="Line 4">
          <a:extLst>
            <a:ext uri="{FF2B5EF4-FFF2-40B4-BE49-F238E27FC236}">
              <a16:creationId xmlns:a16="http://schemas.microsoft.com/office/drawing/2014/main" id="{00000000-0008-0000-0100-0000730C0000}"/>
            </a:ext>
          </a:extLst>
        </xdr:cNvPr>
        <xdr:cNvSpPr>
          <a:spLocks noChangeShapeType="1"/>
        </xdr:cNvSpPr>
      </xdr:nvSpPr>
      <xdr:spPr bwMode="auto">
        <a:xfrm>
          <a:off x="15335250" y="65389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220</xdr:row>
      <xdr:rowOff>0</xdr:rowOff>
    </xdr:from>
    <xdr:to>
      <xdr:col>25</xdr:col>
      <xdr:colOff>1343025</xdr:colOff>
      <xdr:row>220</xdr:row>
      <xdr:rowOff>0</xdr:rowOff>
    </xdr:to>
    <xdr:sp macro="" textlink="">
      <xdr:nvSpPr>
        <xdr:cNvPr id="3188" name="Line 1">
          <a:extLst>
            <a:ext uri="{FF2B5EF4-FFF2-40B4-BE49-F238E27FC236}">
              <a16:creationId xmlns:a16="http://schemas.microsoft.com/office/drawing/2014/main" id="{00000000-0008-0000-0100-0000740C0000}"/>
            </a:ext>
          </a:extLst>
        </xdr:cNvPr>
        <xdr:cNvSpPr>
          <a:spLocks noChangeShapeType="1"/>
        </xdr:cNvSpPr>
      </xdr:nvSpPr>
      <xdr:spPr bwMode="auto">
        <a:xfrm>
          <a:off x="15325725" y="685323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220</xdr:row>
      <xdr:rowOff>0</xdr:rowOff>
    </xdr:from>
    <xdr:to>
      <xdr:col>25</xdr:col>
      <xdr:colOff>1343025</xdr:colOff>
      <xdr:row>220</xdr:row>
      <xdr:rowOff>0</xdr:rowOff>
    </xdr:to>
    <xdr:sp macro="" textlink="">
      <xdr:nvSpPr>
        <xdr:cNvPr id="3189" name="Line 2">
          <a:extLst>
            <a:ext uri="{FF2B5EF4-FFF2-40B4-BE49-F238E27FC236}">
              <a16:creationId xmlns:a16="http://schemas.microsoft.com/office/drawing/2014/main" id="{00000000-0008-0000-0100-0000750C0000}"/>
            </a:ext>
          </a:extLst>
        </xdr:cNvPr>
        <xdr:cNvSpPr>
          <a:spLocks noChangeShapeType="1"/>
        </xdr:cNvSpPr>
      </xdr:nvSpPr>
      <xdr:spPr bwMode="auto">
        <a:xfrm>
          <a:off x="15335250" y="685323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220</xdr:row>
      <xdr:rowOff>0</xdr:rowOff>
    </xdr:from>
    <xdr:to>
      <xdr:col>25</xdr:col>
      <xdr:colOff>1343025</xdr:colOff>
      <xdr:row>220</xdr:row>
      <xdr:rowOff>0</xdr:rowOff>
    </xdr:to>
    <xdr:sp macro="" textlink="">
      <xdr:nvSpPr>
        <xdr:cNvPr id="3190" name="Line 3">
          <a:extLst>
            <a:ext uri="{FF2B5EF4-FFF2-40B4-BE49-F238E27FC236}">
              <a16:creationId xmlns:a16="http://schemas.microsoft.com/office/drawing/2014/main" id="{00000000-0008-0000-0100-0000760C0000}"/>
            </a:ext>
          </a:extLst>
        </xdr:cNvPr>
        <xdr:cNvSpPr>
          <a:spLocks noChangeShapeType="1"/>
        </xdr:cNvSpPr>
      </xdr:nvSpPr>
      <xdr:spPr bwMode="auto">
        <a:xfrm>
          <a:off x="15335250" y="685323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220</xdr:row>
      <xdr:rowOff>0</xdr:rowOff>
    </xdr:from>
    <xdr:to>
      <xdr:col>25</xdr:col>
      <xdr:colOff>1343025</xdr:colOff>
      <xdr:row>220</xdr:row>
      <xdr:rowOff>0</xdr:rowOff>
    </xdr:to>
    <xdr:sp macro="" textlink="">
      <xdr:nvSpPr>
        <xdr:cNvPr id="3191" name="Line 4">
          <a:extLst>
            <a:ext uri="{FF2B5EF4-FFF2-40B4-BE49-F238E27FC236}">
              <a16:creationId xmlns:a16="http://schemas.microsoft.com/office/drawing/2014/main" id="{00000000-0008-0000-0100-0000770C0000}"/>
            </a:ext>
          </a:extLst>
        </xdr:cNvPr>
        <xdr:cNvSpPr>
          <a:spLocks noChangeShapeType="1"/>
        </xdr:cNvSpPr>
      </xdr:nvSpPr>
      <xdr:spPr bwMode="auto">
        <a:xfrm>
          <a:off x="15335250" y="685323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237</xdr:row>
      <xdr:rowOff>0</xdr:rowOff>
    </xdr:from>
    <xdr:to>
      <xdr:col>25</xdr:col>
      <xdr:colOff>1343025</xdr:colOff>
      <xdr:row>237</xdr:row>
      <xdr:rowOff>0</xdr:rowOff>
    </xdr:to>
    <xdr:sp macro="" textlink="">
      <xdr:nvSpPr>
        <xdr:cNvPr id="3192" name="Line 1">
          <a:extLst>
            <a:ext uri="{FF2B5EF4-FFF2-40B4-BE49-F238E27FC236}">
              <a16:creationId xmlns:a16="http://schemas.microsoft.com/office/drawing/2014/main" id="{00000000-0008-0000-0100-0000780C0000}"/>
            </a:ext>
          </a:extLst>
        </xdr:cNvPr>
        <xdr:cNvSpPr>
          <a:spLocks noChangeShapeType="1"/>
        </xdr:cNvSpPr>
      </xdr:nvSpPr>
      <xdr:spPr bwMode="auto">
        <a:xfrm>
          <a:off x="15325725" y="738759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237</xdr:row>
      <xdr:rowOff>0</xdr:rowOff>
    </xdr:from>
    <xdr:to>
      <xdr:col>25</xdr:col>
      <xdr:colOff>1343025</xdr:colOff>
      <xdr:row>237</xdr:row>
      <xdr:rowOff>0</xdr:rowOff>
    </xdr:to>
    <xdr:sp macro="" textlink="">
      <xdr:nvSpPr>
        <xdr:cNvPr id="3193" name="Line 2">
          <a:extLst>
            <a:ext uri="{FF2B5EF4-FFF2-40B4-BE49-F238E27FC236}">
              <a16:creationId xmlns:a16="http://schemas.microsoft.com/office/drawing/2014/main" id="{00000000-0008-0000-0100-0000790C0000}"/>
            </a:ext>
          </a:extLst>
        </xdr:cNvPr>
        <xdr:cNvSpPr>
          <a:spLocks noChangeShapeType="1"/>
        </xdr:cNvSpPr>
      </xdr:nvSpPr>
      <xdr:spPr bwMode="auto">
        <a:xfrm>
          <a:off x="15335250" y="738759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237</xdr:row>
      <xdr:rowOff>0</xdr:rowOff>
    </xdr:from>
    <xdr:to>
      <xdr:col>25</xdr:col>
      <xdr:colOff>1343025</xdr:colOff>
      <xdr:row>237</xdr:row>
      <xdr:rowOff>0</xdr:rowOff>
    </xdr:to>
    <xdr:sp macro="" textlink="">
      <xdr:nvSpPr>
        <xdr:cNvPr id="3194" name="Line 3">
          <a:extLst>
            <a:ext uri="{FF2B5EF4-FFF2-40B4-BE49-F238E27FC236}">
              <a16:creationId xmlns:a16="http://schemas.microsoft.com/office/drawing/2014/main" id="{00000000-0008-0000-0100-00007A0C0000}"/>
            </a:ext>
          </a:extLst>
        </xdr:cNvPr>
        <xdr:cNvSpPr>
          <a:spLocks noChangeShapeType="1"/>
        </xdr:cNvSpPr>
      </xdr:nvSpPr>
      <xdr:spPr bwMode="auto">
        <a:xfrm>
          <a:off x="15335250" y="738759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237</xdr:row>
      <xdr:rowOff>0</xdr:rowOff>
    </xdr:from>
    <xdr:to>
      <xdr:col>25</xdr:col>
      <xdr:colOff>1343025</xdr:colOff>
      <xdr:row>237</xdr:row>
      <xdr:rowOff>0</xdr:rowOff>
    </xdr:to>
    <xdr:sp macro="" textlink="">
      <xdr:nvSpPr>
        <xdr:cNvPr id="3195" name="Line 4">
          <a:extLst>
            <a:ext uri="{FF2B5EF4-FFF2-40B4-BE49-F238E27FC236}">
              <a16:creationId xmlns:a16="http://schemas.microsoft.com/office/drawing/2014/main" id="{00000000-0008-0000-0100-00007B0C0000}"/>
            </a:ext>
          </a:extLst>
        </xdr:cNvPr>
        <xdr:cNvSpPr>
          <a:spLocks noChangeShapeType="1"/>
        </xdr:cNvSpPr>
      </xdr:nvSpPr>
      <xdr:spPr bwMode="auto">
        <a:xfrm>
          <a:off x="15335250" y="738759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254</xdr:row>
      <xdr:rowOff>0</xdr:rowOff>
    </xdr:from>
    <xdr:to>
      <xdr:col>25</xdr:col>
      <xdr:colOff>1343025</xdr:colOff>
      <xdr:row>254</xdr:row>
      <xdr:rowOff>0</xdr:rowOff>
    </xdr:to>
    <xdr:sp macro="" textlink="">
      <xdr:nvSpPr>
        <xdr:cNvPr id="3196" name="Line 1">
          <a:extLst>
            <a:ext uri="{FF2B5EF4-FFF2-40B4-BE49-F238E27FC236}">
              <a16:creationId xmlns:a16="http://schemas.microsoft.com/office/drawing/2014/main" id="{00000000-0008-0000-0100-00007C0C0000}"/>
            </a:ext>
          </a:extLst>
        </xdr:cNvPr>
        <xdr:cNvSpPr>
          <a:spLocks noChangeShapeType="1"/>
        </xdr:cNvSpPr>
      </xdr:nvSpPr>
      <xdr:spPr bwMode="auto">
        <a:xfrm>
          <a:off x="15325725" y="792194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254</xdr:row>
      <xdr:rowOff>0</xdr:rowOff>
    </xdr:from>
    <xdr:to>
      <xdr:col>25</xdr:col>
      <xdr:colOff>1343025</xdr:colOff>
      <xdr:row>254</xdr:row>
      <xdr:rowOff>0</xdr:rowOff>
    </xdr:to>
    <xdr:sp macro="" textlink="">
      <xdr:nvSpPr>
        <xdr:cNvPr id="3197" name="Line 2">
          <a:extLst>
            <a:ext uri="{FF2B5EF4-FFF2-40B4-BE49-F238E27FC236}">
              <a16:creationId xmlns:a16="http://schemas.microsoft.com/office/drawing/2014/main" id="{00000000-0008-0000-0100-00007D0C0000}"/>
            </a:ext>
          </a:extLst>
        </xdr:cNvPr>
        <xdr:cNvSpPr>
          <a:spLocks noChangeShapeType="1"/>
        </xdr:cNvSpPr>
      </xdr:nvSpPr>
      <xdr:spPr bwMode="auto">
        <a:xfrm>
          <a:off x="15335250" y="792194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254</xdr:row>
      <xdr:rowOff>0</xdr:rowOff>
    </xdr:from>
    <xdr:to>
      <xdr:col>25</xdr:col>
      <xdr:colOff>1343025</xdr:colOff>
      <xdr:row>254</xdr:row>
      <xdr:rowOff>0</xdr:rowOff>
    </xdr:to>
    <xdr:sp macro="" textlink="">
      <xdr:nvSpPr>
        <xdr:cNvPr id="3198" name="Line 3">
          <a:extLst>
            <a:ext uri="{FF2B5EF4-FFF2-40B4-BE49-F238E27FC236}">
              <a16:creationId xmlns:a16="http://schemas.microsoft.com/office/drawing/2014/main" id="{00000000-0008-0000-0100-00007E0C0000}"/>
            </a:ext>
          </a:extLst>
        </xdr:cNvPr>
        <xdr:cNvSpPr>
          <a:spLocks noChangeShapeType="1"/>
        </xdr:cNvSpPr>
      </xdr:nvSpPr>
      <xdr:spPr bwMode="auto">
        <a:xfrm>
          <a:off x="15335250" y="792194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254</xdr:row>
      <xdr:rowOff>0</xdr:rowOff>
    </xdr:from>
    <xdr:to>
      <xdr:col>25</xdr:col>
      <xdr:colOff>1343025</xdr:colOff>
      <xdr:row>254</xdr:row>
      <xdr:rowOff>0</xdr:rowOff>
    </xdr:to>
    <xdr:sp macro="" textlink="">
      <xdr:nvSpPr>
        <xdr:cNvPr id="3199" name="Line 4">
          <a:extLst>
            <a:ext uri="{FF2B5EF4-FFF2-40B4-BE49-F238E27FC236}">
              <a16:creationId xmlns:a16="http://schemas.microsoft.com/office/drawing/2014/main" id="{00000000-0008-0000-0100-00007F0C0000}"/>
            </a:ext>
          </a:extLst>
        </xdr:cNvPr>
        <xdr:cNvSpPr>
          <a:spLocks noChangeShapeType="1"/>
        </xdr:cNvSpPr>
      </xdr:nvSpPr>
      <xdr:spPr bwMode="auto">
        <a:xfrm>
          <a:off x="15335250" y="792194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271</xdr:row>
      <xdr:rowOff>0</xdr:rowOff>
    </xdr:from>
    <xdr:to>
      <xdr:col>25</xdr:col>
      <xdr:colOff>1343025</xdr:colOff>
      <xdr:row>271</xdr:row>
      <xdr:rowOff>0</xdr:rowOff>
    </xdr:to>
    <xdr:sp macro="" textlink="">
      <xdr:nvSpPr>
        <xdr:cNvPr id="3200" name="Line 1">
          <a:extLst>
            <a:ext uri="{FF2B5EF4-FFF2-40B4-BE49-F238E27FC236}">
              <a16:creationId xmlns:a16="http://schemas.microsoft.com/office/drawing/2014/main" id="{00000000-0008-0000-0100-0000800C0000}"/>
            </a:ext>
          </a:extLst>
        </xdr:cNvPr>
        <xdr:cNvSpPr>
          <a:spLocks noChangeShapeType="1"/>
        </xdr:cNvSpPr>
      </xdr:nvSpPr>
      <xdr:spPr bwMode="auto">
        <a:xfrm>
          <a:off x="15325725" y="845629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271</xdr:row>
      <xdr:rowOff>0</xdr:rowOff>
    </xdr:from>
    <xdr:to>
      <xdr:col>25</xdr:col>
      <xdr:colOff>1343025</xdr:colOff>
      <xdr:row>271</xdr:row>
      <xdr:rowOff>0</xdr:rowOff>
    </xdr:to>
    <xdr:sp macro="" textlink="">
      <xdr:nvSpPr>
        <xdr:cNvPr id="3201" name="Line 2">
          <a:extLst>
            <a:ext uri="{FF2B5EF4-FFF2-40B4-BE49-F238E27FC236}">
              <a16:creationId xmlns:a16="http://schemas.microsoft.com/office/drawing/2014/main" id="{00000000-0008-0000-0100-0000810C0000}"/>
            </a:ext>
          </a:extLst>
        </xdr:cNvPr>
        <xdr:cNvSpPr>
          <a:spLocks noChangeShapeType="1"/>
        </xdr:cNvSpPr>
      </xdr:nvSpPr>
      <xdr:spPr bwMode="auto">
        <a:xfrm>
          <a:off x="15335250" y="845629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271</xdr:row>
      <xdr:rowOff>0</xdr:rowOff>
    </xdr:from>
    <xdr:to>
      <xdr:col>25</xdr:col>
      <xdr:colOff>1343025</xdr:colOff>
      <xdr:row>271</xdr:row>
      <xdr:rowOff>0</xdr:rowOff>
    </xdr:to>
    <xdr:sp macro="" textlink="">
      <xdr:nvSpPr>
        <xdr:cNvPr id="3202" name="Line 3">
          <a:extLst>
            <a:ext uri="{FF2B5EF4-FFF2-40B4-BE49-F238E27FC236}">
              <a16:creationId xmlns:a16="http://schemas.microsoft.com/office/drawing/2014/main" id="{00000000-0008-0000-0100-0000820C0000}"/>
            </a:ext>
          </a:extLst>
        </xdr:cNvPr>
        <xdr:cNvSpPr>
          <a:spLocks noChangeShapeType="1"/>
        </xdr:cNvSpPr>
      </xdr:nvSpPr>
      <xdr:spPr bwMode="auto">
        <a:xfrm>
          <a:off x="15335250" y="845629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271</xdr:row>
      <xdr:rowOff>0</xdr:rowOff>
    </xdr:from>
    <xdr:to>
      <xdr:col>25</xdr:col>
      <xdr:colOff>1343025</xdr:colOff>
      <xdr:row>271</xdr:row>
      <xdr:rowOff>0</xdr:rowOff>
    </xdr:to>
    <xdr:sp macro="" textlink="">
      <xdr:nvSpPr>
        <xdr:cNvPr id="3203" name="Line 4">
          <a:extLst>
            <a:ext uri="{FF2B5EF4-FFF2-40B4-BE49-F238E27FC236}">
              <a16:creationId xmlns:a16="http://schemas.microsoft.com/office/drawing/2014/main" id="{00000000-0008-0000-0100-0000830C0000}"/>
            </a:ext>
          </a:extLst>
        </xdr:cNvPr>
        <xdr:cNvSpPr>
          <a:spLocks noChangeShapeType="1"/>
        </xdr:cNvSpPr>
      </xdr:nvSpPr>
      <xdr:spPr bwMode="auto">
        <a:xfrm>
          <a:off x="15335250" y="845629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288</xdr:row>
      <xdr:rowOff>0</xdr:rowOff>
    </xdr:from>
    <xdr:to>
      <xdr:col>25</xdr:col>
      <xdr:colOff>1343025</xdr:colOff>
      <xdr:row>288</xdr:row>
      <xdr:rowOff>0</xdr:rowOff>
    </xdr:to>
    <xdr:sp macro="" textlink="">
      <xdr:nvSpPr>
        <xdr:cNvPr id="3204" name="Line 1">
          <a:extLst>
            <a:ext uri="{FF2B5EF4-FFF2-40B4-BE49-F238E27FC236}">
              <a16:creationId xmlns:a16="http://schemas.microsoft.com/office/drawing/2014/main" id="{00000000-0008-0000-0100-0000840C0000}"/>
            </a:ext>
          </a:extLst>
        </xdr:cNvPr>
        <xdr:cNvSpPr>
          <a:spLocks noChangeShapeType="1"/>
        </xdr:cNvSpPr>
      </xdr:nvSpPr>
      <xdr:spPr bwMode="auto">
        <a:xfrm>
          <a:off x="15325725" y="899064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288</xdr:row>
      <xdr:rowOff>0</xdr:rowOff>
    </xdr:from>
    <xdr:to>
      <xdr:col>25</xdr:col>
      <xdr:colOff>1343025</xdr:colOff>
      <xdr:row>288</xdr:row>
      <xdr:rowOff>0</xdr:rowOff>
    </xdr:to>
    <xdr:sp macro="" textlink="">
      <xdr:nvSpPr>
        <xdr:cNvPr id="3205" name="Line 2">
          <a:extLst>
            <a:ext uri="{FF2B5EF4-FFF2-40B4-BE49-F238E27FC236}">
              <a16:creationId xmlns:a16="http://schemas.microsoft.com/office/drawing/2014/main" id="{00000000-0008-0000-0100-0000850C0000}"/>
            </a:ext>
          </a:extLst>
        </xdr:cNvPr>
        <xdr:cNvSpPr>
          <a:spLocks noChangeShapeType="1"/>
        </xdr:cNvSpPr>
      </xdr:nvSpPr>
      <xdr:spPr bwMode="auto">
        <a:xfrm>
          <a:off x="15335250" y="899064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288</xdr:row>
      <xdr:rowOff>0</xdr:rowOff>
    </xdr:from>
    <xdr:to>
      <xdr:col>25</xdr:col>
      <xdr:colOff>1343025</xdr:colOff>
      <xdr:row>288</xdr:row>
      <xdr:rowOff>0</xdr:rowOff>
    </xdr:to>
    <xdr:sp macro="" textlink="">
      <xdr:nvSpPr>
        <xdr:cNvPr id="3206" name="Line 3">
          <a:extLst>
            <a:ext uri="{FF2B5EF4-FFF2-40B4-BE49-F238E27FC236}">
              <a16:creationId xmlns:a16="http://schemas.microsoft.com/office/drawing/2014/main" id="{00000000-0008-0000-0100-0000860C0000}"/>
            </a:ext>
          </a:extLst>
        </xdr:cNvPr>
        <xdr:cNvSpPr>
          <a:spLocks noChangeShapeType="1"/>
        </xdr:cNvSpPr>
      </xdr:nvSpPr>
      <xdr:spPr bwMode="auto">
        <a:xfrm>
          <a:off x="15335250" y="899064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288</xdr:row>
      <xdr:rowOff>0</xdr:rowOff>
    </xdr:from>
    <xdr:to>
      <xdr:col>25</xdr:col>
      <xdr:colOff>1343025</xdr:colOff>
      <xdr:row>288</xdr:row>
      <xdr:rowOff>0</xdr:rowOff>
    </xdr:to>
    <xdr:sp macro="" textlink="">
      <xdr:nvSpPr>
        <xdr:cNvPr id="3207" name="Line 4">
          <a:extLst>
            <a:ext uri="{FF2B5EF4-FFF2-40B4-BE49-F238E27FC236}">
              <a16:creationId xmlns:a16="http://schemas.microsoft.com/office/drawing/2014/main" id="{00000000-0008-0000-0100-0000870C0000}"/>
            </a:ext>
          </a:extLst>
        </xdr:cNvPr>
        <xdr:cNvSpPr>
          <a:spLocks noChangeShapeType="1"/>
        </xdr:cNvSpPr>
      </xdr:nvSpPr>
      <xdr:spPr bwMode="auto">
        <a:xfrm>
          <a:off x="15335250" y="899064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305</xdr:row>
      <xdr:rowOff>0</xdr:rowOff>
    </xdr:from>
    <xdr:to>
      <xdr:col>25</xdr:col>
      <xdr:colOff>1343025</xdr:colOff>
      <xdr:row>305</xdr:row>
      <xdr:rowOff>0</xdr:rowOff>
    </xdr:to>
    <xdr:sp macro="" textlink="">
      <xdr:nvSpPr>
        <xdr:cNvPr id="3208" name="Line 1">
          <a:extLst>
            <a:ext uri="{FF2B5EF4-FFF2-40B4-BE49-F238E27FC236}">
              <a16:creationId xmlns:a16="http://schemas.microsoft.com/office/drawing/2014/main" id="{00000000-0008-0000-0100-0000880C0000}"/>
            </a:ext>
          </a:extLst>
        </xdr:cNvPr>
        <xdr:cNvSpPr>
          <a:spLocks noChangeShapeType="1"/>
        </xdr:cNvSpPr>
      </xdr:nvSpPr>
      <xdr:spPr bwMode="auto">
        <a:xfrm>
          <a:off x="15325725" y="952500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305</xdr:row>
      <xdr:rowOff>0</xdr:rowOff>
    </xdr:from>
    <xdr:to>
      <xdr:col>25</xdr:col>
      <xdr:colOff>1343025</xdr:colOff>
      <xdr:row>305</xdr:row>
      <xdr:rowOff>0</xdr:rowOff>
    </xdr:to>
    <xdr:sp macro="" textlink="">
      <xdr:nvSpPr>
        <xdr:cNvPr id="3209" name="Line 2">
          <a:extLst>
            <a:ext uri="{FF2B5EF4-FFF2-40B4-BE49-F238E27FC236}">
              <a16:creationId xmlns:a16="http://schemas.microsoft.com/office/drawing/2014/main" id="{00000000-0008-0000-0100-0000890C0000}"/>
            </a:ext>
          </a:extLst>
        </xdr:cNvPr>
        <xdr:cNvSpPr>
          <a:spLocks noChangeShapeType="1"/>
        </xdr:cNvSpPr>
      </xdr:nvSpPr>
      <xdr:spPr bwMode="auto">
        <a:xfrm>
          <a:off x="15335250" y="952500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305</xdr:row>
      <xdr:rowOff>0</xdr:rowOff>
    </xdr:from>
    <xdr:to>
      <xdr:col>25</xdr:col>
      <xdr:colOff>1343025</xdr:colOff>
      <xdr:row>305</xdr:row>
      <xdr:rowOff>0</xdr:rowOff>
    </xdr:to>
    <xdr:sp macro="" textlink="">
      <xdr:nvSpPr>
        <xdr:cNvPr id="3210" name="Line 3">
          <a:extLst>
            <a:ext uri="{FF2B5EF4-FFF2-40B4-BE49-F238E27FC236}">
              <a16:creationId xmlns:a16="http://schemas.microsoft.com/office/drawing/2014/main" id="{00000000-0008-0000-0100-00008A0C0000}"/>
            </a:ext>
          </a:extLst>
        </xdr:cNvPr>
        <xdr:cNvSpPr>
          <a:spLocks noChangeShapeType="1"/>
        </xdr:cNvSpPr>
      </xdr:nvSpPr>
      <xdr:spPr bwMode="auto">
        <a:xfrm>
          <a:off x="15335250" y="952500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305</xdr:row>
      <xdr:rowOff>0</xdr:rowOff>
    </xdr:from>
    <xdr:to>
      <xdr:col>25</xdr:col>
      <xdr:colOff>1343025</xdr:colOff>
      <xdr:row>305</xdr:row>
      <xdr:rowOff>0</xdr:rowOff>
    </xdr:to>
    <xdr:sp macro="" textlink="">
      <xdr:nvSpPr>
        <xdr:cNvPr id="3211" name="Line 4">
          <a:extLst>
            <a:ext uri="{FF2B5EF4-FFF2-40B4-BE49-F238E27FC236}">
              <a16:creationId xmlns:a16="http://schemas.microsoft.com/office/drawing/2014/main" id="{00000000-0008-0000-0100-00008B0C0000}"/>
            </a:ext>
          </a:extLst>
        </xdr:cNvPr>
        <xdr:cNvSpPr>
          <a:spLocks noChangeShapeType="1"/>
        </xdr:cNvSpPr>
      </xdr:nvSpPr>
      <xdr:spPr bwMode="auto">
        <a:xfrm>
          <a:off x="15335250" y="952500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271</xdr:row>
      <xdr:rowOff>0</xdr:rowOff>
    </xdr:from>
    <xdr:to>
      <xdr:col>25</xdr:col>
      <xdr:colOff>1343025</xdr:colOff>
      <xdr:row>271</xdr:row>
      <xdr:rowOff>0</xdr:rowOff>
    </xdr:to>
    <xdr:sp macro="" textlink="">
      <xdr:nvSpPr>
        <xdr:cNvPr id="3212" name="Line 1">
          <a:extLst>
            <a:ext uri="{FF2B5EF4-FFF2-40B4-BE49-F238E27FC236}">
              <a16:creationId xmlns:a16="http://schemas.microsoft.com/office/drawing/2014/main" id="{00000000-0008-0000-0100-00008C0C0000}"/>
            </a:ext>
          </a:extLst>
        </xdr:cNvPr>
        <xdr:cNvSpPr>
          <a:spLocks noChangeShapeType="1"/>
        </xdr:cNvSpPr>
      </xdr:nvSpPr>
      <xdr:spPr bwMode="auto">
        <a:xfrm>
          <a:off x="15325725" y="845629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271</xdr:row>
      <xdr:rowOff>0</xdr:rowOff>
    </xdr:from>
    <xdr:to>
      <xdr:col>25</xdr:col>
      <xdr:colOff>1343025</xdr:colOff>
      <xdr:row>271</xdr:row>
      <xdr:rowOff>0</xdr:rowOff>
    </xdr:to>
    <xdr:sp macro="" textlink="">
      <xdr:nvSpPr>
        <xdr:cNvPr id="3213" name="Line 2">
          <a:extLst>
            <a:ext uri="{FF2B5EF4-FFF2-40B4-BE49-F238E27FC236}">
              <a16:creationId xmlns:a16="http://schemas.microsoft.com/office/drawing/2014/main" id="{00000000-0008-0000-0100-00008D0C0000}"/>
            </a:ext>
          </a:extLst>
        </xdr:cNvPr>
        <xdr:cNvSpPr>
          <a:spLocks noChangeShapeType="1"/>
        </xdr:cNvSpPr>
      </xdr:nvSpPr>
      <xdr:spPr bwMode="auto">
        <a:xfrm>
          <a:off x="15335250" y="845629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271</xdr:row>
      <xdr:rowOff>0</xdr:rowOff>
    </xdr:from>
    <xdr:to>
      <xdr:col>25</xdr:col>
      <xdr:colOff>1343025</xdr:colOff>
      <xdr:row>271</xdr:row>
      <xdr:rowOff>0</xdr:rowOff>
    </xdr:to>
    <xdr:sp macro="" textlink="">
      <xdr:nvSpPr>
        <xdr:cNvPr id="3214" name="Line 3">
          <a:extLst>
            <a:ext uri="{FF2B5EF4-FFF2-40B4-BE49-F238E27FC236}">
              <a16:creationId xmlns:a16="http://schemas.microsoft.com/office/drawing/2014/main" id="{00000000-0008-0000-0100-00008E0C0000}"/>
            </a:ext>
          </a:extLst>
        </xdr:cNvPr>
        <xdr:cNvSpPr>
          <a:spLocks noChangeShapeType="1"/>
        </xdr:cNvSpPr>
      </xdr:nvSpPr>
      <xdr:spPr bwMode="auto">
        <a:xfrm>
          <a:off x="15335250" y="845629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271</xdr:row>
      <xdr:rowOff>0</xdr:rowOff>
    </xdr:from>
    <xdr:to>
      <xdr:col>25</xdr:col>
      <xdr:colOff>1343025</xdr:colOff>
      <xdr:row>271</xdr:row>
      <xdr:rowOff>0</xdr:rowOff>
    </xdr:to>
    <xdr:sp macro="" textlink="">
      <xdr:nvSpPr>
        <xdr:cNvPr id="3215" name="Line 4">
          <a:extLst>
            <a:ext uri="{FF2B5EF4-FFF2-40B4-BE49-F238E27FC236}">
              <a16:creationId xmlns:a16="http://schemas.microsoft.com/office/drawing/2014/main" id="{00000000-0008-0000-0100-00008F0C0000}"/>
            </a:ext>
          </a:extLst>
        </xdr:cNvPr>
        <xdr:cNvSpPr>
          <a:spLocks noChangeShapeType="1"/>
        </xdr:cNvSpPr>
      </xdr:nvSpPr>
      <xdr:spPr bwMode="auto">
        <a:xfrm>
          <a:off x="15335250" y="845629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288</xdr:row>
      <xdr:rowOff>0</xdr:rowOff>
    </xdr:from>
    <xdr:to>
      <xdr:col>25</xdr:col>
      <xdr:colOff>1343025</xdr:colOff>
      <xdr:row>288</xdr:row>
      <xdr:rowOff>0</xdr:rowOff>
    </xdr:to>
    <xdr:sp macro="" textlink="">
      <xdr:nvSpPr>
        <xdr:cNvPr id="3216" name="Line 1">
          <a:extLst>
            <a:ext uri="{FF2B5EF4-FFF2-40B4-BE49-F238E27FC236}">
              <a16:creationId xmlns:a16="http://schemas.microsoft.com/office/drawing/2014/main" id="{00000000-0008-0000-0100-0000900C0000}"/>
            </a:ext>
          </a:extLst>
        </xdr:cNvPr>
        <xdr:cNvSpPr>
          <a:spLocks noChangeShapeType="1"/>
        </xdr:cNvSpPr>
      </xdr:nvSpPr>
      <xdr:spPr bwMode="auto">
        <a:xfrm>
          <a:off x="15325725" y="899064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288</xdr:row>
      <xdr:rowOff>0</xdr:rowOff>
    </xdr:from>
    <xdr:to>
      <xdr:col>25</xdr:col>
      <xdr:colOff>1343025</xdr:colOff>
      <xdr:row>288</xdr:row>
      <xdr:rowOff>0</xdr:rowOff>
    </xdr:to>
    <xdr:sp macro="" textlink="">
      <xdr:nvSpPr>
        <xdr:cNvPr id="3217" name="Line 2">
          <a:extLst>
            <a:ext uri="{FF2B5EF4-FFF2-40B4-BE49-F238E27FC236}">
              <a16:creationId xmlns:a16="http://schemas.microsoft.com/office/drawing/2014/main" id="{00000000-0008-0000-0100-0000910C0000}"/>
            </a:ext>
          </a:extLst>
        </xdr:cNvPr>
        <xdr:cNvSpPr>
          <a:spLocks noChangeShapeType="1"/>
        </xdr:cNvSpPr>
      </xdr:nvSpPr>
      <xdr:spPr bwMode="auto">
        <a:xfrm>
          <a:off x="15335250" y="899064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288</xdr:row>
      <xdr:rowOff>0</xdr:rowOff>
    </xdr:from>
    <xdr:to>
      <xdr:col>25</xdr:col>
      <xdr:colOff>1343025</xdr:colOff>
      <xdr:row>288</xdr:row>
      <xdr:rowOff>0</xdr:rowOff>
    </xdr:to>
    <xdr:sp macro="" textlink="">
      <xdr:nvSpPr>
        <xdr:cNvPr id="3218" name="Line 3">
          <a:extLst>
            <a:ext uri="{FF2B5EF4-FFF2-40B4-BE49-F238E27FC236}">
              <a16:creationId xmlns:a16="http://schemas.microsoft.com/office/drawing/2014/main" id="{00000000-0008-0000-0100-0000920C0000}"/>
            </a:ext>
          </a:extLst>
        </xdr:cNvPr>
        <xdr:cNvSpPr>
          <a:spLocks noChangeShapeType="1"/>
        </xdr:cNvSpPr>
      </xdr:nvSpPr>
      <xdr:spPr bwMode="auto">
        <a:xfrm>
          <a:off x="15335250" y="899064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288</xdr:row>
      <xdr:rowOff>0</xdr:rowOff>
    </xdr:from>
    <xdr:to>
      <xdr:col>25</xdr:col>
      <xdr:colOff>1343025</xdr:colOff>
      <xdr:row>288</xdr:row>
      <xdr:rowOff>0</xdr:rowOff>
    </xdr:to>
    <xdr:sp macro="" textlink="">
      <xdr:nvSpPr>
        <xdr:cNvPr id="3219" name="Line 4">
          <a:extLst>
            <a:ext uri="{FF2B5EF4-FFF2-40B4-BE49-F238E27FC236}">
              <a16:creationId xmlns:a16="http://schemas.microsoft.com/office/drawing/2014/main" id="{00000000-0008-0000-0100-0000930C0000}"/>
            </a:ext>
          </a:extLst>
        </xdr:cNvPr>
        <xdr:cNvSpPr>
          <a:spLocks noChangeShapeType="1"/>
        </xdr:cNvSpPr>
      </xdr:nvSpPr>
      <xdr:spPr bwMode="auto">
        <a:xfrm>
          <a:off x="15335250" y="899064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305</xdr:row>
      <xdr:rowOff>0</xdr:rowOff>
    </xdr:from>
    <xdr:to>
      <xdr:col>25</xdr:col>
      <xdr:colOff>1343025</xdr:colOff>
      <xdr:row>305</xdr:row>
      <xdr:rowOff>0</xdr:rowOff>
    </xdr:to>
    <xdr:sp macro="" textlink="">
      <xdr:nvSpPr>
        <xdr:cNvPr id="3220" name="Line 1">
          <a:extLst>
            <a:ext uri="{FF2B5EF4-FFF2-40B4-BE49-F238E27FC236}">
              <a16:creationId xmlns:a16="http://schemas.microsoft.com/office/drawing/2014/main" id="{00000000-0008-0000-0100-0000940C0000}"/>
            </a:ext>
          </a:extLst>
        </xdr:cNvPr>
        <xdr:cNvSpPr>
          <a:spLocks noChangeShapeType="1"/>
        </xdr:cNvSpPr>
      </xdr:nvSpPr>
      <xdr:spPr bwMode="auto">
        <a:xfrm>
          <a:off x="15325725" y="952500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305</xdr:row>
      <xdr:rowOff>0</xdr:rowOff>
    </xdr:from>
    <xdr:to>
      <xdr:col>25</xdr:col>
      <xdr:colOff>1343025</xdr:colOff>
      <xdr:row>305</xdr:row>
      <xdr:rowOff>0</xdr:rowOff>
    </xdr:to>
    <xdr:sp macro="" textlink="">
      <xdr:nvSpPr>
        <xdr:cNvPr id="3221" name="Line 2">
          <a:extLst>
            <a:ext uri="{FF2B5EF4-FFF2-40B4-BE49-F238E27FC236}">
              <a16:creationId xmlns:a16="http://schemas.microsoft.com/office/drawing/2014/main" id="{00000000-0008-0000-0100-0000950C0000}"/>
            </a:ext>
          </a:extLst>
        </xdr:cNvPr>
        <xdr:cNvSpPr>
          <a:spLocks noChangeShapeType="1"/>
        </xdr:cNvSpPr>
      </xdr:nvSpPr>
      <xdr:spPr bwMode="auto">
        <a:xfrm>
          <a:off x="15335250" y="952500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305</xdr:row>
      <xdr:rowOff>0</xdr:rowOff>
    </xdr:from>
    <xdr:to>
      <xdr:col>25</xdr:col>
      <xdr:colOff>1343025</xdr:colOff>
      <xdr:row>305</xdr:row>
      <xdr:rowOff>0</xdr:rowOff>
    </xdr:to>
    <xdr:sp macro="" textlink="">
      <xdr:nvSpPr>
        <xdr:cNvPr id="3222" name="Line 3">
          <a:extLst>
            <a:ext uri="{FF2B5EF4-FFF2-40B4-BE49-F238E27FC236}">
              <a16:creationId xmlns:a16="http://schemas.microsoft.com/office/drawing/2014/main" id="{00000000-0008-0000-0100-0000960C0000}"/>
            </a:ext>
          </a:extLst>
        </xdr:cNvPr>
        <xdr:cNvSpPr>
          <a:spLocks noChangeShapeType="1"/>
        </xdr:cNvSpPr>
      </xdr:nvSpPr>
      <xdr:spPr bwMode="auto">
        <a:xfrm>
          <a:off x="15335250" y="952500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305</xdr:row>
      <xdr:rowOff>0</xdr:rowOff>
    </xdr:from>
    <xdr:to>
      <xdr:col>25</xdr:col>
      <xdr:colOff>1343025</xdr:colOff>
      <xdr:row>305</xdr:row>
      <xdr:rowOff>0</xdr:rowOff>
    </xdr:to>
    <xdr:sp macro="" textlink="">
      <xdr:nvSpPr>
        <xdr:cNvPr id="3223" name="Line 4">
          <a:extLst>
            <a:ext uri="{FF2B5EF4-FFF2-40B4-BE49-F238E27FC236}">
              <a16:creationId xmlns:a16="http://schemas.microsoft.com/office/drawing/2014/main" id="{00000000-0008-0000-0100-0000970C0000}"/>
            </a:ext>
          </a:extLst>
        </xdr:cNvPr>
        <xdr:cNvSpPr>
          <a:spLocks noChangeShapeType="1"/>
        </xdr:cNvSpPr>
      </xdr:nvSpPr>
      <xdr:spPr bwMode="auto">
        <a:xfrm>
          <a:off x="15335250" y="952500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271</xdr:row>
      <xdr:rowOff>0</xdr:rowOff>
    </xdr:from>
    <xdr:to>
      <xdr:col>25</xdr:col>
      <xdr:colOff>1343025</xdr:colOff>
      <xdr:row>271</xdr:row>
      <xdr:rowOff>0</xdr:rowOff>
    </xdr:to>
    <xdr:sp macro="" textlink="">
      <xdr:nvSpPr>
        <xdr:cNvPr id="3224" name="Line 1">
          <a:extLst>
            <a:ext uri="{FF2B5EF4-FFF2-40B4-BE49-F238E27FC236}">
              <a16:creationId xmlns:a16="http://schemas.microsoft.com/office/drawing/2014/main" id="{00000000-0008-0000-0100-0000980C0000}"/>
            </a:ext>
          </a:extLst>
        </xdr:cNvPr>
        <xdr:cNvSpPr>
          <a:spLocks noChangeShapeType="1"/>
        </xdr:cNvSpPr>
      </xdr:nvSpPr>
      <xdr:spPr bwMode="auto">
        <a:xfrm>
          <a:off x="15325725" y="845629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271</xdr:row>
      <xdr:rowOff>0</xdr:rowOff>
    </xdr:from>
    <xdr:to>
      <xdr:col>25</xdr:col>
      <xdr:colOff>1343025</xdr:colOff>
      <xdr:row>271</xdr:row>
      <xdr:rowOff>0</xdr:rowOff>
    </xdr:to>
    <xdr:sp macro="" textlink="">
      <xdr:nvSpPr>
        <xdr:cNvPr id="3225" name="Line 2">
          <a:extLst>
            <a:ext uri="{FF2B5EF4-FFF2-40B4-BE49-F238E27FC236}">
              <a16:creationId xmlns:a16="http://schemas.microsoft.com/office/drawing/2014/main" id="{00000000-0008-0000-0100-0000990C0000}"/>
            </a:ext>
          </a:extLst>
        </xdr:cNvPr>
        <xdr:cNvSpPr>
          <a:spLocks noChangeShapeType="1"/>
        </xdr:cNvSpPr>
      </xdr:nvSpPr>
      <xdr:spPr bwMode="auto">
        <a:xfrm>
          <a:off x="15335250" y="845629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271</xdr:row>
      <xdr:rowOff>0</xdr:rowOff>
    </xdr:from>
    <xdr:to>
      <xdr:col>25</xdr:col>
      <xdr:colOff>1343025</xdr:colOff>
      <xdr:row>271</xdr:row>
      <xdr:rowOff>0</xdr:rowOff>
    </xdr:to>
    <xdr:sp macro="" textlink="">
      <xdr:nvSpPr>
        <xdr:cNvPr id="3226" name="Line 3">
          <a:extLst>
            <a:ext uri="{FF2B5EF4-FFF2-40B4-BE49-F238E27FC236}">
              <a16:creationId xmlns:a16="http://schemas.microsoft.com/office/drawing/2014/main" id="{00000000-0008-0000-0100-00009A0C0000}"/>
            </a:ext>
          </a:extLst>
        </xdr:cNvPr>
        <xdr:cNvSpPr>
          <a:spLocks noChangeShapeType="1"/>
        </xdr:cNvSpPr>
      </xdr:nvSpPr>
      <xdr:spPr bwMode="auto">
        <a:xfrm>
          <a:off x="15335250" y="845629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271</xdr:row>
      <xdr:rowOff>0</xdr:rowOff>
    </xdr:from>
    <xdr:to>
      <xdr:col>25</xdr:col>
      <xdr:colOff>1343025</xdr:colOff>
      <xdr:row>271</xdr:row>
      <xdr:rowOff>0</xdr:rowOff>
    </xdr:to>
    <xdr:sp macro="" textlink="">
      <xdr:nvSpPr>
        <xdr:cNvPr id="3227" name="Line 4">
          <a:extLst>
            <a:ext uri="{FF2B5EF4-FFF2-40B4-BE49-F238E27FC236}">
              <a16:creationId xmlns:a16="http://schemas.microsoft.com/office/drawing/2014/main" id="{00000000-0008-0000-0100-00009B0C0000}"/>
            </a:ext>
          </a:extLst>
        </xdr:cNvPr>
        <xdr:cNvSpPr>
          <a:spLocks noChangeShapeType="1"/>
        </xdr:cNvSpPr>
      </xdr:nvSpPr>
      <xdr:spPr bwMode="auto">
        <a:xfrm>
          <a:off x="15335250" y="845629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288</xdr:row>
      <xdr:rowOff>0</xdr:rowOff>
    </xdr:from>
    <xdr:to>
      <xdr:col>25</xdr:col>
      <xdr:colOff>1343025</xdr:colOff>
      <xdr:row>288</xdr:row>
      <xdr:rowOff>0</xdr:rowOff>
    </xdr:to>
    <xdr:sp macro="" textlink="">
      <xdr:nvSpPr>
        <xdr:cNvPr id="3228" name="Line 1">
          <a:extLst>
            <a:ext uri="{FF2B5EF4-FFF2-40B4-BE49-F238E27FC236}">
              <a16:creationId xmlns:a16="http://schemas.microsoft.com/office/drawing/2014/main" id="{00000000-0008-0000-0100-00009C0C0000}"/>
            </a:ext>
          </a:extLst>
        </xdr:cNvPr>
        <xdr:cNvSpPr>
          <a:spLocks noChangeShapeType="1"/>
        </xdr:cNvSpPr>
      </xdr:nvSpPr>
      <xdr:spPr bwMode="auto">
        <a:xfrm>
          <a:off x="15325725" y="899064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288</xdr:row>
      <xdr:rowOff>0</xdr:rowOff>
    </xdr:from>
    <xdr:to>
      <xdr:col>25</xdr:col>
      <xdr:colOff>1343025</xdr:colOff>
      <xdr:row>288</xdr:row>
      <xdr:rowOff>0</xdr:rowOff>
    </xdr:to>
    <xdr:sp macro="" textlink="">
      <xdr:nvSpPr>
        <xdr:cNvPr id="3229" name="Line 2">
          <a:extLst>
            <a:ext uri="{FF2B5EF4-FFF2-40B4-BE49-F238E27FC236}">
              <a16:creationId xmlns:a16="http://schemas.microsoft.com/office/drawing/2014/main" id="{00000000-0008-0000-0100-00009D0C0000}"/>
            </a:ext>
          </a:extLst>
        </xdr:cNvPr>
        <xdr:cNvSpPr>
          <a:spLocks noChangeShapeType="1"/>
        </xdr:cNvSpPr>
      </xdr:nvSpPr>
      <xdr:spPr bwMode="auto">
        <a:xfrm>
          <a:off x="15335250" y="899064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288</xdr:row>
      <xdr:rowOff>0</xdr:rowOff>
    </xdr:from>
    <xdr:to>
      <xdr:col>25</xdr:col>
      <xdr:colOff>1343025</xdr:colOff>
      <xdr:row>288</xdr:row>
      <xdr:rowOff>0</xdr:rowOff>
    </xdr:to>
    <xdr:sp macro="" textlink="">
      <xdr:nvSpPr>
        <xdr:cNvPr id="3230" name="Line 3">
          <a:extLst>
            <a:ext uri="{FF2B5EF4-FFF2-40B4-BE49-F238E27FC236}">
              <a16:creationId xmlns:a16="http://schemas.microsoft.com/office/drawing/2014/main" id="{00000000-0008-0000-0100-00009E0C0000}"/>
            </a:ext>
          </a:extLst>
        </xdr:cNvPr>
        <xdr:cNvSpPr>
          <a:spLocks noChangeShapeType="1"/>
        </xdr:cNvSpPr>
      </xdr:nvSpPr>
      <xdr:spPr bwMode="auto">
        <a:xfrm>
          <a:off x="15335250" y="899064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288</xdr:row>
      <xdr:rowOff>0</xdr:rowOff>
    </xdr:from>
    <xdr:to>
      <xdr:col>25</xdr:col>
      <xdr:colOff>1343025</xdr:colOff>
      <xdr:row>288</xdr:row>
      <xdr:rowOff>0</xdr:rowOff>
    </xdr:to>
    <xdr:sp macro="" textlink="">
      <xdr:nvSpPr>
        <xdr:cNvPr id="3231" name="Line 4">
          <a:extLst>
            <a:ext uri="{FF2B5EF4-FFF2-40B4-BE49-F238E27FC236}">
              <a16:creationId xmlns:a16="http://schemas.microsoft.com/office/drawing/2014/main" id="{00000000-0008-0000-0100-00009F0C0000}"/>
            </a:ext>
          </a:extLst>
        </xdr:cNvPr>
        <xdr:cNvSpPr>
          <a:spLocks noChangeShapeType="1"/>
        </xdr:cNvSpPr>
      </xdr:nvSpPr>
      <xdr:spPr bwMode="auto">
        <a:xfrm>
          <a:off x="15335250" y="899064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305</xdr:row>
      <xdr:rowOff>0</xdr:rowOff>
    </xdr:from>
    <xdr:to>
      <xdr:col>25</xdr:col>
      <xdr:colOff>1343025</xdr:colOff>
      <xdr:row>305</xdr:row>
      <xdr:rowOff>0</xdr:rowOff>
    </xdr:to>
    <xdr:sp macro="" textlink="">
      <xdr:nvSpPr>
        <xdr:cNvPr id="3232" name="Line 1">
          <a:extLst>
            <a:ext uri="{FF2B5EF4-FFF2-40B4-BE49-F238E27FC236}">
              <a16:creationId xmlns:a16="http://schemas.microsoft.com/office/drawing/2014/main" id="{00000000-0008-0000-0100-0000A00C0000}"/>
            </a:ext>
          </a:extLst>
        </xdr:cNvPr>
        <xdr:cNvSpPr>
          <a:spLocks noChangeShapeType="1"/>
        </xdr:cNvSpPr>
      </xdr:nvSpPr>
      <xdr:spPr bwMode="auto">
        <a:xfrm>
          <a:off x="15325725" y="952500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305</xdr:row>
      <xdr:rowOff>0</xdr:rowOff>
    </xdr:from>
    <xdr:to>
      <xdr:col>25</xdr:col>
      <xdr:colOff>1343025</xdr:colOff>
      <xdr:row>305</xdr:row>
      <xdr:rowOff>0</xdr:rowOff>
    </xdr:to>
    <xdr:sp macro="" textlink="">
      <xdr:nvSpPr>
        <xdr:cNvPr id="3233" name="Line 2">
          <a:extLst>
            <a:ext uri="{FF2B5EF4-FFF2-40B4-BE49-F238E27FC236}">
              <a16:creationId xmlns:a16="http://schemas.microsoft.com/office/drawing/2014/main" id="{00000000-0008-0000-0100-0000A10C0000}"/>
            </a:ext>
          </a:extLst>
        </xdr:cNvPr>
        <xdr:cNvSpPr>
          <a:spLocks noChangeShapeType="1"/>
        </xdr:cNvSpPr>
      </xdr:nvSpPr>
      <xdr:spPr bwMode="auto">
        <a:xfrm>
          <a:off x="15335250" y="952500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305</xdr:row>
      <xdr:rowOff>0</xdr:rowOff>
    </xdr:from>
    <xdr:to>
      <xdr:col>25</xdr:col>
      <xdr:colOff>1343025</xdr:colOff>
      <xdr:row>305</xdr:row>
      <xdr:rowOff>0</xdr:rowOff>
    </xdr:to>
    <xdr:sp macro="" textlink="">
      <xdr:nvSpPr>
        <xdr:cNvPr id="3234" name="Line 3">
          <a:extLst>
            <a:ext uri="{FF2B5EF4-FFF2-40B4-BE49-F238E27FC236}">
              <a16:creationId xmlns:a16="http://schemas.microsoft.com/office/drawing/2014/main" id="{00000000-0008-0000-0100-0000A20C0000}"/>
            </a:ext>
          </a:extLst>
        </xdr:cNvPr>
        <xdr:cNvSpPr>
          <a:spLocks noChangeShapeType="1"/>
        </xdr:cNvSpPr>
      </xdr:nvSpPr>
      <xdr:spPr bwMode="auto">
        <a:xfrm>
          <a:off x="15335250" y="952500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305</xdr:row>
      <xdr:rowOff>0</xdr:rowOff>
    </xdr:from>
    <xdr:to>
      <xdr:col>25</xdr:col>
      <xdr:colOff>1343025</xdr:colOff>
      <xdr:row>305</xdr:row>
      <xdr:rowOff>0</xdr:rowOff>
    </xdr:to>
    <xdr:sp macro="" textlink="">
      <xdr:nvSpPr>
        <xdr:cNvPr id="3235" name="Line 4">
          <a:extLst>
            <a:ext uri="{FF2B5EF4-FFF2-40B4-BE49-F238E27FC236}">
              <a16:creationId xmlns:a16="http://schemas.microsoft.com/office/drawing/2014/main" id="{00000000-0008-0000-0100-0000A30C0000}"/>
            </a:ext>
          </a:extLst>
        </xdr:cNvPr>
        <xdr:cNvSpPr>
          <a:spLocks noChangeShapeType="1"/>
        </xdr:cNvSpPr>
      </xdr:nvSpPr>
      <xdr:spPr bwMode="auto">
        <a:xfrm>
          <a:off x="15335250" y="952500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271</xdr:row>
      <xdr:rowOff>0</xdr:rowOff>
    </xdr:from>
    <xdr:to>
      <xdr:col>25</xdr:col>
      <xdr:colOff>1343025</xdr:colOff>
      <xdr:row>271</xdr:row>
      <xdr:rowOff>0</xdr:rowOff>
    </xdr:to>
    <xdr:sp macro="" textlink="">
      <xdr:nvSpPr>
        <xdr:cNvPr id="3236" name="Line 1">
          <a:extLst>
            <a:ext uri="{FF2B5EF4-FFF2-40B4-BE49-F238E27FC236}">
              <a16:creationId xmlns:a16="http://schemas.microsoft.com/office/drawing/2014/main" id="{00000000-0008-0000-0100-0000A40C0000}"/>
            </a:ext>
          </a:extLst>
        </xdr:cNvPr>
        <xdr:cNvSpPr>
          <a:spLocks noChangeShapeType="1"/>
        </xdr:cNvSpPr>
      </xdr:nvSpPr>
      <xdr:spPr bwMode="auto">
        <a:xfrm>
          <a:off x="15325725" y="845629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271</xdr:row>
      <xdr:rowOff>0</xdr:rowOff>
    </xdr:from>
    <xdr:to>
      <xdr:col>25</xdr:col>
      <xdr:colOff>1343025</xdr:colOff>
      <xdr:row>271</xdr:row>
      <xdr:rowOff>0</xdr:rowOff>
    </xdr:to>
    <xdr:sp macro="" textlink="">
      <xdr:nvSpPr>
        <xdr:cNvPr id="3237" name="Line 2">
          <a:extLst>
            <a:ext uri="{FF2B5EF4-FFF2-40B4-BE49-F238E27FC236}">
              <a16:creationId xmlns:a16="http://schemas.microsoft.com/office/drawing/2014/main" id="{00000000-0008-0000-0100-0000A50C0000}"/>
            </a:ext>
          </a:extLst>
        </xdr:cNvPr>
        <xdr:cNvSpPr>
          <a:spLocks noChangeShapeType="1"/>
        </xdr:cNvSpPr>
      </xdr:nvSpPr>
      <xdr:spPr bwMode="auto">
        <a:xfrm>
          <a:off x="15335250" y="845629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271</xdr:row>
      <xdr:rowOff>0</xdr:rowOff>
    </xdr:from>
    <xdr:to>
      <xdr:col>25</xdr:col>
      <xdr:colOff>1343025</xdr:colOff>
      <xdr:row>271</xdr:row>
      <xdr:rowOff>0</xdr:rowOff>
    </xdr:to>
    <xdr:sp macro="" textlink="">
      <xdr:nvSpPr>
        <xdr:cNvPr id="3238" name="Line 3">
          <a:extLst>
            <a:ext uri="{FF2B5EF4-FFF2-40B4-BE49-F238E27FC236}">
              <a16:creationId xmlns:a16="http://schemas.microsoft.com/office/drawing/2014/main" id="{00000000-0008-0000-0100-0000A60C0000}"/>
            </a:ext>
          </a:extLst>
        </xdr:cNvPr>
        <xdr:cNvSpPr>
          <a:spLocks noChangeShapeType="1"/>
        </xdr:cNvSpPr>
      </xdr:nvSpPr>
      <xdr:spPr bwMode="auto">
        <a:xfrm>
          <a:off x="15335250" y="845629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271</xdr:row>
      <xdr:rowOff>0</xdr:rowOff>
    </xdr:from>
    <xdr:to>
      <xdr:col>25</xdr:col>
      <xdr:colOff>1343025</xdr:colOff>
      <xdr:row>271</xdr:row>
      <xdr:rowOff>0</xdr:rowOff>
    </xdr:to>
    <xdr:sp macro="" textlink="">
      <xdr:nvSpPr>
        <xdr:cNvPr id="3239" name="Line 4">
          <a:extLst>
            <a:ext uri="{FF2B5EF4-FFF2-40B4-BE49-F238E27FC236}">
              <a16:creationId xmlns:a16="http://schemas.microsoft.com/office/drawing/2014/main" id="{00000000-0008-0000-0100-0000A70C0000}"/>
            </a:ext>
          </a:extLst>
        </xdr:cNvPr>
        <xdr:cNvSpPr>
          <a:spLocks noChangeShapeType="1"/>
        </xdr:cNvSpPr>
      </xdr:nvSpPr>
      <xdr:spPr bwMode="auto">
        <a:xfrm>
          <a:off x="15335250" y="845629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288</xdr:row>
      <xdr:rowOff>0</xdr:rowOff>
    </xdr:from>
    <xdr:to>
      <xdr:col>25</xdr:col>
      <xdr:colOff>1343025</xdr:colOff>
      <xdr:row>288</xdr:row>
      <xdr:rowOff>0</xdr:rowOff>
    </xdr:to>
    <xdr:sp macro="" textlink="">
      <xdr:nvSpPr>
        <xdr:cNvPr id="3240" name="Line 1">
          <a:extLst>
            <a:ext uri="{FF2B5EF4-FFF2-40B4-BE49-F238E27FC236}">
              <a16:creationId xmlns:a16="http://schemas.microsoft.com/office/drawing/2014/main" id="{00000000-0008-0000-0100-0000A80C0000}"/>
            </a:ext>
          </a:extLst>
        </xdr:cNvPr>
        <xdr:cNvSpPr>
          <a:spLocks noChangeShapeType="1"/>
        </xdr:cNvSpPr>
      </xdr:nvSpPr>
      <xdr:spPr bwMode="auto">
        <a:xfrm>
          <a:off x="15325725" y="899064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288</xdr:row>
      <xdr:rowOff>0</xdr:rowOff>
    </xdr:from>
    <xdr:to>
      <xdr:col>25</xdr:col>
      <xdr:colOff>1343025</xdr:colOff>
      <xdr:row>288</xdr:row>
      <xdr:rowOff>0</xdr:rowOff>
    </xdr:to>
    <xdr:sp macro="" textlink="">
      <xdr:nvSpPr>
        <xdr:cNvPr id="3241" name="Line 2">
          <a:extLst>
            <a:ext uri="{FF2B5EF4-FFF2-40B4-BE49-F238E27FC236}">
              <a16:creationId xmlns:a16="http://schemas.microsoft.com/office/drawing/2014/main" id="{00000000-0008-0000-0100-0000A90C0000}"/>
            </a:ext>
          </a:extLst>
        </xdr:cNvPr>
        <xdr:cNvSpPr>
          <a:spLocks noChangeShapeType="1"/>
        </xdr:cNvSpPr>
      </xdr:nvSpPr>
      <xdr:spPr bwMode="auto">
        <a:xfrm>
          <a:off x="15335250" y="899064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288</xdr:row>
      <xdr:rowOff>0</xdr:rowOff>
    </xdr:from>
    <xdr:to>
      <xdr:col>25</xdr:col>
      <xdr:colOff>1343025</xdr:colOff>
      <xdr:row>288</xdr:row>
      <xdr:rowOff>0</xdr:rowOff>
    </xdr:to>
    <xdr:sp macro="" textlink="">
      <xdr:nvSpPr>
        <xdr:cNvPr id="3242" name="Line 3">
          <a:extLst>
            <a:ext uri="{FF2B5EF4-FFF2-40B4-BE49-F238E27FC236}">
              <a16:creationId xmlns:a16="http://schemas.microsoft.com/office/drawing/2014/main" id="{00000000-0008-0000-0100-0000AA0C0000}"/>
            </a:ext>
          </a:extLst>
        </xdr:cNvPr>
        <xdr:cNvSpPr>
          <a:spLocks noChangeShapeType="1"/>
        </xdr:cNvSpPr>
      </xdr:nvSpPr>
      <xdr:spPr bwMode="auto">
        <a:xfrm>
          <a:off x="15335250" y="899064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288</xdr:row>
      <xdr:rowOff>0</xdr:rowOff>
    </xdr:from>
    <xdr:to>
      <xdr:col>25</xdr:col>
      <xdr:colOff>1343025</xdr:colOff>
      <xdr:row>288</xdr:row>
      <xdr:rowOff>0</xdr:rowOff>
    </xdr:to>
    <xdr:sp macro="" textlink="">
      <xdr:nvSpPr>
        <xdr:cNvPr id="3243" name="Line 4">
          <a:extLst>
            <a:ext uri="{FF2B5EF4-FFF2-40B4-BE49-F238E27FC236}">
              <a16:creationId xmlns:a16="http://schemas.microsoft.com/office/drawing/2014/main" id="{00000000-0008-0000-0100-0000AB0C0000}"/>
            </a:ext>
          </a:extLst>
        </xdr:cNvPr>
        <xdr:cNvSpPr>
          <a:spLocks noChangeShapeType="1"/>
        </xdr:cNvSpPr>
      </xdr:nvSpPr>
      <xdr:spPr bwMode="auto">
        <a:xfrm>
          <a:off x="15335250" y="899064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305</xdr:row>
      <xdr:rowOff>0</xdr:rowOff>
    </xdr:from>
    <xdr:to>
      <xdr:col>25</xdr:col>
      <xdr:colOff>1343025</xdr:colOff>
      <xdr:row>305</xdr:row>
      <xdr:rowOff>0</xdr:rowOff>
    </xdr:to>
    <xdr:sp macro="" textlink="">
      <xdr:nvSpPr>
        <xdr:cNvPr id="3244" name="Line 1">
          <a:extLst>
            <a:ext uri="{FF2B5EF4-FFF2-40B4-BE49-F238E27FC236}">
              <a16:creationId xmlns:a16="http://schemas.microsoft.com/office/drawing/2014/main" id="{00000000-0008-0000-0100-0000AC0C0000}"/>
            </a:ext>
          </a:extLst>
        </xdr:cNvPr>
        <xdr:cNvSpPr>
          <a:spLocks noChangeShapeType="1"/>
        </xdr:cNvSpPr>
      </xdr:nvSpPr>
      <xdr:spPr bwMode="auto">
        <a:xfrm>
          <a:off x="15325725" y="952500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305</xdr:row>
      <xdr:rowOff>0</xdr:rowOff>
    </xdr:from>
    <xdr:to>
      <xdr:col>25</xdr:col>
      <xdr:colOff>1343025</xdr:colOff>
      <xdr:row>305</xdr:row>
      <xdr:rowOff>0</xdr:rowOff>
    </xdr:to>
    <xdr:sp macro="" textlink="">
      <xdr:nvSpPr>
        <xdr:cNvPr id="3245" name="Line 2">
          <a:extLst>
            <a:ext uri="{FF2B5EF4-FFF2-40B4-BE49-F238E27FC236}">
              <a16:creationId xmlns:a16="http://schemas.microsoft.com/office/drawing/2014/main" id="{00000000-0008-0000-0100-0000AD0C0000}"/>
            </a:ext>
          </a:extLst>
        </xdr:cNvPr>
        <xdr:cNvSpPr>
          <a:spLocks noChangeShapeType="1"/>
        </xdr:cNvSpPr>
      </xdr:nvSpPr>
      <xdr:spPr bwMode="auto">
        <a:xfrm>
          <a:off x="15335250" y="952500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305</xdr:row>
      <xdr:rowOff>0</xdr:rowOff>
    </xdr:from>
    <xdr:to>
      <xdr:col>25</xdr:col>
      <xdr:colOff>1343025</xdr:colOff>
      <xdr:row>305</xdr:row>
      <xdr:rowOff>0</xdr:rowOff>
    </xdr:to>
    <xdr:sp macro="" textlink="">
      <xdr:nvSpPr>
        <xdr:cNvPr id="3246" name="Line 3">
          <a:extLst>
            <a:ext uri="{FF2B5EF4-FFF2-40B4-BE49-F238E27FC236}">
              <a16:creationId xmlns:a16="http://schemas.microsoft.com/office/drawing/2014/main" id="{00000000-0008-0000-0100-0000AE0C0000}"/>
            </a:ext>
          </a:extLst>
        </xdr:cNvPr>
        <xdr:cNvSpPr>
          <a:spLocks noChangeShapeType="1"/>
        </xdr:cNvSpPr>
      </xdr:nvSpPr>
      <xdr:spPr bwMode="auto">
        <a:xfrm>
          <a:off x="15335250" y="952500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305</xdr:row>
      <xdr:rowOff>0</xdr:rowOff>
    </xdr:from>
    <xdr:to>
      <xdr:col>25</xdr:col>
      <xdr:colOff>1343025</xdr:colOff>
      <xdr:row>305</xdr:row>
      <xdr:rowOff>0</xdr:rowOff>
    </xdr:to>
    <xdr:sp macro="" textlink="">
      <xdr:nvSpPr>
        <xdr:cNvPr id="3247" name="Line 4">
          <a:extLst>
            <a:ext uri="{FF2B5EF4-FFF2-40B4-BE49-F238E27FC236}">
              <a16:creationId xmlns:a16="http://schemas.microsoft.com/office/drawing/2014/main" id="{00000000-0008-0000-0100-0000AF0C0000}"/>
            </a:ext>
          </a:extLst>
        </xdr:cNvPr>
        <xdr:cNvSpPr>
          <a:spLocks noChangeShapeType="1"/>
        </xdr:cNvSpPr>
      </xdr:nvSpPr>
      <xdr:spPr bwMode="auto">
        <a:xfrm>
          <a:off x="15335250" y="952500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271</xdr:row>
      <xdr:rowOff>0</xdr:rowOff>
    </xdr:from>
    <xdr:to>
      <xdr:col>25</xdr:col>
      <xdr:colOff>1343025</xdr:colOff>
      <xdr:row>271</xdr:row>
      <xdr:rowOff>0</xdr:rowOff>
    </xdr:to>
    <xdr:sp macro="" textlink="">
      <xdr:nvSpPr>
        <xdr:cNvPr id="3248" name="Line 1">
          <a:extLst>
            <a:ext uri="{FF2B5EF4-FFF2-40B4-BE49-F238E27FC236}">
              <a16:creationId xmlns:a16="http://schemas.microsoft.com/office/drawing/2014/main" id="{00000000-0008-0000-0100-0000B00C0000}"/>
            </a:ext>
          </a:extLst>
        </xdr:cNvPr>
        <xdr:cNvSpPr>
          <a:spLocks noChangeShapeType="1"/>
        </xdr:cNvSpPr>
      </xdr:nvSpPr>
      <xdr:spPr bwMode="auto">
        <a:xfrm>
          <a:off x="15325725" y="845629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271</xdr:row>
      <xdr:rowOff>0</xdr:rowOff>
    </xdr:from>
    <xdr:to>
      <xdr:col>25</xdr:col>
      <xdr:colOff>1343025</xdr:colOff>
      <xdr:row>271</xdr:row>
      <xdr:rowOff>0</xdr:rowOff>
    </xdr:to>
    <xdr:sp macro="" textlink="">
      <xdr:nvSpPr>
        <xdr:cNvPr id="3249" name="Line 2">
          <a:extLst>
            <a:ext uri="{FF2B5EF4-FFF2-40B4-BE49-F238E27FC236}">
              <a16:creationId xmlns:a16="http://schemas.microsoft.com/office/drawing/2014/main" id="{00000000-0008-0000-0100-0000B10C0000}"/>
            </a:ext>
          </a:extLst>
        </xdr:cNvPr>
        <xdr:cNvSpPr>
          <a:spLocks noChangeShapeType="1"/>
        </xdr:cNvSpPr>
      </xdr:nvSpPr>
      <xdr:spPr bwMode="auto">
        <a:xfrm>
          <a:off x="15335250" y="845629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271</xdr:row>
      <xdr:rowOff>0</xdr:rowOff>
    </xdr:from>
    <xdr:to>
      <xdr:col>25</xdr:col>
      <xdr:colOff>1343025</xdr:colOff>
      <xdr:row>271</xdr:row>
      <xdr:rowOff>0</xdr:rowOff>
    </xdr:to>
    <xdr:sp macro="" textlink="">
      <xdr:nvSpPr>
        <xdr:cNvPr id="3250" name="Line 3">
          <a:extLst>
            <a:ext uri="{FF2B5EF4-FFF2-40B4-BE49-F238E27FC236}">
              <a16:creationId xmlns:a16="http://schemas.microsoft.com/office/drawing/2014/main" id="{00000000-0008-0000-0100-0000B20C0000}"/>
            </a:ext>
          </a:extLst>
        </xdr:cNvPr>
        <xdr:cNvSpPr>
          <a:spLocks noChangeShapeType="1"/>
        </xdr:cNvSpPr>
      </xdr:nvSpPr>
      <xdr:spPr bwMode="auto">
        <a:xfrm>
          <a:off x="15335250" y="845629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271</xdr:row>
      <xdr:rowOff>0</xdr:rowOff>
    </xdr:from>
    <xdr:to>
      <xdr:col>25</xdr:col>
      <xdr:colOff>1343025</xdr:colOff>
      <xdr:row>271</xdr:row>
      <xdr:rowOff>0</xdr:rowOff>
    </xdr:to>
    <xdr:sp macro="" textlink="">
      <xdr:nvSpPr>
        <xdr:cNvPr id="3251" name="Line 4">
          <a:extLst>
            <a:ext uri="{FF2B5EF4-FFF2-40B4-BE49-F238E27FC236}">
              <a16:creationId xmlns:a16="http://schemas.microsoft.com/office/drawing/2014/main" id="{00000000-0008-0000-0100-0000B30C0000}"/>
            </a:ext>
          </a:extLst>
        </xdr:cNvPr>
        <xdr:cNvSpPr>
          <a:spLocks noChangeShapeType="1"/>
        </xdr:cNvSpPr>
      </xdr:nvSpPr>
      <xdr:spPr bwMode="auto">
        <a:xfrm>
          <a:off x="15335250" y="845629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288</xdr:row>
      <xdr:rowOff>0</xdr:rowOff>
    </xdr:from>
    <xdr:to>
      <xdr:col>25</xdr:col>
      <xdr:colOff>1343025</xdr:colOff>
      <xdr:row>288</xdr:row>
      <xdr:rowOff>0</xdr:rowOff>
    </xdr:to>
    <xdr:sp macro="" textlink="">
      <xdr:nvSpPr>
        <xdr:cNvPr id="3252" name="Line 1">
          <a:extLst>
            <a:ext uri="{FF2B5EF4-FFF2-40B4-BE49-F238E27FC236}">
              <a16:creationId xmlns:a16="http://schemas.microsoft.com/office/drawing/2014/main" id="{00000000-0008-0000-0100-0000B40C0000}"/>
            </a:ext>
          </a:extLst>
        </xdr:cNvPr>
        <xdr:cNvSpPr>
          <a:spLocks noChangeShapeType="1"/>
        </xdr:cNvSpPr>
      </xdr:nvSpPr>
      <xdr:spPr bwMode="auto">
        <a:xfrm>
          <a:off x="15325725" y="899064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288</xdr:row>
      <xdr:rowOff>0</xdr:rowOff>
    </xdr:from>
    <xdr:to>
      <xdr:col>25</xdr:col>
      <xdr:colOff>1343025</xdr:colOff>
      <xdr:row>288</xdr:row>
      <xdr:rowOff>0</xdr:rowOff>
    </xdr:to>
    <xdr:sp macro="" textlink="">
      <xdr:nvSpPr>
        <xdr:cNvPr id="3253" name="Line 2">
          <a:extLst>
            <a:ext uri="{FF2B5EF4-FFF2-40B4-BE49-F238E27FC236}">
              <a16:creationId xmlns:a16="http://schemas.microsoft.com/office/drawing/2014/main" id="{00000000-0008-0000-0100-0000B50C0000}"/>
            </a:ext>
          </a:extLst>
        </xdr:cNvPr>
        <xdr:cNvSpPr>
          <a:spLocks noChangeShapeType="1"/>
        </xdr:cNvSpPr>
      </xdr:nvSpPr>
      <xdr:spPr bwMode="auto">
        <a:xfrm>
          <a:off x="15335250" y="899064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288</xdr:row>
      <xdr:rowOff>0</xdr:rowOff>
    </xdr:from>
    <xdr:to>
      <xdr:col>25</xdr:col>
      <xdr:colOff>1343025</xdr:colOff>
      <xdr:row>288</xdr:row>
      <xdr:rowOff>0</xdr:rowOff>
    </xdr:to>
    <xdr:sp macro="" textlink="">
      <xdr:nvSpPr>
        <xdr:cNvPr id="3254" name="Line 3">
          <a:extLst>
            <a:ext uri="{FF2B5EF4-FFF2-40B4-BE49-F238E27FC236}">
              <a16:creationId xmlns:a16="http://schemas.microsoft.com/office/drawing/2014/main" id="{00000000-0008-0000-0100-0000B60C0000}"/>
            </a:ext>
          </a:extLst>
        </xdr:cNvPr>
        <xdr:cNvSpPr>
          <a:spLocks noChangeShapeType="1"/>
        </xdr:cNvSpPr>
      </xdr:nvSpPr>
      <xdr:spPr bwMode="auto">
        <a:xfrm>
          <a:off x="15335250" y="899064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288</xdr:row>
      <xdr:rowOff>0</xdr:rowOff>
    </xdr:from>
    <xdr:to>
      <xdr:col>25</xdr:col>
      <xdr:colOff>1343025</xdr:colOff>
      <xdr:row>288</xdr:row>
      <xdr:rowOff>0</xdr:rowOff>
    </xdr:to>
    <xdr:sp macro="" textlink="">
      <xdr:nvSpPr>
        <xdr:cNvPr id="3255" name="Line 4">
          <a:extLst>
            <a:ext uri="{FF2B5EF4-FFF2-40B4-BE49-F238E27FC236}">
              <a16:creationId xmlns:a16="http://schemas.microsoft.com/office/drawing/2014/main" id="{00000000-0008-0000-0100-0000B70C0000}"/>
            </a:ext>
          </a:extLst>
        </xdr:cNvPr>
        <xdr:cNvSpPr>
          <a:spLocks noChangeShapeType="1"/>
        </xdr:cNvSpPr>
      </xdr:nvSpPr>
      <xdr:spPr bwMode="auto">
        <a:xfrm>
          <a:off x="15335250" y="899064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305</xdr:row>
      <xdr:rowOff>0</xdr:rowOff>
    </xdr:from>
    <xdr:to>
      <xdr:col>25</xdr:col>
      <xdr:colOff>1343025</xdr:colOff>
      <xdr:row>305</xdr:row>
      <xdr:rowOff>0</xdr:rowOff>
    </xdr:to>
    <xdr:sp macro="" textlink="">
      <xdr:nvSpPr>
        <xdr:cNvPr id="3256" name="Line 1">
          <a:extLst>
            <a:ext uri="{FF2B5EF4-FFF2-40B4-BE49-F238E27FC236}">
              <a16:creationId xmlns:a16="http://schemas.microsoft.com/office/drawing/2014/main" id="{00000000-0008-0000-0100-0000B80C0000}"/>
            </a:ext>
          </a:extLst>
        </xdr:cNvPr>
        <xdr:cNvSpPr>
          <a:spLocks noChangeShapeType="1"/>
        </xdr:cNvSpPr>
      </xdr:nvSpPr>
      <xdr:spPr bwMode="auto">
        <a:xfrm>
          <a:off x="15325725" y="952500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305</xdr:row>
      <xdr:rowOff>0</xdr:rowOff>
    </xdr:from>
    <xdr:to>
      <xdr:col>25</xdr:col>
      <xdr:colOff>1343025</xdr:colOff>
      <xdr:row>305</xdr:row>
      <xdr:rowOff>0</xdr:rowOff>
    </xdr:to>
    <xdr:sp macro="" textlink="">
      <xdr:nvSpPr>
        <xdr:cNvPr id="3257" name="Line 2">
          <a:extLst>
            <a:ext uri="{FF2B5EF4-FFF2-40B4-BE49-F238E27FC236}">
              <a16:creationId xmlns:a16="http://schemas.microsoft.com/office/drawing/2014/main" id="{00000000-0008-0000-0100-0000B90C0000}"/>
            </a:ext>
          </a:extLst>
        </xdr:cNvPr>
        <xdr:cNvSpPr>
          <a:spLocks noChangeShapeType="1"/>
        </xdr:cNvSpPr>
      </xdr:nvSpPr>
      <xdr:spPr bwMode="auto">
        <a:xfrm>
          <a:off x="15335250" y="952500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305</xdr:row>
      <xdr:rowOff>0</xdr:rowOff>
    </xdr:from>
    <xdr:to>
      <xdr:col>25</xdr:col>
      <xdr:colOff>1343025</xdr:colOff>
      <xdr:row>305</xdr:row>
      <xdr:rowOff>0</xdr:rowOff>
    </xdr:to>
    <xdr:sp macro="" textlink="">
      <xdr:nvSpPr>
        <xdr:cNvPr id="3258" name="Line 3">
          <a:extLst>
            <a:ext uri="{FF2B5EF4-FFF2-40B4-BE49-F238E27FC236}">
              <a16:creationId xmlns:a16="http://schemas.microsoft.com/office/drawing/2014/main" id="{00000000-0008-0000-0100-0000BA0C0000}"/>
            </a:ext>
          </a:extLst>
        </xdr:cNvPr>
        <xdr:cNvSpPr>
          <a:spLocks noChangeShapeType="1"/>
        </xdr:cNvSpPr>
      </xdr:nvSpPr>
      <xdr:spPr bwMode="auto">
        <a:xfrm>
          <a:off x="15335250" y="952500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305</xdr:row>
      <xdr:rowOff>0</xdr:rowOff>
    </xdr:from>
    <xdr:to>
      <xdr:col>25</xdr:col>
      <xdr:colOff>1343025</xdr:colOff>
      <xdr:row>305</xdr:row>
      <xdr:rowOff>0</xdr:rowOff>
    </xdr:to>
    <xdr:sp macro="" textlink="">
      <xdr:nvSpPr>
        <xdr:cNvPr id="3259" name="Line 4">
          <a:extLst>
            <a:ext uri="{FF2B5EF4-FFF2-40B4-BE49-F238E27FC236}">
              <a16:creationId xmlns:a16="http://schemas.microsoft.com/office/drawing/2014/main" id="{00000000-0008-0000-0100-0000BB0C0000}"/>
            </a:ext>
          </a:extLst>
        </xdr:cNvPr>
        <xdr:cNvSpPr>
          <a:spLocks noChangeShapeType="1"/>
        </xdr:cNvSpPr>
      </xdr:nvSpPr>
      <xdr:spPr bwMode="auto">
        <a:xfrm>
          <a:off x="15335250" y="952500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322</xdr:row>
      <xdr:rowOff>0</xdr:rowOff>
    </xdr:from>
    <xdr:to>
      <xdr:col>25</xdr:col>
      <xdr:colOff>1343025</xdr:colOff>
      <xdr:row>322</xdr:row>
      <xdr:rowOff>0</xdr:rowOff>
    </xdr:to>
    <xdr:sp macro="" textlink="">
      <xdr:nvSpPr>
        <xdr:cNvPr id="3260" name="Line 1">
          <a:extLst>
            <a:ext uri="{FF2B5EF4-FFF2-40B4-BE49-F238E27FC236}">
              <a16:creationId xmlns:a16="http://schemas.microsoft.com/office/drawing/2014/main" id="{00000000-0008-0000-0100-0000BC0C0000}"/>
            </a:ext>
          </a:extLst>
        </xdr:cNvPr>
        <xdr:cNvSpPr>
          <a:spLocks noChangeShapeType="1"/>
        </xdr:cNvSpPr>
      </xdr:nvSpPr>
      <xdr:spPr bwMode="auto">
        <a:xfrm>
          <a:off x="15325725" y="1005935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322</xdr:row>
      <xdr:rowOff>0</xdr:rowOff>
    </xdr:from>
    <xdr:to>
      <xdr:col>25</xdr:col>
      <xdr:colOff>1343025</xdr:colOff>
      <xdr:row>322</xdr:row>
      <xdr:rowOff>0</xdr:rowOff>
    </xdr:to>
    <xdr:sp macro="" textlink="">
      <xdr:nvSpPr>
        <xdr:cNvPr id="3261" name="Line 2">
          <a:extLst>
            <a:ext uri="{FF2B5EF4-FFF2-40B4-BE49-F238E27FC236}">
              <a16:creationId xmlns:a16="http://schemas.microsoft.com/office/drawing/2014/main" id="{00000000-0008-0000-0100-0000BD0C0000}"/>
            </a:ext>
          </a:extLst>
        </xdr:cNvPr>
        <xdr:cNvSpPr>
          <a:spLocks noChangeShapeType="1"/>
        </xdr:cNvSpPr>
      </xdr:nvSpPr>
      <xdr:spPr bwMode="auto">
        <a:xfrm>
          <a:off x="15335250" y="1005935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322</xdr:row>
      <xdr:rowOff>0</xdr:rowOff>
    </xdr:from>
    <xdr:to>
      <xdr:col>25</xdr:col>
      <xdr:colOff>1343025</xdr:colOff>
      <xdr:row>322</xdr:row>
      <xdr:rowOff>0</xdr:rowOff>
    </xdr:to>
    <xdr:sp macro="" textlink="">
      <xdr:nvSpPr>
        <xdr:cNvPr id="3262" name="Line 3">
          <a:extLst>
            <a:ext uri="{FF2B5EF4-FFF2-40B4-BE49-F238E27FC236}">
              <a16:creationId xmlns:a16="http://schemas.microsoft.com/office/drawing/2014/main" id="{00000000-0008-0000-0100-0000BE0C0000}"/>
            </a:ext>
          </a:extLst>
        </xdr:cNvPr>
        <xdr:cNvSpPr>
          <a:spLocks noChangeShapeType="1"/>
        </xdr:cNvSpPr>
      </xdr:nvSpPr>
      <xdr:spPr bwMode="auto">
        <a:xfrm>
          <a:off x="15335250" y="1005935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322</xdr:row>
      <xdr:rowOff>0</xdr:rowOff>
    </xdr:from>
    <xdr:to>
      <xdr:col>25</xdr:col>
      <xdr:colOff>1343025</xdr:colOff>
      <xdr:row>322</xdr:row>
      <xdr:rowOff>0</xdr:rowOff>
    </xdr:to>
    <xdr:sp macro="" textlink="">
      <xdr:nvSpPr>
        <xdr:cNvPr id="3263" name="Line 4">
          <a:extLst>
            <a:ext uri="{FF2B5EF4-FFF2-40B4-BE49-F238E27FC236}">
              <a16:creationId xmlns:a16="http://schemas.microsoft.com/office/drawing/2014/main" id="{00000000-0008-0000-0100-0000BF0C0000}"/>
            </a:ext>
          </a:extLst>
        </xdr:cNvPr>
        <xdr:cNvSpPr>
          <a:spLocks noChangeShapeType="1"/>
        </xdr:cNvSpPr>
      </xdr:nvSpPr>
      <xdr:spPr bwMode="auto">
        <a:xfrm>
          <a:off x="15335250" y="1005935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339</xdr:row>
      <xdr:rowOff>0</xdr:rowOff>
    </xdr:from>
    <xdr:to>
      <xdr:col>25</xdr:col>
      <xdr:colOff>1343025</xdr:colOff>
      <xdr:row>339</xdr:row>
      <xdr:rowOff>0</xdr:rowOff>
    </xdr:to>
    <xdr:sp macro="" textlink="">
      <xdr:nvSpPr>
        <xdr:cNvPr id="3264" name="Line 1">
          <a:extLst>
            <a:ext uri="{FF2B5EF4-FFF2-40B4-BE49-F238E27FC236}">
              <a16:creationId xmlns:a16="http://schemas.microsoft.com/office/drawing/2014/main" id="{00000000-0008-0000-0100-0000C00C0000}"/>
            </a:ext>
          </a:extLst>
        </xdr:cNvPr>
        <xdr:cNvSpPr>
          <a:spLocks noChangeShapeType="1"/>
        </xdr:cNvSpPr>
      </xdr:nvSpPr>
      <xdr:spPr bwMode="auto">
        <a:xfrm>
          <a:off x="15325725" y="1059370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339</xdr:row>
      <xdr:rowOff>0</xdr:rowOff>
    </xdr:from>
    <xdr:to>
      <xdr:col>25</xdr:col>
      <xdr:colOff>1343025</xdr:colOff>
      <xdr:row>339</xdr:row>
      <xdr:rowOff>0</xdr:rowOff>
    </xdr:to>
    <xdr:sp macro="" textlink="">
      <xdr:nvSpPr>
        <xdr:cNvPr id="3265" name="Line 2">
          <a:extLst>
            <a:ext uri="{FF2B5EF4-FFF2-40B4-BE49-F238E27FC236}">
              <a16:creationId xmlns:a16="http://schemas.microsoft.com/office/drawing/2014/main" id="{00000000-0008-0000-0100-0000C10C0000}"/>
            </a:ext>
          </a:extLst>
        </xdr:cNvPr>
        <xdr:cNvSpPr>
          <a:spLocks noChangeShapeType="1"/>
        </xdr:cNvSpPr>
      </xdr:nvSpPr>
      <xdr:spPr bwMode="auto">
        <a:xfrm>
          <a:off x="15335250" y="1059370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339</xdr:row>
      <xdr:rowOff>0</xdr:rowOff>
    </xdr:from>
    <xdr:to>
      <xdr:col>25</xdr:col>
      <xdr:colOff>1343025</xdr:colOff>
      <xdr:row>339</xdr:row>
      <xdr:rowOff>0</xdr:rowOff>
    </xdr:to>
    <xdr:sp macro="" textlink="">
      <xdr:nvSpPr>
        <xdr:cNvPr id="3266" name="Line 3">
          <a:extLst>
            <a:ext uri="{FF2B5EF4-FFF2-40B4-BE49-F238E27FC236}">
              <a16:creationId xmlns:a16="http://schemas.microsoft.com/office/drawing/2014/main" id="{00000000-0008-0000-0100-0000C20C0000}"/>
            </a:ext>
          </a:extLst>
        </xdr:cNvPr>
        <xdr:cNvSpPr>
          <a:spLocks noChangeShapeType="1"/>
        </xdr:cNvSpPr>
      </xdr:nvSpPr>
      <xdr:spPr bwMode="auto">
        <a:xfrm>
          <a:off x="15335250" y="1059370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339</xdr:row>
      <xdr:rowOff>0</xdr:rowOff>
    </xdr:from>
    <xdr:to>
      <xdr:col>25</xdr:col>
      <xdr:colOff>1343025</xdr:colOff>
      <xdr:row>339</xdr:row>
      <xdr:rowOff>0</xdr:rowOff>
    </xdr:to>
    <xdr:sp macro="" textlink="">
      <xdr:nvSpPr>
        <xdr:cNvPr id="3267" name="Line 4">
          <a:extLst>
            <a:ext uri="{FF2B5EF4-FFF2-40B4-BE49-F238E27FC236}">
              <a16:creationId xmlns:a16="http://schemas.microsoft.com/office/drawing/2014/main" id="{00000000-0008-0000-0100-0000C30C0000}"/>
            </a:ext>
          </a:extLst>
        </xdr:cNvPr>
        <xdr:cNvSpPr>
          <a:spLocks noChangeShapeType="1"/>
        </xdr:cNvSpPr>
      </xdr:nvSpPr>
      <xdr:spPr bwMode="auto">
        <a:xfrm>
          <a:off x="15335250" y="1059370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356</xdr:row>
      <xdr:rowOff>0</xdr:rowOff>
    </xdr:from>
    <xdr:to>
      <xdr:col>25</xdr:col>
      <xdr:colOff>1343025</xdr:colOff>
      <xdr:row>356</xdr:row>
      <xdr:rowOff>0</xdr:rowOff>
    </xdr:to>
    <xdr:sp macro="" textlink="">
      <xdr:nvSpPr>
        <xdr:cNvPr id="3268" name="Line 1">
          <a:extLst>
            <a:ext uri="{FF2B5EF4-FFF2-40B4-BE49-F238E27FC236}">
              <a16:creationId xmlns:a16="http://schemas.microsoft.com/office/drawing/2014/main" id="{00000000-0008-0000-0100-0000C40C0000}"/>
            </a:ext>
          </a:extLst>
        </xdr:cNvPr>
        <xdr:cNvSpPr>
          <a:spLocks noChangeShapeType="1"/>
        </xdr:cNvSpPr>
      </xdr:nvSpPr>
      <xdr:spPr bwMode="auto">
        <a:xfrm>
          <a:off x="15325725" y="1112805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356</xdr:row>
      <xdr:rowOff>0</xdr:rowOff>
    </xdr:from>
    <xdr:to>
      <xdr:col>25</xdr:col>
      <xdr:colOff>1343025</xdr:colOff>
      <xdr:row>356</xdr:row>
      <xdr:rowOff>0</xdr:rowOff>
    </xdr:to>
    <xdr:sp macro="" textlink="">
      <xdr:nvSpPr>
        <xdr:cNvPr id="3269" name="Line 2">
          <a:extLst>
            <a:ext uri="{FF2B5EF4-FFF2-40B4-BE49-F238E27FC236}">
              <a16:creationId xmlns:a16="http://schemas.microsoft.com/office/drawing/2014/main" id="{00000000-0008-0000-0100-0000C50C0000}"/>
            </a:ext>
          </a:extLst>
        </xdr:cNvPr>
        <xdr:cNvSpPr>
          <a:spLocks noChangeShapeType="1"/>
        </xdr:cNvSpPr>
      </xdr:nvSpPr>
      <xdr:spPr bwMode="auto">
        <a:xfrm>
          <a:off x="15335250" y="1112805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356</xdr:row>
      <xdr:rowOff>0</xdr:rowOff>
    </xdr:from>
    <xdr:to>
      <xdr:col>25</xdr:col>
      <xdr:colOff>1343025</xdr:colOff>
      <xdr:row>356</xdr:row>
      <xdr:rowOff>0</xdr:rowOff>
    </xdr:to>
    <xdr:sp macro="" textlink="">
      <xdr:nvSpPr>
        <xdr:cNvPr id="3270" name="Line 3">
          <a:extLst>
            <a:ext uri="{FF2B5EF4-FFF2-40B4-BE49-F238E27FC236}">
              <a16:creationId xmlns:a16="http://schemas.microsoft.com/office/drawing/2014/main" id="{00000000-0008-0000-0100-0000C60C0000}"/>
            </a:ext>
          </a:extLst>
        </xdr:cNvPr>
        <xdr:cNvSpPr>
          <a:spLocks noChangeShapeType="1"/>
        </xdr:cNvSpPr>
      </xdr:nvSpPr>
      <xdr:spPr bwMode="auto">
        <a:xfrm>
          <a:off x="15335250" y="1112805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356</xdr:row>
      <xdr:rowOff>0</xdr:rowOff>
    </xdr:from>
    <xdr:to>
      <xdr:col>25</xdr:col>
      <xdr:colOff>1343025</xdr:colOff>
      <xdr:row>356</xdr:row>
      <xdr:rowOff>0</xdr:rowOff>
    </xdr:to>
    <xdr:sp macro="" textlink="">
      <xdr:nvSpPr>
        <xdr:cNvPr id="3271" name="Line 4">
          <a:extLst>
            <a:ext uri="{FF2B5EF4-FFF2-40B4-BE49-F238E27FC236}">
              <a16:creationId xmlns:a16="http://schemas.microsoft.com/office/drawing/2014/main" id="{00000000-0008-0000-0100-0000C70C0000}"/>
            </a:ext>
          </a:extLst>
        </xdr:cNvPr>
        <xdr:cNvSpPr>
          <a:spLocks noChangeShapeType="1"/>
        </xdr:cNvSpPr>
      </xdr:nvSpPr>
      <xdr:spPr bwMode="auto">
        <a:xfrm>
          <a:off x="15335250" y="1112805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373</xdr:row>
      <xdr:rowOff>0</xdr:rowOff>
    </xdr:from>
    <xdr:to>
      <xdr:col>25</xdr:col>
      <xdr:colOff>1343025</xdr:colOff>
      <xdr:row>373</xdr:row>
      <xdr:rowOff>0</xdr:rowOff>
    </xdr:to>
    <xdr:sp macro="" textlink="">
      <xdr:nvSpPr>
        <xdr:cNvPr id="3272" name="Line 1">
          <a:extLst>
            <a:ext uri="{FF2B5EF4-FFF2-40B4-BE49-F238E27FC236}">
              <a16:creationId xmlns:a16="http://schemas.microsoft.com/office/drawing/2014/main" id="{00000000-0008-0000-0100-0000C80C0000}"/>
            </a:ext>
          </a:extLst>
        </xdr:cNvPr>
        <xdr:cNvSpPr>
          <a:spLocks noChangeShapeType="1"/>
        </xdr:cNvSpPr>
      </xdr:nvSpPr>
      <xdr:spPr bwMode="auto">
        <a:xfrm>
          <a:off x="15325725" y="1166241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373</xdr:row>
      <xdr:rowOff>0</xdr:rowOff>
    </xdr:from>
    <xdr:to>
      <xdr:col>25</xdr:col>
      <xdr:colOff>1343025</xdr:colOff>
      <xdr:row>373</xdr:row>
      <xdr:rowOff>0</xdr:rowOff>
    </xdr:to>
    <xdr:sp macro="" textlink="">
      <xdr:nvSpPr>
        <xdr:cNvPr id="3273" name="Line 2">
          <a:extLst>
            <a:ext uri="{FF2B5EF4-FFF2-40B4-BE49-F238E27FC236}">
              <a16:creationId xmlns:a16="http://schemas.microsoft.com/office/drawing/2014/main" id="{00000000-0008-0000-0100-0000C90C0000}"/>
            </a:ext>
          </a:extLst>
        </xdr:cNvPr>
        <xdr:cNvSpPr>
          <a:spLocks noChangeShapeType="1"/>
        </xdr:cNvSpPr>
      </xdr:nvSpPr>
      <xdr:spPr bwMode="auto">
        <a:xfrm>
          <a:off x="15335250" y="1166241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373</xdr:row>
      <xdr:rowOff>0</xdr:rowOff>
    </xdr:from>
    <xdr:to>
      <xdr:col>25</xdr:col>
      <xdr:colOff>1343025</xdr:colOff>
      <xdr:row>373</xdr:row>
      <xdr:rowOff>0</xdr:rowOff>
    </xdr:to>
    <xdr:sp macro="" textlink="">
      <xdr:nvSpPr>
        <xdr:cNvPr id="3274" name="Line 3">
          <a:extLst>
            <a:ext uri="{FF2B5EF4-FFF2-40B4-BE49-F238E27FC236}">
              <a16:creationId xmlns:a16="http://schemas.microsoft.com/office/drawing/2014/main" id="{00000000-0008-0000-0100-0000CA0C0000}"/>
            </a:ext>
          </a:extLst>
        </xdr:cNvPr>
        <xdr:cNvSpPr>
          <a:spLocks noChangeShapeType="1"/>
        </xdr:cNvSpPr>
      </xdr:nvSpPr>
      <xdr:spPr bwMode="auto">
        <a:xfrm>
          <a:off x="15335250" y="1166241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373</xdr:row>
      <xdr:rowOff>0</xdr:rowOff>
    </xdr:from>
    <xdr:to>
      <xdr:col>25</xdr:col>
      <xdr:colOff>1343025</xdr:colOff>
      <xdr:row>373</xdr:row>
      <xdr:rowOff>0</xdr:rowOff>
    </xdr:to>
    <xdr:sp macro="" textlink="">
      <xdr:nvSpPr>
        <xdr:cNvPr id="3275" name="Line 4">
          <a:extLst>
            <a:ext uri="{FF2B5EF4-FFF2-40B4-BE49-F238E27FC236}">
              <a16:creationId xmlns:a16="http://schemas.microsoft.com/office/drawing/2014/main" id="{00000000-0008-0000-0100-0000CB0C0000}"/>
            </a:ext>
          </a:extLst>
        </xdr:cNvPr>
        <xdr:cNvSpPr>
          <a:spLocks noChangeShapeType="1"/>
        </xdr:cNvSpPr>
      </xdr:nvSpPr>
      <xdr:spPr bwMode="auto">
        <a:xfrm>
          <a:off x="15335250" y="1166241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390</xdr:row>
      <xdr:rowOff>0</xdr:rowOff>
    </xdr:from>
    <xdr:to>
      <xdr:col>25</xdr:col>
      <xdr:colOff>1343025</xdr:colOff>
      <xdr:row>390</xdr:row>
      <xdr:rowOff>0</xdr:rowOff>
    </xdr:to>
    <xdr:sp macro="" textlink="">
      <xdr:nvSpPr>
        <xdr:cNvPr id="3276" name="Line 1">
          <a:extLst>
            <a:ext uri="{FF2B5EF4-FFF2-40B4-BE49-F238E27FC236}">
              <a16:creationId xmlns:a16="http://schemas.microsoft.com/office/drawing/2014/main" id="{00000000-0008-0000-0100-0000CC0C0000}"/>
            </a:ext>
          </a:extLst>
        </xdr:cNvPr>
        <xdr:cNvSpPr>
          <a:spLocks noChangeShapeType="1"/>
        </xdr:cNvSpPr>
      </xdr:nvSpPr>
      <xdr:spPr bwMode="auto">
        <a:xfrm>
          <a:off x="15325725" y="1219676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390</xdr:row>
      <xdr:rowOff>0</xdr:rowOff>
    </xdr:from>
    <xdr:to>
      <xdr:col>25</xdr:col>
      <xdr:colOff>1343025</xdr:colOff>
      <xdr:row>390</xdr:row>
      <xdr:rowOff>0</xdr:rowOff>
    </xdr:to>
    <xdr:sp macro="" textlink="">
      <xdr:nvSpPr>
        <xdr:cNvPr id="3277" name="Line 2">
          <a:extLst>
            <a:ext uri="{FF2B5EF4-FFF2-40B4-BE49-F238E27FC236}">
              <a16:creationId xmlns:a16="http://schemas.microsoft.com/office/drawing/2014/main" id="{00000000-0008-0000-0100-0000CD0C0000}"/>
            </a:ext>
          </a:extLst>
        </xdr:cNvPr>
        <xdr:cNvSpPr>
          <a:spLocks noChangeShapeType="1"/>
        </xdr:cNvSpPr>
      </xdr:nvSpPr>
      <xdr:spPr bwMode="auto">
        <a:xfrm>
          <a:off x="15335250" y="1219676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390</xdr:row>
      <xdr:rowOff>0</xdr:rowOff>
    </xdr:from>
    <xdr:to>
      <xdr:col>25</xdr:col>
      <xdr:colOff>1343025</xdr:colOff>
      <xdr:row>390</xdr:row>
      <xdr:rowOff>0</xdr:rowOff>
    </xdr:to>
    <xdr:sp macro="" textlink="">
      <xdr:nvSpPr>
        <xdr:cNvPr id="3278" name="Line 3">
          <a:extLst>
            <a:ext uri="{FF2B5EF4-FFF2-40B4-BE49-F238E27FC236}">
              <a16:creationId xmlns:a16="http://schemas.microsoft.com/office/drawing/2014/main" id="{00000000-0008-0000-0100-0000CE0C0000}"/>
            </a:ext>
          </a:extLst>
        </xdr:cNvPr>
        <xdr:cNvSpPr>
          <a:spLocks noChangeShapeType="1"/>
        </xdr:cNvSpPr>
      </xdr:nvSpPr>
      <xdr:spPr bwMode="auto">
        <a:xfrm>
          <a:off x="15335250" y="1219676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390</xdr:row>
      <xdr:rowOff>0</xdr:rowOff>
    </xdr:from>
    <xdr:to>
      <xdr:col>25</xdr:col>
      <xdr:colOff>1343025</xdr:colOff>
      <xdr:row>390</xdr:row>
      <xdr:rowOff>0</xdr:rowOff>
    </xdr:to>
    <xdr:sp macro="" textlink="">
      <xdr:nvSpPr>
        <xdr:cNvPr id="3279" name="Line 4">
          <a:extLst>
            <a:ext uri="{FF2B5EF4-FFF2-40B4-BE49-F238E27FC236}">
              <a16:creationId xmlns:a16="http://schemas.microsoft.com/office/drawing/2014/main" id="{00000000-0008-0000-0100-0000CF0C0000}"/>
            </a:ext>
          </a:extLst>
        </xdr:cNvPr>
        <xdr:cNvSpPr>
          <a:spLocks noChangeShapeType="1"/>
        </xdr:cNvSpPr>
      </xdr:nvSpPr>
      <xdr:spPr bwMode="auto">
        <a:xfrm>
          <a:off x="15335250" y="1219676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407</xdr:row>
      <xdr:rowOff>0</xdr:rowOff>
    </xdr:from>
    <xdr:to>
      <xdr:col>25</xdr:col>
      <xdr:colOff>1343025</xdr:colOff>
      <xdr:row>407</xdr:row>
      <xdr:rowOff>0</xdr:rowOff>
    </xdr:to>
    <xdr:sp macro="" textlink="">
      <xdr:nvSpPr>
        <xdr:cNvPr id="3280" name="Line 1">
          <a:extLst>
            <a:ext uri="{FF2B5EF4-FFF2-40B4-BE49-F238E27FC236}">
              <a16:creationId xmlns:a16="http://schemas.microsoft.com/office/drawing/2014/main" id="{00000000-0008-0000-0100-0000D00C0000}"/>
            </a:ext>
          </a:extLst>
        </xdr:cNvPr>
        <xdr:cNvSpPr>
          <a:spLocks noChangeShapeType="1"/>
        </xdr:cNvSpPr>
      </xdr:nvSpPr>
      <xdr:spPr bwMode="auto">
        <a:xfrm>
          <a:off x="15325725" y="1273111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407</xdr:row>
      <xdr:rowOff>0</xdr:rowOff>
    </xdr:from>
    <xdr:to>
      <xdr:col>25</xdr:col>
      <xdr:colOff>1343025</xdr:colOff>
      <xdr:row>407</xdr:row>
      <xdr:rowOff>0</xdr:rowOff>
    </xdr:to>
    <xdr:sp macro="" textlink="">
      <xdr:nvSpPr>
        <xdr:cNvPr id="3281" name="Line 2">
          <a:extLst>
            <a:ext uri="{FF2B5EF4-FFF2-40B4-BE49-F238E27FC236}">
              <a16:creationId xmlns:a16="http://schemas.microsoft.com/office/drawing/2014/main" id="{00000000-0008-0000-0100-0000D10C0000}"/>
            </a:ext>
          </a:extLst>
        </xdr:cNvPr>
        <xdr:cNvSpPr>
          <a:spLocks noChangeShapeType="1"/>
        </xdr:cNvSpPr>
      </xdr:nvSpPr>
      <xdr:spPr bwMode="auto">
        <a:xfrm>
          <a:off x="15335250" y="1273111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407</xdr:row>
      <xdr:rowOff>0</xdr:rowOff>
    </xdr:from>
    <xdr:to>
      <xdr:col>25</xdr:col>
      <xdr:colOff>1343025</xdr:colOff>
      <xdr:row>407</xdr:row>
      <xdr:rowOff>0</xdr:rowOff>
    </xdr:to>
    <xdr:sp macro="" textlink="">
      <xdr:nvSpPr>
        <xdr:cNvPr id="3282" name="Line 3">
          <a:extLst>
            <a:ext uri="{FF2B5EF4-FFF2-40B4-BE49-F238E27FC236}">
              <a16:creationId xmlns:a16="http://schemas.microsoft.com/office/drawing/2014/main" id="{00000000-0008-0000-0100-0000D20C0000}"/>
            </a:ext>
          </a:extLst>
        </xdr:cNvPr>
        <xdr:cNvSpPr>
          <a:spLocks noChangeShapeType="1"/>
        </xdr:cNvSpPr>
      </xdr:nvSpPr>
      <xdr:spPr bwMode="auto">
        <a:xfrm>
          <a:off x="15335250" y="1273111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407</xdr:row>
      <xdr:rowOff>0</xdr:rowOff>
    </xdr:from>
    <xdr:to>
      <xdr:col>25</xdr:col>
      <xdr:colOff>1343025</xdr:colOff>
      <xdr:row>407</xdr:row>
      <xdr:rowOff>0</xdr:rowOff>
    </xdr:to>
    <xdr:sp macro="" textlink="">
      <xdr:nvSpPr>
        <xdr:cNvPr id="3283" name="Line 4">
          <a:extLst>
            <a:ext uri="{FF2B5EF4-FFF2-40B4-BE49-F238E27FC236}">
              <a16:creationId xmlns:a16="http://schemas.microsoft.com/office/drawing/2014/main" id="{00000000-0008-0000-0100-0000D30C0000}"/>
            </a:ext>
          </a:extLst>
        </xdr:cNvPr>
        <xdr:cNvSpPr>
          <a:spLocks noChangeShapeType="1"/>
        </xdr:cNvSpPr>
      </xdr:nvSpPr>
      <xdr:spPr bwMode="auto">
        <a:xfrm>
          <a:off x="15335250" y="1273111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373</xdr:row>
      <xdr:rowOff>0</xdr:rowOff>
    </xdr:from>
    <xdr:to>
      <xdr:col>25</xdr:col>
      <xdr:colOff>1343025</xdr:colOff>
      <xdr:row>373</xdr:row>
      <xdr:rowOff>0</xdr:rowOff>
    </xdr:to>
    <xdr:sp macro="" textlink="">
      <xdr:nvSpPr>
        <xdr:cNvPr id="3284" name="Line 1">
          <a:extLst>
            <a:ext uri="{FF2B5EF4-FFF2-40B4-BE49-F238E27FC236}">
              <a16:creationId xmlns:a16="http://schemas.microsoft.com/office/drawing/2014/main" id="{00000000-0008-0000-0100-0000D40C0000}"/>
            </a:ext>
          </a:extLst>
        </xdr:cNvPr>
        <xdr:cNvSpPr>
          <a:spLocks noChangeShapeType="1"/>
        </xdr:cNvSpPr>
      </xdr:nvSpPr>
      <xdr:spPr bwMode="auto">
        <a:xfrm>
          <a:off x="15325725" y="1166241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373</xdr:row>
      <xdr:rowOff>0</xdr:rowOff>
    </xdr:from>
    <xdr:to>
      <xdr:col>25</xdr:col>
      <xdr:colOff>1343025</xdr:colOff>
      <xdr:row>373</xdr:row>
      <xdr:rowOff>0</xdr:rowOff>
    </xdr:to>
    <xdr:sp macro="" textlink="">
      <xdr:nvSpPr>
        <xdr:cNvPr id="3285" name="Line 2">
          <a:extLst>
            <a:ext uri="{FF2B5EF4-FFF2-40B4-BE49-F238E27FC236}">
              <a16:creationId xmlns:a16="http://schemas.microsoft.com/office/drawing/2014/main" id="{00000000-0008-0000-0100-0000D50C0000}"/>
            </a:ext>
          </a:extLst>
        </xdr:cNvPr>
        <xdr:cNvSpPr>
          <a:spLocks noChangeShapeType="1"/>
        </xdr:cNvSpPr>
      </xdr:nvSpPr>
      <xdr:spPr bwMode="auto">
        <a:xfrm>
          <a:off x="15335250" y="1166241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373</xdr:row>
      <xdr:rowOff>0</xdr:rowOff>
    </xdr:from>
    <xdr:to>
      <xdr:col>25</xdr:col>
      <xdr:colOff>1343025</xdr:colOff>
      <xdr:row>373</xdr:row>
      <xdr:rowOff>0</xdr:rowOff>
    </xdr:to>
    <xdr:sp macro="" textlink="">
      <xdr:nvSpPr>
        <xdr:cNvPr id="3286" name="Line 3">
          <a:extLst>
            <a:ext uri="{FF2B5EF4-FFF2-40B4-BE49-F238E27FC236}">
              <a16:creationId xmlns:a16="http://schemas.microsoft.com/office/drawing/2014/main" id="{00000000-0008-0000-0100-0000D60C0000}"/>
            </a:ext>
          </a:extLst>
        </xdr:cNvPr>
        <xdr:cNvSpPr>
          <a:spLocks noChangeShapeType="1"/>
        </xdr:cNvSpPr>
      </xdr:nvSpPr>
      <xdr:spPr bwMode="auto">
        <a:xfrm>
          <a:off x="15335250" y="1166241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373</xdr:row>
      <xdr:rowOff>0</xdr:rowOff>
    </xdr:from>
    <xdr:to>
      <xdr:col>25</xdr:col>
      <xdr:colOff>1343025</xdr:colOff>
      <xdr:row>373</xdr:row>
      <xdr:rowOff>0</xdr:rowOff>
    </xdr:to>
    <xdr:sp macro="" textlink="">
      <xdr:nvSpPr>
        <xdr:cNvPr id="3287" name="Line 4">
          <a:extLst>
            <a:ext uri="{FF2B5EF4-FFF2-40B4-BE49-F238E27FC236}">
              <a16:creationId xmlns:a16="http://schemas.microsoft.com/office/drawing/2014/main" id="{00000000-0008-0000-0100-0000D70C0000}"/>
            </a:ext>
          </a:extLst>
        </xdr:cNvPr>
        <xdr:cNvSpPr>
          <a:spLocks noChangeShapeType="1"/>
        </xdr:cNvSpPr>
      </xdr:nvSpPr>
      <xdr:spPr bwMode="auto">
        <a:xfrm>
          <a:off x="15335250" y="1166241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390</xdr:row>
      <xdr:rowOff>0</xdr:rowOff>
    </xdr:from>
    <xdr:to>
      <xdr:col>25</xdr:col>
      <xdr:colOff>1343025</xdr:colOff>
      <xdr:row>390</xdr:row>
      <xdr:rowOff>0</xdr:rowOff>
    </xdr:to>
    <xdr:sp macro="" textlink="">
      <xdr:nvSpPr>
        <xdr:cNvPr id="3288" name="Line 1">
          <a:extLst>
            <a:ext uri="{FF2B5EF4-FFF2-40B4-BE49-F238E27FC236}">
              <a16:creationId xmlns:a16="http://schemas.microsoft.com/office/drawing/2014/main" id="{00000000-0008-0000-0100-0000D80C0000}"/>
            </a:ext>
          </a:extLst>
        </xdr:cNvPr>
        <xdr:cNvSpPr>
          <a:spLocks noChangeShapeType="1"/>
        </xdr:cNvSpPr>
      </xdr:nvSpPr>
      <xdr:spPr bwMode="auto">
        <a:xfrm>
          <a:off x="15325725" y="1219676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390</xdr:row>
      <xdr:rowOff>0</xdr:rowOff>
    </xdr:from>
    <xdr:to>
      <xdr:col>25</xdr:col>
      <xdr:colOff>1343025</xdr:colOff>
      <xdr:row>390</xdr:row>
      <xdr:rowOff>0</xdr:rowOff>
    </xdr:to>
    <xdr:sp macro="" textlink="">
      <xdr:nvSpPr>
        <xdr:cNvPr id="3289" name="Line 2">
          <a:extLst>
            <a:ext uri="{FF2B5EF4-FFF2-40B4-BE49-F238E27FC236}">
              <a16:creationId xmlns:a16="http://schemas.microsoft.com/office/drawing/2014/main" id="{00000000-0008-0000-0100-0000D90C0000}"/>
            </a:ext>
          </a:extLst>
        </xdr:cNvPr>
        <xdr:cNvSpPr>
          <a:spLocks noChangeShapeType="1"/>
        </xdr:cNvSpPr>
      </xdr:nvSpPr>
      <xdr:spPr bwMode="auto">
        <a:xfrm>
          <a:off x="15335250" y="1219676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390</xdr:row>
      <xdr:rowOff>0</xdr:rowOff>
    </xdr:from>
    <xdr:to>
      <xdr:col>25</xdr:col>
      <xdr:colOff>1343025</xdr:colOff>
      <xdr:row>390</xdr:row>
      <xdr:rowOff>0</xdr:rowOff>
    </xdr:to>
    <xdr:sp macro="" textlink="">
      <xdr:nvSpPr>
        <xdr:cNvPr id="3290" name="Line 3">
          <a:extLst>
            <a:ext uri="{FF2B5EF4-FFF2-40B4-BE49-F238E27FC236}">
              <a16:creationId xmlns:a16="http://schemas.microsoft.com/office/drawing/2014/main" id="{00000000-0008-0000-0100-0000DA0C0000}"/>
            </a:ext>
          </a:extLst>
        </xdr:cNvPr>
        <xdr:cNvSpPr>
          <a:spLocks noChangeShapeType="1"/>
        </xdr:cNvSpPr>
      </xdr:nvSpPr>
      <xdr:spPr bwMode="auto">
        <a:xfrm>
          <a:off x="15335250" y="1219676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390</xdr:row>
      <xdr:rowOff>0</xdr:rowOff>
    </xdr:from>
    <xdr:to>
      <xdr:col>25</xdr:col>
      <xdr:colOff>1343025</xdr:colOff>
      <xdr:row>390</xdr:row>
      <xdr:rowOff>0</xdr:rowOff>
    </xdr:to>
    <xdr:sp macro="" textlink="">
      <xdr:nvSpPr>
        <xdr:cNvPr id="3291" name="Line 4">
          <a:extLst>
            <a:ext uri="{FF2B5EF4-FFF2-40B4-BE49-F238E27FC236}">
              <a16:creationId xmlns:a16="http://schemas.microsoft.com/office/drawing/2014/main" id="{00000000-0008-0000-0100-0000DB0C0000}"/>
            </a:ext>
          </a:extLst>
        </xdr:cNvPr>
        <xdr:cNvSpPr>
          <a:spLocks noChangeShapeType="1"/>
        </xdr:cNvSpPr>
      </xdr:nvSpPr>
      <xdr:spPr bwMode="auto">
        <a:xfrm>
          <a:off x="15335250" y="1219676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407</xdr:row>
      <xdr:rowOff>0</xdr:rowOff>
    </xdr:from>
    <xdr:to>
      <xdr:col>25</xdr:col>
      <xdr:colOff>1343025</xdr:colOff>
      <xdr:row>407</xdr:row>
      <xdr:rowOff>0</xdr:rowOff>
    </xdr:to>
    <xdr:sp macro="" textlink="">
      <xdr:nvSpPr>
        <xdr:cNvPr id="3292" name="Line 1">
          <a:extLst>
            <a:ext uri="{FF2B5EF4-FFF2-40B4-BE49-F238E27FC236}">
              <a16:creationId xmlns:a16="http://schemas.microsoft.com/office/drawing/2014/main" id="{00000000-0008-0000-0100-0000DC0C0000}"/>
            </a:ext>
          </a:extLst>
        </xdr:cNvPr>
        <xdr:cNvSpPr>
          <a:spLocks noChangeShapeType="1"/>
        </xdr:cNvSpPr>
      </xdr:nvSpPr>
      <xdr:spPr bwMode="auto">
        <a:xfrm>
          <a:off x="15325725" y="1273111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407</xdr:row>
      <xdr:rowOff>0</xdr:rowOff>
    </xdr:from>
    <xdr:to>
      <xdr:col>25</xdr:col>
      <xdr:colOff>1343025</xdr:colOff>
      <xdr:row>407</xdr:row>
      <xdr:rowOff>0</xdr:rowOff>
    </xdr:to>
    <xdr:sp macro="" textlink="">
      <xdr:nvSpPr>
        <xdr:cNvPr id="3293" name="Line 2">
          <a:extLst>
            <a:ext uri="{FF2B5EF4-FFF2-40B4-BE49-F238E27FC236}">
              <a16:creationId xmlns:a16="http://schemas.microsoft.com/office/drawing/2014/main" id="{00000000-0008-0000-0100-0000DD0C0000}"/>
            </a:ext>
          </a:extLst>
        </xdr:cNvPr>
        <xdr:cNvSpPr>
          <a:spLocks noChangeShapeType="1"/>
        </xdr:cNvSpPr>
      </xdr:nvSpPr>
      <xdr:spPr bwMode="auto">
        <a:xfrm>
          <a:off x="15335250" y="1273111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407</xdr:row>
      <xdr:rowOff>0</xdr:rowOff>
    </xdr:from>
    <xdr:to>
      <xdr:col>25</xdr:col>
      <xdr:colOff>1343025</xdr:colOff>
      <xdr:row>407</xdr:row>
      <xdr:rowOff>0</xdr:rowOff>
    </xdr:to>
    <xdr:sp macro="" textlink="">
      <xdr:nvSpPr>
        <xdr:cNvPr id="3294" name="Line 3">
          <a:extLst>
            <a:ext uri="{FF2B5EF4-FFF2-40B4-BE49-F238E27FC236}">
              <a16:creationId xmlns:a16="http://schemas.microsoft.com/office/drawing/2014/main" id="{00000000-0008-0000-0100-0000DE0C0000}"/>
            </a:ext>
          </a:extLst>
        </xdr:cNvPr>
        <xdr:cNvSpPr>
          <a:spLocks noChangeShapeType="1"/>
        </xdr:cNvSpPr>
      </xdr:nvSpPr>
      <xdr:spPr bwMode="auto">
        <a:xfrm>
          <a:off x="15335250" y="1273111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407</xdr:row>
      <xdr:rowOff>0</xdr:rowOff>
    </xdr:from>
    <xdr:to>
      <xdr:col>25</xdr:col>
      <xdr:colOff>1343025</xdr:colOff>
      <xdr:row>407</xdr:row>
      <xdr:rowOff>0</xdr:rowOff>
    </xdr:to>
    <xdr:sp macro="" textlink="">
      <xdr:nvSpPr>
        <xdr:cNvPr id="3295" name="Line 4">
          <a:extLst>
            <a:ext uri="{FF2B5EF4-FFF2-40B4-BE49-F238E27FC236}">
              <a16:creationId xmlns:a16="http://schemas.microsoft.com/office/drawing/2014/main" id="{00000000-0008-0000-0100-0000DF0C0000}"/>
            </a:ext>
          </a:extLst>
        </xdr:cNvPr>
        <xdr:cNvSpPr>
          <a:spLocks noChangeShapeType="1"/>
        </xdr:cNvSpPr>
      </xdr:nvSpPr>
      <xdr:spPr bwMode="auto">
        <a:xfrm>
          <a:off x="15335250" y="1273111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373</xdr:row>
      <xdr:rowOff>0</xdr:rowOff>
    </xdr:from>
    <xdr:to>
      <xdr:col>25</xdr:col>
      <xdr:colOff>1343025</xdr:colOff>
      <xdr:row>373</xdr:row>
      <xdr:rowOff>0</xdr:rowOff>
    </xdr:to>
    <xdr:sp macro="" textlink="">
      <xdr:nvSpPr>
        <xdr:cNvPr id="3296" name="Line 1">
          <a:extLst>
            <a:ext uri="{FF2B5EF4-FFF2-40B4-BE49-F238E27FC236}">
              <a16:creationId xmlns:a16="http://schemas.microsoft.com/office/drawing/2014/main" id="{00000000-0008-0000-0100-0000E00C0000}"/>
            </a:ext>
          </a:extLst>
        </xdr:cNvPr>
        <xdr:cNvSpPr>
          <a:spLocks noChangeShapeType="1"/>
        </xdr:cNvSpPr>
      </xdr:nvSpPr>
      <xdr:spPr bwMode="auto">
        <a:xfrm>
          <a:off x="15325725" y="1166241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373</xdr:row>
      <xdr:rowOff>0</xdr:rowOff>
    </xdr:from>
    <xdr:to>
      <xdr:col>25</xdr:col>
      <xdr:colOff>1343025</xdr:colOff>
      <xdr:row>373</xdr:row>
      <xdr:rowOff>0</xdr:rowOff>
    </xdr:to>
    <xdr:sp macro="" textlink="">
      <xdr:nvSpPr>
        <xdr:cNvPr id="3297" name="Line 2">
          <a:extLst>
            <a:ext uri="{FF2B5EF4-FFF2-40B4-BE49-F238E27FC236}">
              <a16:creationId xmlns:a16="http://schemas.microsoft.com/office/drawing/2014/main" id="{00000000-0008-0000-0100-0000E10C0000}"/>
            </a:ext>
          </a:extLst>
        </xdr:cNvPr>
        <xdr:cNvSpPr>
          <a:spLocks noChangeShapeType="1"/>
        </xdr:cNvSpPr>
      </xdr:nvSpPr>
      <xdr:spPr bwMode="auto">
        <a:xfrm>
          <a:off x="15335250" y="1166241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373</xdr:row>
      <xdr:rowOff>0</xdr:rowOff>
    </xdr:from>
    <xdr:to>
      <xdr:col>25</xdr:col>
      <xdr:colOff>1343025</xdr:colOff>
      <xdr:row>373</xdr:row>
      <xdr:rowOff>0</xdr:rowOff>
    </xdr:to>
    <xdr:sp macro="" textlink="">
      <xdr:nvSpPr>
        <xdr:cNvPr id="3298" name="Line 3">
          <a:extLst>
            <a:ext uri="{FF2B5EF4-FFF2-40B4-BE49-F238E27FC236}">
              <a16:creationId xmlns:a16="http://schemas.microsoft.com/office/drawing/2014/main" id="{00000000-0008-0000-0100-0000E20C0000}"/>
            </a:ext>
          </a:extLst>
        </xdr:cNvPr>
        <xdr:cNvSpPr>
          <a:spLocks noChangeShapeType="1"/>
        </xdr:cNvSpPr>
      </xdr:nvSpPr>
      <xdr:spPr bwMode="auto">
        <a:xfrm>
          <a:off x="15335250" y="1166241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373</xdr:row>
      <xdr:rowOff>0</xdr:rowOff>
    </xdr:from>
    <xdr:to>
      <xdr:col>25</xdr:col>
      <xdr:colOff>1343025</xdr:colOff>
      <xdr:row>373</xdr:row>
      <xdr:rowOff>0</xdr:rowOff>
    </xdr:to>
    <xdr:sp macro="" textlink="">
      <xdr:nvSpPr>
        <xdr:cNvPr id="3299" name="Line 4">
          <a:extLst>
            <a:ext uri="{FF2B5EF4-FFF2-40B4-BE49-F238E27FC236}">
              <a16:creationId xmlns:a16="http://schemas.microsoft.com/office/drawing/2014/main" id="{00000000-0008-0000-0100-0000E30C0000}"/>
            </a:ext>
          </a:extLst>
        </xdr:cNvPr>
        <xdr:cNvSpPr>
          <a:spLocks noChangeShapeType="1"/>
        </xdr:cNvSpPr>
      </xdr:nvSpPr>
      <xdr:spPr bwMode="auto">
        <a:xfrm>
          <a:off x="15335250" y="1166241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390</xdr:row>
      <xdr:rowOff>0</xdr:rowOff>
    </xdr:from>
    <xdr:to>
      <xdr:col>25</xdr:col>
      <xdr:colOff>1343025</xdr:colOff>
      <xdr:row>390</xdr:row>
      <xdr:rowOff>0</xdr:rowOff>
    </xdr:to>
    <xdr:sp macro="" textlink="">
      <xdr:nvSpPr>
        <xdr:cNvPr id="3300" name="Line 1">
          <a:extLst>
            <a:ext uri="{FF2B5EF4-FFF2-40B4-BE49-F238E27FC236}">
              <a16:creationId xmlns:a16="http://schemas.microsoft.com/office/drawing/2014/main" id="{00000000-0008-0000-0100-0000E40C0000}"/>
            </a:ext>
          </a:extLst>
        </xdr:cNvPr>
        <xdr:cNvSpPr>
          <a:spLocks noChangeShapeType="1"/>
        </xdr:cNvSpPr>
      </xdr:nvSpPr>
      <xdr:spPr bwMode="auto">
        <a:xfrm>
          <a:off x="15325725" y="1219676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390</xdr:row>
      <xdr:rowOff>0</xdr:rowOff>
    </xdr:from>
    <xdr:to>
      <xdr:col>25</xdr:col>
      <xdr:colOff>1343025</xdr:colOff>
      <xdr:row>390</xdr:row>
      <xdr:rowOff>0</xdr:rowOff>
    </xdr:to>
    <xdr:sp macro="" textlink="">
      <xdr:nvSpPr>
        <xdr:cNvPr id="3301" name="Line 2">
          <a:extLst>
            <a:ext uri="{FF2B5EF4-FFF2-40B4-BE49-F238E27FC236}">
              <a16:creationId xmlns:a16="http://schemas.microsoft.com/office/drawing/2014/main" id="{00000000-0008-0000-0100-0000E50C0000}"/>
            </a:ext>
          </a:extLst>
        </xdr:cNvPr>
        <xdr:cNvSpPr>
          <a:spLocks noChangeShapeType="1"/>
        </xdr:cNvSpPr>
      </xdr:nvSpPr>
      <xdr:spPr bwMode="auto">
        <a:xfrm>
          <a:off x="15335250" y="1219676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390</xdr:row>
      <xdr:rowOff>0</xdr:rowOff>
    </xdr:from>
    <xdr:to>
      <xdr:col>25</xdr:col>
      <xdr:colOff>1343025</xdr:colOff>
      <xdr:row>390</xdr:row>
      <xdr:rowOff>0</xdr:rowOff>
    </xdr:to>
    <xdr:sp macro="" textlink="">
      <xdr:nvSpPr>
        <xdr:cNvPr id="3302" name="Line 3">
          <a:extLst>
            <a:ext uri="{FF2B5EF4-FFF2-40B4-BE49-F238E27FC236}">
              <a16:creationId xmlns:a16="http://schemas.microsoft.com/office/drawing/2014/main" id="{00000000-0008-0000-0100-0000E60C0000}"/>
            </a:ext>
          </a:extLst>
        </xdr:cNvPr>
        <xdr:cNvSpPr>
          <a:spLocks noChangeShapeType="1"/>
        </xdr:cNvSpPr>
      </xdr:nvSpPr>
      <xdr:spPr bwMode="auto">
        <a:xfrm>
          <a:off x="15335250" y="1219676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390</xdr:row>
      <xdr:rowOff>0</xdr:rowOff>
    </xdr:from>
    <xdr:to>
      <xdr:col>25</xdr:col>
      <xdr:colOff>1343025</xdr:colOff>
      <xdr:row>390</xdr:row>
      <xdr:rowOff>0</xdr:rowOff>
    </xdr:to>
    <xdr:sp macro="" textlink="">
      <xdr:nvSpPr>
        <xdr:cNvPr id="3303" name="Line 4">
          <a:extLst>
            <a:ext uri="{FF2B5EF4-FFF2-40B4-BE49-F238E27FC236}">
              <a16:creationId xmlns:a16="http://schemas.microsoft.com/office/drawing/2014/main" id="{00000000-0008-0000-0100-0000E70C0000}"/>
            </a:ext>
          </a:extLst>
        </xdr:cNvPr>
        <xdr:cNvSpPr>
          <a:spLocks noChangeShapeType="1"/>
        </xdr:cNvSpPr>
      </xdr:nvSpPr>
      <xdr:spPr bwMode="auto">
        <a:xfrm>
          <a:off x="15335250" y="1219676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407</xdr:row>
      <xdr:rowOff>0</xdr:rowOff>
    </xdr:from>
    <xdr:to>
      <xdr:col>25</xdr:col>
      <xdr:colOff>1343025</xdr:colOff>
      <xdr:row>407</xdr:row>
      <xdr:rowOff>0</xdr:rowOff>
    </xdr:to>
    <xdr:sp macro="" textlink="">
      <xdr:nvSpPr>
        <xdr:cNvPr id="3304" name="Line 1">
          <a:extLst>
            <a:ext uri="{FF2B5EF4-FFF2-40B4-BE49-F238E27FC236}">
              <a16:creationId xmlns:a16="http://schemas.microsoft.com/office/drawing/2014/main" id="{00000000-0008-0000-0100-0000E80C0000}"/>
            </a:ext>
          </a:extLst>
        </xdr:cNvPr>
        <xdr:cNvSpPr>
          <a:spLocks noChangeShapeType="1"/>
        </xdr:cNvSpPr>
      </xdr:nvSpPr>
      <xdr:spPr bwMode="auto">
        <a:xfrm>
          <a:off x="15325725" y="1273111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407</xdr:row>
      <xdr:rowOff>0</xdr:rowOff>
    </xdr:from>
    <xdr:to>
      <xdr:col>25</xdr:col>
      <xdr:colOff>1343025</xdr:colOff>
      <xdr:row>407</xdr:row>
      <xdr:rowOff>0</xdr:rowOff>
    </xdr:to>
    <xdr:sp macro="" textlink="">
      <xdr:nvSpPr>
        <xdr:cNvPr id="3305" name="Line 2">
          <a:extLst>
            <a:ext uri="{FF2B5EF4-FFF2-40B4-BE49-F238E27FC236}">
              <a16:creationId xmlns:a16="http://schemas.microsoft.com/office/drawing/2014/main" id="{00000000-0008-0000-0100-0000E90C0000}"/>
            </a:ext>
          </a:extLst>
        </xdr:cNvPr>
        <xdr:cNvSpPr>
          <a:spLocks noChangeShapeType="1"/>
        </xdr:cNvSpPr>
      </xdr:nvSpPr>
      <xdr:spPr bwMode="auto">
        <a:xfrm>
          <a:off x="15335250" y="1273111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407</xdr:row>
      <xdr:rowOff>0</xdr:rowOff>
    </xdr:from>
    <xdr:to>
      <xdr:col>25</xdr:col>
      <xdr:colOff>1343025</xdr:colOff>
      <xdr:row>407</xdr:row>
      <xdr:rowOff>0</xdr:rowOff>
    </xdr:to>
    <xdr:sp macro="" textlink="">
      <xdr:nvSpPr>
        <xdr:cNvPr id="3306" name="Line 3">
          <a:extLst>
            <a:ext uri="{FF2B5EF4-FFF2-40B4-BE49-F238E27FC236}">
              <a16:creationId xmlns:a16="http://schemas.microsoft.com/office/drawing/2014/main" id="{00000000-0008-0000-0100-0000EA0C0000}"/>
            </a:ext>
          </a:extLst>
        </xdr:cNvPr>
        <xdr:cNvSpPr>
          <a:spLocks noChangeShapeType="1"/>
        </xdr:cNvSpPr>
      </xdr:nvSpPr>
      <xdr:spPr bwMode="auto">
        <a:xfrm>
          <a:off x="15335250" y="1273111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407</xdr:row>
      <xdr:rowOff>0</xdr:rowOff>
    </xdr:from>
    <xdr:to>
      <xdr:col>25</xdr:col>
      <xdr:colOff>1343025</xdr:colOff>
      <xdr:row>407</xdr:row>
      <xdr:rowOff>0</xdr:rowOff>
    </xdr:to>
    <xdr:sp macro="" textlink="">
      <xdr:nvSpPr>
        <xdr:cNvPr id="3307" name="Line 4">
          <a:extLst>
            <a:ext uri="{FF2B5EF4-FFF2-40B4-BE49-F238E27FC236}">
              <a16:creationId xmlns:a16="http://schemas.microsoft.com/office/drawing/2014/main" id="{00000000-0008-0000-0100-0000EB0C0000}"/>
            </a:ext>
          </a:extLst>
        </xdr:cNvPr>
        <xdr:cNvSpPr>
          <a:spLocks noChangeShapeType="1"/>
        </xdr:cNvSpPr>
      </xdr:nvSpPr>
      <xdr:spPr bwMode="auto">
        <a:xfrm>
          <a:off x="15335250" y="1273111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373</xdr:row>
      <xdr:rowOff>0</xdr:rowOff>
    </xdr:from>
    <xdr:to>
      <xdr:col>25</xdr:col>
      <xdr:colOff>1343025</xdr:colOff>
      <xdr:row>373</xdr:row>
      <xdr:rowOff>0</xdr:rowOff>
    </xdr:to>
    <xdr:sp macro="" textlink="">
      <xdr:nvSpPr>
        <xdr:cNvPr id="3308" name="Line 1">
          <a:extLst>
            <a:ext uri="{FF2B5EF4-FFF2-40B4-BE49-F238E27FC236}">
              <a16:creationId xmlns:a16="http://schemas.microsoft.com/office/drawing/2014/main" id="{00000000-0008-0000-0100-0000EC0C0000}"/>
            </a:ext>
          </a:extLst>
        </xdr:cNvPr>
        <xdr:cNvSpPr>
          <a:spLocks noChangeShapeType="1"/>
        </xdr:cNvSpPr>
      </xdr:nvSpPr>
      <xdr:spPr bwMode="auto">
        <a:xfrm>
          <a:off x="15325725" y="1166241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373</xdr:row>
      <xdr:rowOff>0</xdr:rowOff>
    </xdr:from>
    <xdr:to>
      <xdr:col>25</xdr:col>
      <xdr:colOff>1343025</xdr:colOff>
      <xdr:row>373</xdr:row>
      <xdr:rowOff>0</xdr:rowOff>
    </xdr:to>
    <xdr:sp macro="" textlink="">
      <xdr:nvSpPr>
        <xdr:cNvPr id="3309" name="Line 2">
          <a:extLst>
            <a:ext uri="{FF2B5EF4-FFF2-40B4-BE49-F238E27FC236}">
              <a16:creationId xmlns:a16="http://schemas.microsoft.com/office/drawing/2014/main" id="{00000000-0008-0000-0100-0000ED0C0000}"/>
            </a:ext>
          </a:extLst>
        </xdr:cNvPr>
        <xdr:cNvSpPr>
          <a:spLocks noChangeShapeType="1"/>
        </xdr:cNvSpPr>
      </xdr:nvSpPr>
      <xdr:spPr bwMode="auto">
        <a:xfrm>
          <a:off x="15335250" y="1166241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373</xdr:row>
      <xdr:rowOff>0</xdr:rowOff>
    </xdr:from>
    <xdr:to>
      <xdr:col>25</xdr:col>
      <xdr:colOff>1343025</xdr:colOff>
      <xdr:row>373</xdr:row>
      <xdr:rowOff>0</xdr:rowOff>
    </xdr:to>
    <xdr:sp macro="" textlink="">
      <xdr:nvSpPr>
        <xdr:cNvPr id="3310" name="Line 3">
          <a:extLst>
            <a:ext uri="{FF2B5EF4-FFF2-40B4-BE49-F238E27FC236}">
              <a16:creationId xmlns:a16="http://schemas.microsoft.com/office/drawing/2014/main" id="{00000000-0008-0000-0100-0000EE0C0000}"/>
            </a:ext>
          </a:extLst>
        </xdr:cNvPr>
        <xdr:cNvSpPr>
          <a:spLocks noChangeShapeType="1"/>
        </xdr:cNvSpPr>
      </xdr:nvSpPr>
      <xdr:spPr bwMode="auto">
        <a:xfrm>
          <a:off x="15335250" y="1166241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373</xdr:row>
      <xdr:rowOff>0</xdr:rowOff>
    </xdr:from>
    <xdr:to>
      <xdr:col>25</xdr:col>
      <xdr:colOff>1343025</xdr:colOff>
      <xdr:row>373</xdr:row>
      <xdr:rowOff>0</xdr:rowOff>
    </xdr:to>
    <xdr:sp macro="" textlink="">
      <xdr:nvSpPr>
        <xdr:cNvPr id="3311" name="Line 4">
          <a:extLst>
            <a:ext uri="{FF2B5EF4-FFF2-40B4-BE49-F238E27FC236}">
              <a16:creationId xmlns:a16="http://schemas.microsoft.com/office/drawing/2014/main" id="{00000000-0008-0000-0100-0000EF0C0000}"/>
            </a:ext>
          </a:extLst>
        </xdr:cNvPr>
        <xdr:cNvSpPr>
          <a:spLocks noChangeShapeType="1"/>
        </xdr:cNvSpPr>
      </xdr:nvSpPr>
      <xdr:spPr bwMode="auto">
        <a:xfrm>
          <a:off x="15335250" y="1166241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390</xdr:row>
      <xdr:rowOff>0</xdr:rowOff>
    </xdr:from>
    <xdr:to>
      <xdr:col>25</xdr:col>
      <xdr:colOff>1343025</xdr:colOff>
      <xdr:row>390</xdr:row>
      <xdr:rowOff>0</xdr:rowOff>
    </xdr:to>
    <xdr:sp macro="" textlink="">
      <xdr:nvSpPr>
        <xdr:cNvPr id="3312" name="Line 1">
          <a:extLst>
            <a:ext uri="{FF2B5EF4-FFF2-40B4-BE49-F238E27FC236}">
              <a16:creationId xmlns:a16="http://schemas.microsoft.com/office/drawing/2014/main" id="{00000000-0008-0000-0100-0000F00C0000}"/>
            </a:ext>
          </a:extLst>
        </xdr:cNvPr>
        <xdr:cNvSpPr>
          <a:spLocks noChangeShapeType="1"/>
        </xdr:cNvSpPr>
      </xdr:nvSpPr>
      <xdr:spPr bwMode="auto">
        <a:xfrm>
          <a:off x="15325725" y="1219676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390</xdr:row>
      <xdr:rowOff>0</xdr:rowOff>
    </xdr:from>
    <xdr:to>
      <xdr:col>25</xdr:col>
      <xdr:colOff>1343025</xdr:colOff>
      <xdr:row>390</xdr:row>
      <xdr:rowOff>0</xdr:rowOff>
    </xdr:to>
    <xdr:sp macro="" textlink="">
      <xdr:nvSpPr>
        <xdr:cNvPr id="3313" name="Line 2">
          <a:extLst>
            <a:ext uri="{FF2B5EF4-FFF2-40B4-BE49-F238E27FC236}">
              <a16:creationId xmlns:a16="http://schemas.microsoft.com/office/drawing/2014/main" id="{00000000-0008-0000-0100-0000F10C0000}"/>
            </a:ext>
          </a:extLst>
        </xdr:cNvPr>
        <xdr:cNvSpPr>
          <a:spLocks noChangeShapeType="1"/>
        </xdr:cNvSpPr>
      </xdr:nvSpPr>
      <xdr:spPr bwMode="auto">
        <a:xfrm>
          <a:off x="15335250" y="1219676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390</xdr:row>
      <xdr:rowOff>0</xdr:rowOff>
    </xdr:from>
    <xdr:to>
      <xdr:col>25</xdr:col>
      <xdr:colOff>1343025</xdr:colOff>
      <xdr:row>390</xdr:row>
      <xdr:rowOff>0</xdr:rowOff>
    </xdr:to>
    <xdr:sp macro="" textlink="">
      <xdr:nvSpPr>
        <xdr:cNvPr id="3314" name="Line 3">
          <a:extLst>
            <a:ext uri="{FF2B5EF4-FFF2-40B4-BE49-F238E27FC236}">
              <a16:creationId xmlns:a16="http://schemas.microsoft.com/office/drawing/2014/main" id="{00000000-0008-0000-0100-0000F20C0000}"/>
            </a:ext>
          </a:extLst>
        </xdr:cNvPr>
        <xdr:cNvSpPr>
          <a:spLocks noChangeShapeType="1"/>
        </xdr:cNvSpPr>
      </xdr:nvSpPr>
      <xdr:spPr bwMode="auto">
        <a:xfrm>
          <a:off x="15335250" y="1219676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390</xdr:row>
      <xdr:rowOff>0</xdr:rowOff>
    </xdr:from>
    <xdr:to>
      <xdr:col>25</xdr:col>
      <xdr:colOff>1343025</xdr:colOff>
      <xdr:row>390</xdr:row>
      <xdr:rowOff>0</xdr:rowOff>
    </xdr:to>
    <xdr:sp macro="" textlink="">
      <xdr:nvSpPr>
        <xdr:cNvPr id="3315" name="Line 4">
          <a:extLst>
            <a:ext uri="{FF2B5EF4-FFF2-40B4-BE49-F238E27FC236}">
              <a16:creationId xmlns:a16="http://schemas.microsoft.com/office/drawing/2014/main" id="{00000000-0008-0000-0100-0000F30C0000}"/>
            </a:ext>
          </a:extLst>
        </xdr:cNvPr>
        <xdr:cNvSpPr>
          <a:spLocks noChangeShapeType="1"/>
        </xdr:cNvSpPr>
      </xdr:nvSpPr>
      <xdr:spPr bwMode="auto">
        <a:xfrm>
          <a:off x="15335250" y="1219676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407</xdr:row>
      <xdr:rowOff>0</xdr:rowOff>
    </xdr:from>
    <xdr:to>
      <xdr:col>25</xdr:col>
      <xdr:colOff>1343025</xdr:colOff>
      <xdr:row>407</xdr:row>
      <xdr:rowOff>0</xdr:rowOff>
    </xdr:to>
    <xdr:sp macro="" textlink="">
      <xdr:nvSpPr>
        <xdr:cNvPr id="3316" name="Line 1">
          <a:extLst>
            <a:ext uri="{FF2B5EF4-FFF2-40B4-BE49-F238E27FC236}">
              <a16:creationId xmlns:a16="http://schemas.microsoft.com/office/drawing/2014/main" id="{00000000-0008-0000-0100-0000F40C0000}"/>
            </a:ext>
          </a:extLst>
        </xdr:cNvPr>
        <xdr:cNvSpPr>
          <a:spLocks noChangeShapeType="1"/>
        </xdr:cNvSpPr>
      </xdr:nvSpPr>
      <xdr:spPr bwMode="auto">
        <a:xfrm>
          <a:off x="15325725" y="1273111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407</xdr:row>
      <xdr:rowOff>0</xdr:rowOff>
    </xdr:from>
    <xdr:to>
      <xdr:col>25</xdr:col>
      <xdr:colOff>1343025</xdr:colOff>
      <xdr:row>407</xdr:row>
      <xdr:rowOff>0</xdr:rowOff>
    </xdr:to>
    <xdr:sp macro="" textlink="">
      <xdr:nvSpPr>
        <xdr:cNvPr id="3317" name="Line 2">
          <a:extLst>
            <a:ext uri="{FF2B5EF4-FFF2-40B4-BE49-F238E27FC236}">
              <a16:creationId xmlns:a16="http://schemas.microsoft.com/office/drawing/2014/main" id="{00000000-0008-0000-0100-0000F50C0000}"/>
            </a:ext>
          </a:extLst>
        </xdr:cNvPr>
        <xdr:cNvSpPr>
          <a:spLocks noChangeShapeType="1"/>
        </xdr:cNvSpPr>
      </xdr:nvSpPr>
      <xdr:spPr bwMode="auto">
        <a:xfrm>
          <a:off x="15335250" y="1273111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407</xdr:row>
      <xdr:rowOff>0</xdr:rowOff>
    </xdr:from>
    <xdr:to>
      <xdr:col>25</xdr:col>
      <xdr:colOff>1343025</xdr:colOff>
      <xdr:row>407</xdr:row>
      <xdr:rowOff>0</xdr:rowOff>
    </xdr:to>
    <xdr:sp macro="" textlink="">
      <xdr:nvSpPr>
        <xdr:cNvPr id="3318" name="Line 3">
          <a:extLst>
            <a:ext uri="{FF2B5EF4-FFF2-40B4-BE49-F238E27FC236}">
              <a16:creationId xmlns:a16="http://schemas.microsoft.com/office/drawing/2014/main" id="{00000000-0008-0000-0100-0000F60C0000}"/>
            </a:ext>
          </a:extLst>
        </xdr:cNvPr>
        <xdr:cNvSpPr>
          <a:spLocks noChangeShapeType="1"/>
        </xdr:cNvSpPr>
      </xdr:nvSpPr>
      <xdr:spPr bwMode="auto">
        <a:xfrm>
          <a:off x="15335250" y="1273111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407</xdr:row>
      <xdr:rowOff>0</xdr:rowOff>
    </xdr:from>
    <xdr:to>
      <xdr:col>25</xdr:col>
      <xdr:colOff>1343025</xdr:colOff>
      <xdr:row>407</xdr:row>
      <xdr:rowOff>0</xdr:rowOff>
    </xdr:to>
    <xdr:sp macro="" textlink="">
      <xdr:nvSpPr>
        <xdr:cNvPr id="3319" name="Line 4">
          <a:extLst>
            <a:ext uri="{FF2B5EF4-FFF2-40B4-BE49-F238E27FC236}">
              <a16:creationId xmlns:a16="http://schemas.microsoft.com/office/drawing/2014/main" id="{00000000-0008-0000-0100-0000F70C0000}"/>
            </a:ext>
          </a:extLst>
        </xdr:cNvPr>
        <xdr:cNvSpPr>
          <a:spLocks noChangeShapeType="1"/>
        </xdr:cNvSpPr>
      </xdr:nvSpPr>
      <xdr:spPr bwMode="auto">
        <a:xfrm>
          <a:off x="15335250" y="1273111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373</xdr:row>
      <xdr:rowOff>0</xdr:rowOff>
    </xdr:from>
    <xdr:to>
      <xdr:col>25</xdr:col>
      <xdr:colOff>1343025</xdr:colOff>
      <xdr:row>373</xdr:row>
      <xdr:rowOff>0</xdr:rowOff>
    </xdr:to>
    <xdr:sp macro="" textlink="">
      <xdr:nvSpPr>
        <xdr:cNvPr id="3320" name="Line 1">
          <a:extLst>
            <a:ext uri="{FF2B5EF4-FFF2-40B4-BE49-F238E27FC236}">
              <a16:creationId xmlns:a16="http://schemas.microsoft.com/office/drawing/2014/main" id="{00000000-0008-0000-0100-0000F80C0000}"/>
            </a:ext>
          </a:extLst>
        </xdr:cNvPr>
        <xdr:cNvSpPr>
          <a:spLocks noChangeShapeType="1"/>
        </xdr:cNvSpPr>
      </xdr:nvSpPr>
      <xdr:spPr bwMode="auto">
        <a:xfrm>
          <a:off x="15325725" y="1166241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373</xdr:row>
      <xdr:rowOff>0</xdr:rowOff>
    </xdr:from>
    <xdr:to>
      <xdr:col>25</xdr:col>
      <xdr:colOff>1343025</xdr:colOff>
      <xdr:row>373</xdr:row>
      <xdr:rowOff>0</xdr:rowOff>
    </xdr:to>
    <xdr:sp macro="" textlink="">
      <xdr:nvSpPr>
        <xdr:cNvPr id="3321" name="Line 2">
          <a:extLst>
            <a:ext uri="{FF2B5EF4-FFF2-40B4-BE49-F238E27FC236}">
              <a16:creationId xmlns:a16="http://schemas.microsoft.com/office/drawing/2014/main" id="{00000000-0008-0000-0100-0000F90C0000}"/>
            </a:ext>
          </a:extLst>
        </xdr:cNvPr>
        <xdr:cNvSpPr>
          <a:spLocks noChangeShapeType="1"/>
        </xdr:cNvSpPr>
      </xdr:nvSpPr>
      <xdr:spPr bwMode="auto">
        <a:xfrm>
          <a:off x="15335250" y="1166241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373</xdr:row>
      <xdr:rowOff>0</xdr:rowOff>
    </xdr:from>
    <xdr:to>
      <xdr:col>25</xdr:col>
      <xdr:colOff>1343025</xdr:colOff>
      <xdr:row>373</xdr:row>
      <xdr:rowOff>0</xdr:rowOff>
    </xdr:to>
    <xdr:sp macro="" textlink="">
      <xdr:nvSpPr>
        <xdr:cNvPr id="3322" name="Line 3">
          <a:extLst>
            <a:ext uri="{FF2B5EF4-FFF2-40B4-BE49-F238E27FC236}">
              <a16:creationId xmlns:a16="http://schemas.microsoft.com/office/drawing/2014/main" id="{00000000-0008-0000-0100-0000FA0C0000}"/>
            </a:ext>
          </a:extLst>
        </xdr:cNvPr>
        <xdr:cNvSpPr>
          <a:spLocks noChangeShapeType="1"/>
        </xdr:cNvSpPr>
      </xdr:nvSpPr>
      <xdr:spPr bwMode="auto">
        <a:xfrm>
          <a:off x="15335250" y="1166241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373</xdr:row>
      <xdr:rowOff>0</xdr:rowOff>
    </xdr:from>
    <xdr:to>
      <xdr:col>25</xdr:col>
      <xdr:colOff>1343025</xdr:colOff>
      <xdr:row>373</xdr:row>
      <xdr:rowOff>0</xdr:rowOff>
    </xdr:to>
    <xdr:sp macro="" textlink="">
      <xdr:nvSpPr>
        <xdr:cNvPr id="3323" name="Line 4">
          <a:extLst>
            <a:ext uri="{FF2B5EF4-FFF2-40B4-BE49-F238E27FC236}">
              <a16:creationId xmlns:a16="http://schemas.microsoft.com/office/drawing/2014/main" id="{00000000-0008-0000-0100-0000FB0C0000}"/>
            </a:ext>
          </a:extLst>
        </xdr:cNvPr>
        <xdr:cNvSpPr>
          <a:spLocks noChangeShapeType="1"/>
        </xdr:cNvSpPr>
      </xdr:nvSpPr>
      <xdr:spPr bwMode="auto">
        <a:xfrm>
          <a:off x="15335250" y="1166241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390</xdr:row>
      <xdr:rowOff>0</xdr:rowOff>
    </xdr:from>
    <xdr:to>
      <xdr:col>25</xdr:col>
      <xdr:colOff>1343025</xdr:colOff>
      <xdr:row>390</xdr:row>
      <xdr:rowOff>0</xdr:rowOff>
    </xdr:to>
    <xdr:sp macro="" textlink="">
      <xdr:nvSpPr>
        <xdr:cNvPr id="3324" name="Line 1">
          <a:extLst>
            <a:ext uri="{FF2B5EF4-FFF2-40B4-BE49-F238E27FC236}">
              <a16:creationId xmlns:a16="http://schemas.microsoft.com/office/drawing/2014/main" id="{00000000-0008-0000-0100-0000FC0C0000}"/>
            </a:ext>
          </a:extLst>
        </xdr:cNvPr>
        <xdr:cNvSpPr>
          <a:spLocks noChangeShapeType="1"/>
        </xdr:cNvSpPr>
      </xdr:nvSpPr>
      <xdr:spPr bwMode="auto">
        <a:xfrm>
          <a:off x="15325725" y="1219676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390</xdr:row>
      <xdr:rowOff>0</xdr:rowOff>
    </xdr:from>
    <xdr:to>
      <xdr:col>25</xdr:col>
      <xdr:colOff>1343025</xdr:colOff>
      <xdr:row>390</xdr:row>
      <xdr:rowOff>0</xdr:rowOff>
    </xdr:to>
    <xdr:sp macro="" textlink="">
      <xdr:nvSpPr>
        <xdr:cNvPr id="3325" name="Line 2">
          <a:extLst>
            <a:ext uri="{FF2B5EF4-FFF2-40B4-BE49-F238E27FC236}">
              <a16:creationId xmlns:a16="http://schemas.microsoft.com/office/drawing/2014/main" id="{00000000-0008-0000-0100-0000FD0C0000}"/>
            </a:ext>
          </a:extLst>
        </xdr:cNvPr>
        <xdr:cNvSpPr>
          <a:spLocks noChangeShapeType="1"/>
        </xdr:cNvSpPr>
      </xdr:nvSpPr>
      <xdr:spPr bwMode="auto">
        <a:xfrm>
          <a:off x="15335250" y="1219676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390</xdr:row>
      <xdr:rowOff>0</xdr:rowOff>
    </xdr:from>
    <xdr:to>
      <xdr:col>25</xdr:col>
      <xdr:colOff>1343025</xdr:colOff>
      <xdr:row>390</xdr:row>
      <xdr:rowOff>0</xdr:rowOff>
    </xdr:to>
    <xdr:sp macro="" textlink="">
      <xdr:nvSpPr>
        <xdr:cNvPr id="3326" name="Line 3">
          <a:extLst>
            <a:ext uri="{FF2B5EF4-FFF2-40B4-BE49-F238E27FC236}">
              <a16:creationId xmlns:a16="http://schemas.microsoft.com/office/drawing/2014/main" id="{00000000-0008-0000-0100-0000FE0C0000}"/>
            </a:ext>
          </a:extLst>
        </xdr:cNvPr>
        <xdr:cNvSpPr>
          <a:spLocks noChangeShapeType="1"/>
        </xdr:cNvSpPr>
      </xdr:nvSpPr>
      <xdr:spPr bwMode="auto">
        <a:xfrm>
          <a:off x="15335250" y="1219676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390</xdr:row>
      <xdr:rowOff>0</xdr:rowOff>
    </xdr:from>
    <xdr:to>
      <xdr:col>25</xdr:col>
      <xdr:colOff>1343025</xdr:colOff>
      <xdr:row>390</xdr:row>
      <xdr:rowOff>0</xdr:rowOff>
    </xdr:to>
    <xdr:sp macro="" textlink="">
      <xdr:nvSpPr>
        <xdr:cNvPr id="3327" name="Line 4">
          <a:extLst>
            <a:ext uri="{FF2B5EF4-FFF2-40B4-BE49-F238E27FC236}">
              <a16:creationId xmlns:a16="http://schemas.microsoft.com/office/drawing/2014/main" id="{00000000-0008-0000-0100-0000FF0C0000}"/>
            </a:ext>
          </a:extLst>
        </xdr:cNvPr>
        <xdr:cNvSpPr>
          <a:spLocks noChangeShapeType="1"/>
        </xdr:cNvSpPr>
      </xdr:nvSpPr>
      <xdr:spPr bwMode="auto">
        <a:xfrm>
          <a:off x="15335250" y="1219676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407</xdr:row>
      <xdr:rowOff>0</xdr:rowOff>
    </xdr:from>
    <xdr:to>
      <xdr:col>25</xdr:col>
      <xdr:colOff>1343025</xdr:colOff>
      <xdr:row>407</xdr:row>
      <xdr:rowOff>0</xdr:rowOff>
    </xdr:to>
    <xdr:sp macro="" textlink="">
      <xdr:nvSpPr>
        <xdr:cNvPr id="3328" name="Line 1">
          <a:extLst>
            <a:ext uri="{FF2B5EF4-FFF2-40B4-BE49-F238E27FC236}">
              <a16:creationId xmlns:a16="http://schemas.microsoft.com/office/drawing/2014/main" id="{00000000-0008-0000-0100-0000000D0000}"/>
            </a:ext>
          </a:extLst>
        </xdr:cNvPr>
        <xdr:cNvSpPr>
          <a:spLocks noChangeShapeType="1"/>
        </xdr:cNvSpPr>
      </xdr:nvSpPr>
      <xdr:spPr bwMode="auto">
        <a:xfrm>
          <a:off x="15325725" y="1273111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407</xdr:row>
      <xdr:rowOff>0</xdr:rowOff>
    </xdr:from>
    <xdr:to>
      <xdr:col>25</xdr:col>
      <xdr:colOff>1343025</xdr:colOff>
      <xdr:row>407</xdr:row>
      <xdr:rowOff>0</xdr:rowOff>
    </xdr:to>
    <xdr:sp macro="" textlink="">
      <xdr:nvSpPr>
        <xdr:cNvPr id="3329" name="Line 2">
          <a:extLst>
            <a:ext uri="{FF2B5EF4-FFF2-40B4-BE49-F238E27FC236}">
              <a16:creationId xmlns:a16="http://schemas.microsoft.com/office/drawing/2014/main" id="{00000000-0008-0000-0100-0000010D0000}"/>
            </a:ext>
          </a:extLst>
        </xdr:cNvPr>
        <xdr:cNvSpPr>
          <a:spLocks noChangeShapeType="1"/>
        </xdr:cNvSpPr>
      </xdr:nvSpPr>
      <xdr:spPr bwMode="auto">
        <a:xfrm>
          <a:off x="15335250" y="1273111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407</xdr:row>
      <xdr:rowOff>0</xdr:rowOff>
    </xdr:from>
    <xdr:to>
      <xdr:col>25</xdr:col>
      <xdr:colOff>1343025</xdr:colOff>
      <xdr:row>407</xdr:row>
      <xdr:rowOff>0</xdr:rowOff>
    </xdr:to>
    <xdr:sp macro="" textlink="">
      <xdr:nvSpPr>
        <xdr:cNvPr id="3330" name="Line 3">
          <a:extLst>
            <a:ext uri="{FF2B5EF4-FFF2-40B4-BE49-F238E27FC236}">
              <a16:creationId xmlns:a16="http://schemas.microsoft.com/office/drawing/2014/main" id="{00000000-0008-0000-0100-0000020D0000}"/>
            </a:ext>
          </a:extLst>
        </xdr:cNvPr>
        <xdr:cNvSpPr>
          <a:spLocks noChangeShapeType="1"/>
        </xdr:cNvSpPr>
      </xdr:nvSpPr>
      <xdr:spPr bwMode="auto">
        <a:xfrm>
          <a:off x="15335250" y="1273111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407</xdr:row>
      <xdr:rowOff>0</xdr:rowOff>
    </xdr:from>
    <xdr:to>
      <xdr:col>25</xdr:col>
      <xdr:colOff>1343025</xdr:colOff>
      <xdr:row>407</xdr:row>
      <xdr:rowOff>0</xdr:rowOff>
    </xdr:to>
    <xdr:sp macro="" textlink="">
      <xdr:nvSpPr>
        <xdr:cNvPr id="3331" name="Line 4">
          <a:extLst>
            <a:ext uri="{FF2B5EF4-FFF2-40B4-BE49-F238E27FC236}">
              <a16:creationId xmlns:a16="http://schemas.microsoft.com/office/drawing/2014/main" id="{00000000-0008-0000-0100-0000030D0000}"/>
            </a:ext>
          </a:extLst>
        </xdr:cNvPr>
        <xdr:cNvSpPr>
          <a:spLocks noChangeShapeType="1"/>
        </xdr:cNvSpPr>
      </xdr:nvSpPr>
      <xdr:spPr bwMode="auto">
        <a:xfrm>
          <a:off x="15335250" y="1273111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417</xdr:row>
      <xdr:rowOff>0</xdr:rowOff>
    </xdr:from>
    <xdr:to>
      <xdr:col>25</xdr:col>
      <xdr:colOff>1343025</xdr:colOff>
      <xdr:row>417</xdr:row>
      <xdr:rowOff>0</xdr:rowOff>
    </xdr:to>
    <xdr:sp macro="" textlink="">
      <xdr:nvSpPr>
        <xdr:cNvPr id="3332" name="Line 1">
          <a:extLst>
            <a:ext uri="{FF2B5EF4-FFF2-40B4-BE49-F238E27FC236}">
              <a16:creationId xmlns:a16="http://schemas.microsoft.com/office/drawing/2014/main" id="{00000000-0008-0000-0100-0000040D0000}"/>
            </a:ext>
          </a:extLst>
        </xdr:cNvPr>
        <xdr:cNvSpPr>
          <a:spLocks noChangeShapeType="1"/>
        </xdr:cNvSpPr>
      </xdr:nvSpPr>
      <xdr:spPr bwMode="auto">
        <a:xfrm>
          <a:off x="15325725" y="1304544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417</xdr:row>
      <xdr:rowOff>0</xdr:rowOff>
    </xdr:from>
    <xdr:to>
      <xdr:col>25</xdr:col>
      <xdr:colOff>1343025</xdr:colOff>
      <xdr:row>417</xdr:row>
      <xdr:rowOff>0</xdr:rowOff>
    </xdr:to>
    <xdr:sp macro="" textlink="">
      <xdr:nvSpPr>
        <xdr:cNvPr id="3333" name="Line 2">
          <a:extLst>
            <a:ext uri="{FF2B5EF4-FFF2-40B4-BE49-F238E27FC236}">
              <a16:creationId xmlns:a16="http://schemas.microsoft.com/office/drawing/2014/main" id="{00000000-0008-0000-0100-0000050D0000}"/>
            </a:ext>
          </a:extLst>
        </xdr:cNvPr>
        <xdr:cNvSpPr>
          <a:spLocks noChangeShapeType="1"/>
        </xdr:cNvSpPr>
      </xdr:nvSpPr>
      <xdr:spPr bwMode="auto">
        <a:xfrm>
          <a:off x="15335250" y="1304544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417</xdr:row>
      <xdr:rowOff>0</xdr:rowOff>
    </xdr:from>
    <xdr:to>
      <xdr:col>25</xdr:col>
      <xdr:colOff>1343025</xdr:colOff>
      <xdr:row>417</xdr:row>
      <xdr:rowOff>0</xdr:rowOff>
    </xdr:to>
    <xdr:sp macro="" textlink="">
      <xdr:nvSpPr>
        <xdr:cNvPr id="3334" name="Line 3">
          <a:extLst>
            <a:ext uri="{FF2B5EF4-FFF2-40B4-BE49-F238E27FC236}">
              <a16:creationId xmlns:a16="http://schemas.microsoft.com/office/drawing/2014/main" id="{00000000-0008-0000-0100-0000060D0000}"/>
            </a:ext>
          </a:extLst>
        </xdr:cNvPr>
        <xdr:cNvSpPr>
          <a:spLocks noChangeShapeType="1"/>
        </xdr:cNvSpPr>
      </xdr:nvSpPr>
      <xdr:spPr bwMode="auto">
        <a:xfrm>
          <a:off x="15335250" y="1304544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417</xdr:row>
      <xdr:rowOff>0</xdr:rowOff>
    </xdr:from>
    <xdr:to>
      <xdr:col>25</xdr:col>
      <xdr:colOff>1343025</xdr:colOff>
      <xdr:row>417</xdr:row>
      <xdr:rowOff>0</xdr:rowOff>
    </xdr:to>
    <xdr:sp macro="" textlink="">
      <xdr:nvSpPr>
        <xdr:cNvPr id="3335" name="Line 4">
          <a:extLst>
            <a:ext uri="{FF2B5EF4-FFF2-40B4-BE49-F238E27FC236}">
              <a16:creationId xmlns:a16="http://schemas.microsoft.com/office/drawing/2014/main" id="{00000000-0008-0000-0100-0000070D0000}"/>
            </a:ext>
          </a:extLst>
        </xdr:cNvPr>
        <xdr:cNvSpPr>
          <a:spLocks noChangeShapeType="1"/>
        </xdr:cNvSpPr>
      </xdr:nvSpPr>
      <xdr:spPr bwMode="auto">
        <a:xfrm>
          <a:off x="15335250" y="1304544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434</xdr:row>
      <xdr:rowOff>0</xdr:rowOff>
    </xdr:from>
    <xdr:to>
      <xdr:col>25</xdr:col>
      <xdr:colOff>1343025</xdr:colOff>
      <xdr:row>434</xdr:row>
      <xdr:rowOff>0</xdr:rowOff>
    </xdr:to>
    <xdr:sp macro="" textlink="">
      <xdr:nvSpPr>
        <xdr:cNvPr id="3336" name="Line 1">
          <a:extLst>
            <a:ext uri="{FF2B5EF4-FFF2-40B4-BE49-F238E27FC236}">
              <a16:creationId xmlns:a16="http://schemas.microsoft.com/office/drawing/2014/main" id="{00000000-0008-0000-0100-0000080D0000}"/>
            </a:ext>
          </a:extLst>
        </xdr:cNvPr>
        <xdr:cNvSpPr>
          <a:spLocks noChangeShapeType="1"/>
        </xdr:cNvSpPr>
      </xdr:nvSpPr>
      <xdr:spPr bwMode="auto">
        <a:xfrm>
          <a:off x="15325725" y="1357979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434</xdr:row>
      <xdr:rowOff>0</xdr:rowOff>
    </xdr:from>
    <xdr:to>
      <xdr:col>25</xdr:col>
      <xdr:colOff>1343025</xdr:colOff>
      <xdr:row>434</xdr:row>
      <xdr:rowOff>0</xdr:rowOff>
    </xdr:to>
    <xdr:sp macro="" textlink="">
      <xdr:nvSpPr>
        <xdr:cNvPr id="3337" name="Line 2">
          <a:extLst>
            <a:ext uri="{FF2B5EF4-FFF2-40B4-BE49-F238E27FC236}">
              <a16:creationId xmlns:a16="http://schemas.microsoft.com/office/drawing/2014/main" id="{00000000-0008-0000-0100-0000090D0000}"/>
            </a:ext>
          </a:extLst>
        </xdr:cNvPr>
        <xdr:cNvSpPr>
          <a:spLocks noChangeShapeType="1"/>
        </xdr:cNvSpPr>
      </xdr:nvSpPr>
      <xdr:spPr bwMode="auto">
        <a:xfrm>
          <a:off x="15335250" y="1357979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434</xdr:row>
      <xdr:rowOff>0</xdr:rowOff>
    </xdr:from>
    <xdr:to>
      <xdr:col>25</xdr:col>
      <xdr:colOff>1343025</xdr:colOff>
      <xdr:row>434</xdr:row>
      <xdr:rowOff>0</xdr:rowOff>
    </xdr:to>
    <xdr:sp macro="" textlink="">
      <xdr:nvSpPr>
        <xdr:cNvPr id="3338" name="Line 3">
          <a:extLst>
            <a:ext uri="{FF2B5EF4-FFF2-40B4-BE49-F238E27FC236}">
              <a16:creationId xmlns:a16="http://schemas.microsoft.com/office/drawing/2014/main" id="{00000000-0008-0000-0100-00000A0D0000}"/>
            </a:ext>
          </a:extLst>
        </xdr:cNvPr>
        <xdr:cNvSpPr>
          <a:spLocks noChangeShapeType="1"/>
        </xdr:cNvSpPr>
      </xdr:nvSpPr>
      <xdr:spPr bwMode="auto">
        <a:xfrm>
          <a:off x="15335250" y="1357979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434</xdr:row>
      <xdr:rowOff>0</xdr:rowOff>
    </xdr:from>
    <xdr:to>
      <xdr:col>25</xdr:col>
      <xdr:colOff>1343025</xdr:colOff>
      <xdr:row>434</xdr:row>
      <xdr:rowOff>0</xdr:rowOff>
    </xdr:to>
    <xdr:sp macro="" textlink="">
      <xdr:nvSpPr>
        <xdr:cNvPr id="3339" name="Line 4">
          <a:extLst>
            <a:ext uri="{FF2B5EF4-FFF2-40B4-BE49-F238E27FC236}">
              <a16:creationId xmlns:a16="http://schemas.microsoft.com/office/drawing/2014/main" id="{00000000-0008-0000-0100-00000B0D0000}"/>
            </a:ext>
          </a:extLst>
        </xdr:cNvPr>
        <xdr:cNvSpPr>
          <a:spLocks noChangeShapeType="1"/>
        </xdr:cNvSpPr>
      </xdr:nvSpPr>
      <xdr:spPr bwMode="auto">
        <a:xfrm>
          <a:off x="15335250" y="1357979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451</xdr:row>
      <xdr:rowOff>0</xdr:rowOff>
    </xdr:from>
    <xdr:to>
      <xdr:col>25</xdr:col>
      <xdr:colOff>1343025</xdr:colOff>
      <xdr:row>451</xdr:row>
      <xdr:rowOff>0</xdr:rowOff>
    </xdr:to>
    <xdr:sp macro="" textlink="">
      <xdr:nvSpPr>
        <xdr:cNvPr id="3340" name="Line 1">
          <a:extLst>
            <a:ext uri="{FF2B5EF4-FFF2-40B4-BE49-F238E27FC236}">
              <a16:creationId xmlns:a16="http://schemas.microsoft.com/office/drawing/2014/main" id="{00000000-0008-0000-0100-00000C0D0000}"/>
            </a:ext>
          </a:extLst>
        </xdr:cNvPr>
        <xdr:cNvSpPr>
          <a:spLocks noChangeShapeType="1"/>
        </xdr:cNvSpPr>
      </xdr:nvSpPr>
      <xdr:spPr bwMode="auto">
        <a:xfrm>
          <a:off x="15325725" y="1411414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451</xdr:row>
      <xdr:rowOff>0</xdr:rowOff>
    </xdr:from>
    <xdr:to>
      <xdr:col>25</xdr:col>
      <xdr:colOff>1343025</xdr:colOff>
      <xdr:row>451</xdr:row>
      <xdr:rowOff>0</xdr:rowOff>
    </xdr:to>
    <xdr:sp macro="" textlink="">
      <xdr:nvSpPr>
        <xdr:cNvPr id="3341" name="Line 2">
          <a:extLst>
            <a:ext uri="{FF2B5EF4-FFF2-40B4-BE49-F238E27FC236}">
              <a16:creationId xmlns:a16="http://schemas.microsoft.com/office/drawing/2014/main" id="{00000000-0008-0000-0100-00000D0D0000}"/>
            </a:ext>
          </a:extLst>
        </xdr:cNvPr>
        <xdr:cNvSpPr>
          <a:spLocks noChangeShapeType="1"/>
        </xdr:cNvSpPr>
      </xdr:nvSpPr>
      <xdr:spPr bwMode="auto">
        <a:xfrm>
          <a:off x="15335250" y="1411414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451</xdr:row>
      <xdr:rowOff>0</xdr:rowOff>
    </xdr:from>
    <xdr:to>
      <xdr:col>25</xdr:col>
      <xdr:colOff>1343025</xdr:colOff>
      <xdr:row>451</xdr:row>
      <xdr:rowOff>0</xdr:rowOff>
    </xdr:to>
    <xdr:sp macro="" textlink="">
      <xdr:nvSpPr>
        <xdr:cNvPr id="3342" name="Line 3">
          <a:extLst>
            <a:ext uri="{FF2B5EF4-FFF2-40B4-BE49-F238E27FC236}">
              <a16:creationId xmlns:a16="http://schemas.microsoft.com/office/drawing/2014/main" id="{00000000-0008-0000-0100-00000E0D0000}"/>
            </a:ext>
          </a:extLst>
        </xdr:cNvPr>
        <xdr:cNvSpPr>
          <a:spLocks noChangeShapeType="1"/>
        </xdr:cNvSpPr>
      </xdr:nvSpPr>
      <xdr:spPr bwMode="auto">
        <a:xfrm>
          <a:off x="15335250" y="1411414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451</xdr:row>
      <xdr:rowOff>0</xdr:rowOff>
    </xdr:from>
    <xdr:to>
      <xdr:col>25</xdr:col>
      <xdr:colOff>1343025</xdr:colOff>
      <xdr:row>451</xdr:row>
      <xdr:rowOff>0</xdr:rowOff>
    </xdr:to>
    <xdr:sp macro="" textlink="">
      <xdr:nvSpPr>
        <xdr:cNvPr id="3343" name="Line 4">
          <a:extLst>
            <a:ext uri="{FF2B5EF4-FFF2-40B4-BE49-F238E27FC236}">
              <a16:creationId xmlns:a16="http://schemas.microsoft.com/office/drawing/2014/main" id="{00000000-0008-0000-0100-00000F0D0000}"/>
            </a:ext>
          </a:extLst>
        </xdr:cNvPr>
        <xdr:cNvSpPr>
          <a:spLocks noChangeShapeType="1"/>
        </xdr:cNvSpPr>
      </xdr:nvSpPr>
      <xdr:spPr bwMode="auto">
        <a:xfrm>
          <a:off x="15335250" y="1411414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468</xdr:row>
      <xdr:rowOff>0</xdr:rowOff>
    </xdr:from>
    <xdr:to>
      <xdr:col>25</xdr:col>
      <xdr:colOff>1343025</xdr:colOff>
      <xdr:row>468</xdr:row>
      <xdr:rowOff>0</xdr:rowOff>
    </xdr:to>
    <xdr:sp macro="" textlink="">
      <xdr:nvSpPr>
        <xdr:cNvPr id="3344" name="Line 1">
          <a:extLst>
            <a:ext uri="{FF2B5EF4-FFF2-40B4-BE49-F238E27FC236}">
              <a16:creationId xmlns:a16="http://schemas.microsoft.com/office/drawing/2014/main" id="{00000000-0008-0000-0100-0000100D0000}"/>
            </a:ext>
          </a:extLst>
        </xdr:cNvPr>
        <xdr:cNvSpPr>
          <a:spLocks noChangeShapeType="1"/>
        </xdr:cNvSpPr>
      </xdr:nvSpPr>
      <xdr:spPr bwMode="auto">
        <a:xfrm>
          <a:off x="15325725" y="1464849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468</xdr:row>
      <xdr:rowOff>0</xdr:rowOff>
    </xdr:from>
    <xdr:to>
      <xdr:col>25</xdr:col>
      <xdr:colOff>1343025</xdr:colOff>
      <xdr:row>468</xdr:row>
      <xdr:rowOff>0</xdr:rowOff>
    </xdr:to>
    <xdr:sp macro="" textlink="">
      <xdr:nvSpPr>
        <xdr:cNvPr id="3345" name="Line 2">
          <a:extLst>
            <a:ext uri="{FF2B5EF4-FFF2-40B4-BE49-F238E27FC236}">
              <a16:creationId xmlns:a16="http://schemas.microsoft.com/office/drawing/2014/main" id="{00000000-0008-0000-0100-0000110D0000}"/>
            </a:ext>
          </a:extLst>
        </xdr:cNvPr>
        <xdr:cNvSpPr>
          <a:spLocks noChangeShapeType="1"/>
        </xdr:cNvSpPr>
      </xdr:nvSpPr>
      <xdr:spPr bwMode="auto">
        <a:xfrm>
          <a:off x="15335250" y="146484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468</xdr:row>
      <xdr:rowOff>0</xdr:rowOff>
    </xdr:from>
    <xdr:to>
      <xdr:col>25</xdr:col>
      <xdr:colOff>1343025</xdr:colOff>
      <xdr:row>468</xdr:row>
      <xdr:rowOff>0</xdr:rowOff>
    </xdr:to>
    <xdr:sp macro="" textlink="">
      <xdr:nvSpPr>
        <xdr:cNvPr id="3346" name="Line 3">
          <a:extLst>
            <a:ext uri="{FF2B5EF4-FFF2-40B4-BE49-F238E27FC236}">
              <a16:creationId xmlns:a16="http://schemas.microsoft.com/office/drawing/2014/main" id="{00000000-0008-0000-0100-0000120D0000}"/>
            </a:ext>
          </a:extLst>
        </xdr:cNvPr>
        <xdr:cNvSpPr>
          <a:spLocks noChangeShapeType="1"/>
        </xdr:cNvSpPr>
      </xdr:nvSpPr>
      <xdr:spPr bwMode="auto">
        <a:xfrm>
          <a:off x="15335250" y="146484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468</xdr:row>
      <xdr:rowOff>0</xdr:rowOff>
    </xdr:from>
    <xdr:to>
      <xdr:col>25</xdr:col>
      <xdr:colOff>1343025</xdr:colOff>
      <xdr:row>468</xdr:row>
      <xdr:rowOff>0</xdr:rowOff>
    </xdr:to>
    <xdr:sp macro="" textlink="">
      <xdr:nvSpPr>
        <xdr:cNvPr id="3347" name="Line 4">
          <a:extLst>
            <a:ext uri="{FF2B5EF4-FFF2-40B4-BE49-F238E27FC236}">
              <a16:creationId xmlns:a16="http://schemas.microsoft.com/office/drawing/2014/main" id="{00000000-0008-0000-0100-0000130D0000}"/>
            </a:ext>
          </a:extLst>
        </xdr:cNvPr>
        <xdr:cNvSpPr>
          <a:spLocks noChangeShapeType="1"/>
        </xdr:cNvSpPr>
      </xdr:nvSpPr>
      <xdr:spPr bwMode="auto">
        <a:xfrm>
          <a:off x="15335250" y="146484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485</xdr:row>
      <xdr:rowOff>0</xdr:rowOff>
    </xdr:from>
    <xdr:to>
      <xdr:col>25</xdr:col>
      <xdr:colOff>1343025</xdr:colOff>
      <xdr:row>485</xdr:row>
      <xdr:rowOff>0</xdr:rowOff>
    </xdr:to>
    <xdr:sp macro="" textlink="">
      <xdr:nvSpPr>
        <xdr:cNvPr id="3348" name="Line 1">
          <a:extLst>
            <a:ext uri="{FF2B5EF4-FFF2-40B4-BE49-F238E27FC236}">
              <a16:creationId xmlns:a16="http://schemas.microsoft.com/office/drawing/2014/main" id="{00000000-0008-0000-0100-0000140D0000}"/>
            </a:ext>
          </a:extLst>
        </xdr:cNvPr>
        <xdr:cNvSpPr>
          <a:spLocks noChangeShapeType="1"/>
        </xdr:cNvSpPr>
      </xdr:nvSpPr>
      <xdr:spPr bwMode="auto">
        <a:xfrm>
          <a:off x="15325725" y="1518285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485</xdr:row>
      <xdr:rowOff>0</xdr:rowOff>
    </xdr:from>
    <xdr:to>
      <xdr:col>25</xdr:col>
      <xdr:colOff>1343025</xdr:colOff>
      <xdr:row>485</xdr:row>
      <xdr:rowOff>0</xdr:rowOff>
    </xdr:to>
    <xdr:sp macro="" textlink="">
      <xdr:nvSpPr>
        <xdr:cNvPr id="3349" name="Line 2">
          <a:extLst>
            <a:ext uri="{FF2B5EF4-FFF2-40B4-BE49-F238E27FC236}">
              <a16:creationId xmlns:a16="http://schemas.microsoft.com/office/drawing/2014/main" id="{00000000-0008-0000-0100-0000150D0000}"/>
            </a:ext>
          </a:extLst>
        </xdr:cNvPr>
        <xdr:cNvSpPr>
          <a:spLocks noChangeShapeType="1"/>
        </xdr:cNvSpPr>
      </xdr:nvSpPr>
      <xdr:spPr bwMode="auto">
        <a:xfrm>
          <a:off x="15335250" y="1518285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485</xdr:row>
      <xdr:rowOff>0</xdr:rowOff>
    </xdr:from>
    <xdr:to>
      <xdr:col>25</xdr:col>
      <xdr:colOff>1343025</xdr:colOff>
      <xdr:row>485</xdr:row>
      <xdr:rowOff>0</xdr:rowOff>
    </xdr:to>
    <xdr:sp macro="" textlink="">
      <xdr:nvSpPr>
        <xdr:cNvPr id="3350" name="Line 3">
          <a:extLst>
            <a:ext uri="{FF2B5EF4-FFF2-40B4-BE49-F238E27FC236}">
              <a16:creationId xmlns:a16="http://schemas.microsoft.com/office/drawing/2014/main" id="{00000000-0008-0000-0100-0000160D0000}"/>
            </a:ext>
          </a:extLst>
        </xdr:cNvPr>
        <xdr:cNvSpPr>
          <a:spLocks noChangeShapeType="1"/>
        </xdr:cNvSpPr>
      </xdr:nvSpPr>
      <xdr:spPr bwMode="auto">
        <a:xfrm>
          <a:off x="15335250" y="1518285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485</xdr:row>
      <xdr:rowOff>0</xdr:rowOff>
    </xdr:from>
    <xdr:to>
      <xdr:col>25</xdr:col>
      <xdr:colOff>1343025</xdr:colOff>
      <xdr:row>485</xdr:row>
      <xdr:rowOff>0</xdr:rowOff>
    </xdr:to>
    <xdr:sp macro="" textlink="">
      <xdr:nvSpPr>
        <xdr:cNvPr id="3351" name="Line 4">
          <a:extLst>
            <a:ext uri="{FF2B5EF4-FFF2-40B4-BE49-F238E27FC236}">
              <a16:creationId xmlns:a16="http://schemas.microsoft.com/office/drawing/2014/main" id="{00000000-0008-0000-0100-0000170D0000}"/>
            </a:ext>
          </a:extLst>
        </xdr:cNvPr>
        <xdr:cNvSpPr>
          <a:spLocks noChangeShapeType="1"/>
        </xdr:cNvSpPr>
      </xdr:nvSpPr>
      <xdr:spPr bwMode="auto">
        <a:xfrm>
          <a:off x="15335250" y="1518285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502</xdr:row>
      <xdr:rowOff>0</xdr:rowOff>
    </xdr:from>
    <xdr:to>
      <xdr:col>25</xdr:col>
      <xdr:colOff>1343025</xdr:colOff>
      <xdr:row>502</xdr:row>
      <xdr:rowOff>0</xdr:rowOff>
    </xdr:to>
    <xdr:sp macro="" textlink="">
      <xdr:nvSpPr>
        <xdr:cNvPr id="3352" name="Line 1">
          <a:extLst>
            <a:ext uri="{FF2B5EF4-FFF2-40B4-BE49-F238E27FC236}">
              <a16:creationId xmlns:a16="http://schemas.microsoft.com/office/drawing/2014/main" id="{00000000-0008-0000-0100-0000180D0000}"/>
            </a:ext>
          </a:extLst>
        </xdr:cNvPr>
        <xdr:cNvSpPr>
          <a:spLocks noChangeShapeType="1"/>
        </xdr:cNvSpPr>
      </xdr:nvSpPr>
      <xdr:spPr bwMode="auto">
        <a:xfrm>
          <a:off x="15325725" y="1571720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502</xdr:row>
      <xdr:rowOff>0</xdr:rowOff>
    </xdr:from>
    <xdr:to>
      <xdr:col>25</xdr:col>
      <xdr:colOff>1343025</xdr:colOff>
      <xdr:row>502</xdr:row>
      <xdr:rowOff>0</xdr:rowOff>
    </xdr:to>
    <xdr:sp macro="" textlink="">
      <xdr:nvSpPr>
        <xdr:cNvPr id="3353" name="Line 2">
          <a:extLst>
            <a:ext uri="{FF2B5EF4-FFF2-40B4-BE49-F238E27FC236}">
              <a16:creationId xmlns:a16="http://schemas.microsoft.com/office/drawing/2014/main" id="{00000000-0008-0000-0100-0000190D0000}"/>
            </a:ext>
          </a:extLst>
        </xdr:cNvPr>
        <xdr:cNvSpPr>
          <a:spLocks noChangeShapeType="1"/>
        </xdr:cNvSpPr>
      </xdr:nvSpPr>
      <xdr:spPr bwMode="auto">
        <a:xfrm>
          <a:off x="15335250" y="157172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502</xdr:row>
      <xdr:rowOff>0</xdr:rowOff>
    </xdr:from>
    <xdr:to>
      <xdr:col>25</xdr:col>
      <xdr:colOff>1343025</xdr:colOff>
      <xdr:row>502</xdr:row>
      <xdr:rowOff>0</xdr:rowOff>
    </xdr:to>
    <xdr:sp macro="" textlink="">
      <xdr:nvSpPr>
        <xdr:cNvPr id="3354" name="Line 3">
          <a:extLst>
            <a:ext uri="{FF2B5EF4-FFF2-40B4-BE49-F238E27FC236}">
              <a16:creationId xmlns:a16="http://schemas.microsoft.com/office/drawing/2014/main" id="{00000000-0008-0000-0100-00001A0D0000}"/>
            </a:ext>
          </a:extLst>
        </xdr:cNvPr>
        <xdr:cNvSpPr>
          <a:spLocks noChangeShapeType="1"/>
        </xdr:cNvSpPr>
      </xdr:nvSpPr>
      <xdr:spPr bwMode="auto">
        <a:xfrm>
          <a:off x="15335250" y="157172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502</xdr:row>
      <xdr:rowOff>0</xdr:rowOff>
    </xdr:from>
    <xdr:to>
      <xdr:col>25</xdr:col>
      <xdr:colOff>1343025</xdr:colOff>
      <xdr:row>502</xdr:row>
      <xdr:rowOff>0</xdr:rowOff>
    </xdr:to>
    <xdr:sp macro="" textlink="">
      <xdr:nvSpPr>
        <xdr:cNvPr id="3355" name="Line 4">
          <a:extLst>
            <a:ext uri="{FF2B5EF4-FFF2-40B4-BE49-F238E27FC236}">
              <a16:creationId xmlns:a16="http://schemas.microsoft.com/office/drawing/2014/main" id="{00000000-0008-0000-0100-00001B0D0000}"/>
            </a:ext>
          </a:extLst>
        </xdr:cNvPr>
        <xdr:cNvSpPr>
          <a:spLocks noChangeShapeType="1"/>
        </xdr:cNvSpPr>
      </xdr:nvSpPr>
      <xdr:spPr bwMode="auto">
        <a:xfrm>
          <a:off x="15335250" y="157172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468</xdr:row>
      <xdr:rowOff>0</xdr:rowOff>
    </xdr:from>
    <xdr:to>
      <xdr:col>25</xdr:col>
      <xdr:colOff>1343025</xdr:colOff>
      <xdr:row>468</xdr:row>
      <xdr:rowOff>0</xdr:rowOff>
    </xdr:to>
    <xdr:sp macro="" textlink="">
      <xdr:nvSpPr>
        <xdr:cNvPr id="3356" name="Line 1">
          <a:extLst>
            <a:ext uri="{FF2B5EF4-FFF2-40B4-BE49-F238E27FC236}">
              <a16:creationId xmlns:a16="http://schemas.microsoft.com/office/drawing/2014/main" id="{00000000-0008-0000-0100-00001C0D0000}"/>
            </a:ext>
          </a:extLst>
        </xdr:cNvPr>
        <xdr:cNvSpPr>
          <a:spLocks noChangeShapeType="1"/>
        </xdr:cNvSpPr>
      </xdr:nvSpPr>
      <xdr:spPr bwMode="auto">
        <a:xfrm>
          <a:off x="15325725" y="1464849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468</xdr:row>
      <xdr:rowOff>0</xdr:rowOff>
    </xdr:from>
    <xdr:to>
      <xdr:col>25</xdr:col>
      <xdr:colOff>1343025</xdr:colOff>
      <xdr:row>468</xdr:row>
      <xdr:rowOff>0</xdr:rowOff>
    </xdr:to>
    <xdr:sp macro="" textlink="">
      <xdr:nvSpPr>
        <xdr:cNvPr id="3357" name="Line 2">
          <a:extLst>
            <a:ext uri="{FF2B5EF4-FFF2-40B4-BE49-F238E27FC236}">
              <a16:creationId xmlns:a16="http://schemas.microsoft.com/office/drawing/2014/main" id="{00000000-0008-0000-0100-00001D0D0000}"/>
            </a:ext>
          </a:extLst>
        </xdr:cNvPr>
        <xdr:cNvSpPr>
          <a:spLocks noChangeShapeType="1"/>
        </xdr:cNvSpPr>
      </xdr:nvSpPr>
      <xdr:spPr bwMode="auto">
        <a:xfrm>
          <a:off x="15335250" y="146484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468</xdr:row>
      <xdr:rowOff>0</xdr:rowOff>
    </xdr:from>
    <xdr:to>
      <xdr:col>25</xdr:col>
      <xdr:colOff>1343025</xdr:colOff>
      <xdr:row>468</xdr:row>
      <xdr:rowOff>0</xdr:rowOff>
    </xdr:to>
    <xdr:sp macro="" textlink="">
      <xdr:nvSpPr>
        <xdr:cNvPr id="3358" name="Line 3">
          <a:extLst>
            <a:ext uri="{FF2B5EF4-FFF2-40B4-BE49-F238E27FC236}">
              <a16:creationId xmlns:a16="http://schemas.microsoft.com/office/drawing/2014/main" id="{00000000-0008-0000-0100-00001E0D0000}"/>
            </a:ext>
          </a:extLst>
        </xdr:cNvPr>
        <xdr:cNvSpPr>
          <a:spLocks noChangeShapeType="1"/>
        </xdr:cNvSpPr>
      </xdr:nvSpPr>
      <xdr:spPr bwMode="auto">
        <a:xfrm>
          <a:off x="15335250" y="146484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468</xdr:row>
      <xdr:rowOff>0</xdr:rowOff>
    </xdr:from>
    <xdr:to>
      <xdr:col>25</xdr:col>
      <xdr:colOff>1343025</xdr:colOff>
      <xdr:row>468</xdr:row>
      <xdr:rowOff>0</xdr:rowOff>
    </xdr:to>
    <xdr:sp macro="" textlink="">
      <xdr:nvSpPr>
        <xdr:cNvPr id="3359" name="Line 4">
          <a:extLst>
            <a:ext uri="{FF2B5EF4-FFF2-40B4-BE49-F238E27FC236}">
              <a16:creationId xmlns:a16="http://schemas.microsoft.com/office/drawing/2014/main" id="{00000000-0008-0000-0100-00001F0D0000}"/>
            </a:ext>
          </a:extLst>
        </xdr:cNvPr>
        <xdr:cNvSpPr>
          <a:spLocks noChangeShapeType="1"/>
        </xdr:cNvSpPr>
      </xdr:nvSpPr>
      <xdr:spPr bwMode="auto">
        <a:xfrm>
          <a:off x="15335250" y="146484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485</xdr:row>
      <xdr:rowOff>0</xdr:rowOff>
    </xdr:from>
    <xdr:to>
      <xdr:col>25</xdr:col>
      <xdr:colOff>1343025</xdr:colOff>
      <xdr:row>485</xdr:row>
      <xdr:rowOff>0</xdr:rowOff>
    </xdr:to>
    <xdr:sp macro="" textlink="">
      <xdr:nvSpPr>
        <xdr:cNvPr id="3360" name="Line 1">
          <a:extLst>
            <a:ext uri="{FF2B5EF4-FFF2-40B4-BE49-F238E27FC236}">
              <a16:creationId xmlns:a16="http://schemas.microsoft.com/office/drawing/2014/main" id="{00000000-0008-0000-0100-0000200D0000}"/>
            </a:ext>
          </a:extLst>
        </xdr:cNvPr>
        <xdr:cNvSpPr>
          <a:spLocks noChangeShapeType="1"/>
        </xdr:cNvSpPr>
      </xdr:nvSpPr>
      <xdr:spPr bwMode="auto">
        <a:xfrm>
          <a:off x="15325725" y="1518285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485</xdr:row>
      <xdr:rowOff>0</xdr:rowOff>
    </xdr:from>
    <xdr:to>
      <xdr:col>25</xdr:col>
      <xdr:colOff>1343025</xdr:colOff>
      <xdr:row>485</xdr:row>
      <xdr:rowOff>0</xdr:rowOff>
    </xdr:to>
    <xdr:sp macro="" textlink="">
      <xdr:nvSpPr>
        <xdr:cNvPr id="3361" name="Line 2">
          <a:extLst>
            <a:ext uri="{FF2B5EF4-FFF2-40B4-BE49-F238E27FC236}">
              <a16:creationId xmlns:a16="http://schemas.microsoft.com/office/drawing/2014/main" id="{00000000-0008-0000-0100-0000210D0000}"/>
            </a:ext>
          </a:extLst>
        </xdr:cNvPr>
        <xdr:cNvSpPr>
          <a:spLocks noChangeShapeType="1"/>
        </xdr:cNvSpPr>
      </xdr:nvSpPr>
      <xdr:spPr bwMode="auto">
        <a:xfrm>
          <a:off x="15335250" y="1518285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485</xdr:row>
      <xdr:rowOff>0</xdr:rowOff>
    </xdr:from>
    <xdr:to>
      <xdr:col>25</xdr:col>
      <xdr:colOff>1343025</xdr:colOff>
      <xdr:row>485</xdr:row>
      <xdr:rowOff>0</xdr:rowOff>
    </xdr:to>
    <xdr:sp macro="" textlink="">
      <xdr:nvSpPr>
        <xdr:cNvPr id="3362" name="Line 3">
          <a:extLst>
            <a:ext uri="{FF2B5EF4-FFF2-40B4-BE49-F238E27FC236}">
              <a16:creationId xmlns:a16="http://schemas.microsoft.com/office/drawing/2014/main" id="{00000000-0008-0000-0100-0000220D0000}"/>
            </a:ext>
          </a:extLst>
        </xdr:cNvPr>
        <xdr:cNvSpPr>
          <a:spLocks noChangeShapeType="1"/>
        </xdr:cNvSpPr>
      </xdr:nvSpPr>
      <xdr:spPr bwMode="auto">
        <a:xfrm>
          <a:off x="15335250" y="1518285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485</xdr:row>
      <xdr:rowOff>0</xdr:rowOff>
    </xdr:from>
    <xdr:to>
      <xdr:col>25</xdr:col>
      <xdr:colOff>1343025</xdr:colOff>
      <xdr:row>485</xdr:row>
      <xdr:rowOff>0</xdr:rowOff>
    </xdr:to>
    <xdr:sp macro="" textlink="">
      <xdr:nvSpPr>
        <xdr:cNvPr id="3363" name="Line 4">
          <a:extLst>
            <a:ext uri="{FF2B5EF4-FFF2-40B4-BE49-F238E27FC236}">
              <a16:creationId xmlns:a16="http://schemas.microsoft.com/office/drawing/2014/main" id="{00000000-0008-0000-0100-0000230D0000}"/>
            </a:ext>
          </a:extLst>
        </xdr:cNvPr>
        <xdr:cNvSpPr>
          <a:spLocks noChangeShapeType="1"/>
        </xdr:cNvSpPr>
      </xdr:nvSpPr>
      <xdr:spPr bwMode="auto">
        <a:xfrm>
          <a:off x="15335250" y="1518285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502</xdr:row>
      <xdr:rowOff>0</xdr:rowOff>
    </xdr:from>
    <xdr:to>
      <xdr:col>25</xdr:col>
      <xdr:colOff>1343025</xdr:colOff>
      <xdr:row>502</xdr:row>
      <xdr:rowOff>0</xdr:rowOff>
    </xdr:to>
    <xdr:sp macro="" textlink="">
      <xdr:nvSpPr>
        <xdr:cNvPr id="3364" name="Line 1">
          <a:extLst>
            <a:ext uri="{FF2B5EF4-FFF2-40B4-BE49-F238E27FC236}">
              <a16:creationId xmlns:a16="http://schemas.microsoft.com/office/drawing/2014/main" id="{00000000-0008-0000-0100-0000240D0000}"/>
            </a:ext>
          </a:extLst>
        </xdr:cNvPr>
        <xdr:cNvSpPr>
          <a:spLocks noChangeShapeType="1"/>
        </xdr:cNvSpPr>
      </xdr:nvSpPr>
      <xdr:spPr bwMode="auto">
        <a:xfrm>
          <a:off x="15325725" y="1571720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502</xdr:row>
      <xdr:rowOff>0</xdr:rowOff>
    </xdr:from>
    <xdr:to>
      <xdr:col>25</xdr:col>
      <xdr:colOff>1343025</xdr:colOff>
      <xdr:row>502</xdr:row>
      <xdr:rowOff>0</xdr:rowOff>
    </xdr:to>
    <xdr:sp macro="" textlink="">
      <xdr:nvSpPr>
        <xdr:cNvPr id="3365" name="Line 2">
          <a:extLst>
            <a:ext uri="{FF2B5EF4-FFF2-40B4-BE49-F238E27FC236}">
              <a16:creationId xmlns:a16="http://schemas.microsoft.com/office/drawing/2014/main" id="{00000000-0008-0000-0100-0000250D0000}"/>
            </a:ext>
          </a:extLst>
        </xdr:cNvPr>
        <xdr:cNvSpPr>
          <a:spLocks noChangeShapeType="1"/>
        </xdr:cNvSpPr>
      </xdr:nvSpPr>
      <xdr:spPr bwMode="auto">
        <a:xfrm>
          <a:off x="15335250" y="157172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502</xdr:row>
      <xdr:rowOff>0</xdr:rowOff>
    </xdr:from>
    <xdr:to>
      <xdr:col>25</xdr:col>
      <xdr:colOff>1343025</xdr:colOff>
      <xdr:row>502</xdr:row>
      <xdr:rowOff>0</xdr:rowOff>
    </xdr:to>
    <xdr:sp macro="" textlink="">
      <xdr:nvSpPr>
        <xdr:cNvPr id="3366" name="Line 3">
          <a:extLst>
            <a:ext uri="{FF2B5EF4-FFF2-40B4-BE49-F238E27FC236}">
              <a16:creationId xmlns:a16="http://schemas.microsoft.com/office/drawing/2014/main" id="{00000000-0008-0000-0100-0000260D0000}"/>
            </a:ext>
          </a:extLst>
        </xdr:cNvPr>
        <xdr:cNvSpPr>
          <a:spLocks noChangeShapeType="1"/>
        </xdr:cNvSpPr>
      </xdr:nvSpPr>
      <xdr:spPr bwMode="auto">
        <a:xfrm>
          <a:off x="15335250" y="157172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502</xdr:row>
      <xdr:rowOff>0</xdr:rowOff>
    </xdr:from>
    <xdr:to>
      <xdr:col>25</xdr:col>
      <xdr:colOff>1343025</xdr:colOff>
      <xdr:row>502</xdr:row>
      <xdr:rowOff>0</xdr:rowOff>
    </xdr:to>
    <xdr:sp macro="" textlink="">
      <xdr:nvSpPr>
        <xdr:cNvPr id="3367" name="Line 4">
          <a:extLst>
            <a:ext uri="{FF2B5EF4-FFF2-40B4-BE49-F238E27FC236}">
              <a16:creationId xmlns:a16="http://schemas.microsoft.com/office/drawing/2014/main" id="{00000000-0008-0000-0100-0000270D0000}"/>
            </a:ext>
          </a:extLst>
        </xdr:cNvPr>
        <xdr:cNvSpPr>
          <a:spLocks noChangeShapeType="1"/>
        </xdr:cNvSpPr>
      </xdr:nvSpPr>
      <xdr:spPr bwMode="auto">
        <a:xfrm>
          <a:off x="15335250" y="157172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468</xdr:row>
      <xdr:rowOff>0</xdr:rowOff>
    </xdr:from>
    <xdr:to>
      <xdr:col>25</xdr:col>
      <xdr:colOff>1343025</xdr:colOff>
      <xdr:row>468</xdr:row>
      <xdr:rowOff>0</xdr:rowOff>
    </xdr:to>
    <xdr:sp macro="" textlink="">
      <xdr:nvSpPr>
        <xdr:cNvPr id="3368" name="Line 1">
          <a:extLst>
            <a:ext uri="{FF2B5EF4-FFF2-40B4-BE49-F238E27FC236}">
              <a16:creationId xmlns:a16="http://schemas.microsoft.com/office/drawing/2014/main" id="{00000000-0008-0000-0100-0000280D0000}"/>
            </a:ext>
          </a:extLst>
        </xdr:cNvPr>
        <xdr:cNvSpPr>
          <a:spLocks noChangeShapeType="1"/>
        </xdr:cNvSpPr>
      </xdr:nvSpPr>
      <xdr:spPr bwMode="auto">
        <a:xfrm>
          <a:off x="15325725" y="1464849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468</xdr:row>
      <xdr:rowOff>0</xdr:rowOff>
    </xdr:from>
    <xdr:to>
      <xdr:col>25</xdr:col>
      <xdr:colOff>1343025</xdr:colOff>
      <xdr:row>468</xdr:row>
      <xdr:rowOff>0</xdr:rowOff>
    </xdr:to>
    <xdr:sp macro="" textlink="">
      <xdr:nvSpPr>
        <xdr:cNvPr id="3369" name="Line 2">
          <a:extLst>
            <a:ext uri="{FF2B5EF4-FFF2-40B4-BE49-F238E27FC236}">
              <a16:creationId xmlns:a16="http://schemas.microsoft.com/office/drawing/2014/main" id="{00000000-0008-0000-0100-0000290D0000}"/>
            </a:ext>
          </a:extLst>
        </xdr:cNvPr>
        <xdr:cNvSpPr>
          <a:spLocks noChangeShapeType="1"/>
        </xdr:cNvSpPr>
      </xdr:nvSpPr>
      <xdr:spPr bwMode="auto">
        <a:xfrm>
          <a:off x="15335250" y="146484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468</xdr:row>
      <xdr:rowOff>0</xdr:rowOff>
    </xdr:from>
    <xdr:to>
      <xdr:col>25</xdr:col>
      <xdr:colOff>1343025</xdr:colOff>
      <xdr:row>468</xdr:row>
      <xdr:rowOff>0</xdr:rowOff>
    </xdr:to>
    <xdr:sp macro="" textlink="">
      <xdr:nvSpPr>
        <xdr:cNvPr id="3370" name="Line 3">
          <a:extLst>
            <a:ext uri="{FF2B5EF4-FFF2-40B4-BE49-F238E27FC236}">
              <a16:creationId xmlns:a16="http://schemas.microsoft.com/office/drawing/2014/main" id="{00000000-0008-0000-0100-00002A0D0000}"/>
            </a:ext>
          </a:extLst>
        </xdr:cNvPr>
        <xdr:cNvSpPr>
          <a:spLocks noChangeShapeType="1"/>
        </xdr:cNvSpPr>
      </xdr:nvSpPr>
      <xdr:spPr bwMode="auto">
        <a:xfrm>
          <a:off x="15335250" y="146484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468</xdr:row>
      <xdr:rowOff>0</xdr:rowOff>
    </xdr:from>
    <xdr:to>
      <xdr:col>25</xdr:col>
      <xdr:colOff>1343025</xdr:colOff>
      <xdr:row>468</xdr:row>
      <xdr:rowOff>0</xdr:rowOff>
    </xdr:to>
    <xdr:sp macro="" textlink="">
      <xdr:nvSpPr>
        <xdr:cNvPr id="3371" name="Line 4">
          <a:extLst>
            <a:ext uri="{FF2B5EF4-FFF2-40B4-BE49-F238E27FC236}">
              <a16:creationId xmlns:a16="http://schemas.microsoft.com/office/drawing/2014/main" id="{00000000-0008-0000-0100-00002B0D0000}"/>
            </a:ext>
          </a:extLst>
        </xdr:cNvPr>
        <xdr:cNvSpPr>
          <a:spLocks noChangeShapeType="1"/>
        </xdr:cNvSpPr>
      </xdr:nvSpPr>
      <xdr:spPr bwMode="auto">
        <a:xfrm>
          <a:off x="15335250" y="146484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485</xdr:row>
      <xdr:rowOff>0</xdr:rowOff>
    </xdr:from>
    <xdr:to>
      <xdr:col>25</xdr:col>
      <xdr:colOff>1343025</xdr:colOff>
      <xdr:row>485</xdr:row>
      <xdr:rowOff>0</xdr:rowOff>
    </xdr:to>
    <xdr:sp macro="" textlink="">
      <xdr:nvSpPr>
        <xdr:cNvPr id="3372" name="Line 1">
          <a:extLst>
            <a:ext uri="{FF2B5EF4-FFF2-40B4-BE49-F238E27FC236}">
              <a16:creationId xmlns:a16="http://schemas.microsoft.com/office/drawing/2014/main" id="{00000000-0008-0000-0100-00002C0D0000}"/>
            </a:ext>
          </a:extLst>
        </xdr:cNvPr>
        <xdr:cNvSpPr>
          <a:spLocks noChangeShapeType="1"/>
        </xdr:cNvSpPr>
      </xdr:nvSpPr>
      <xdr:spPr bwMode="auto">
        <a:xfrm>
          <a:off x="15325725" y="1518285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485</xdr:row>
      <xdr:rowOff>0</xdr:rowOff>
    </xdr:from>
    <xdr:to>
      <xdr:col>25</xdr:col>
      <xdr:colOff>1343025</xdr:colOff>
      <xdr:row>485</xdr:row>
      <xdr:rowOff>0</xdr:rowOff>
    </xdr:to>
    <xdr:sp macro="" textlink="">
      <xdr:nvSpPr>
        <xdr:cNvPr id="3373" name="Line 2">
          <a:extLst>
            <a:ext uri="{FF2B5EF4-FFF2-40B4-BE49-F238E27FC236}">
              <a16:creationId xmlns:a16="http://schemas.microsoft.com/office/drawing/2014/main" id="{00000000-0008-0000-0100-00002D0D0000}"/>
            </a:ext>
          </a:extLst>
        </xdr:cNvPr>
        <xdr:cNvSpPr>
          <a:spLocks noChangeShapeType="1"/>
        </xdr:cNvSpPr>
      </xdr:nvSpPr>
      <xdr:spPr bwMode="auto">
        <a:xfrm>
          <a:off x="15335250" y="1518285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485</xdr:row>
      <xdr:rowOff>0</xdr:rowOff>
    </xdr:from>
    <xdr:to>
      <xdr:col>25</xdr:col>
      <xdr:colOff>1343025</xdr:colOff>
      <xdr:row>485</xdr:row>
      <xdr:rowOff>0</xdr:rowOff>
    </xdr:to>
    <xdr:sp macro="" textlink="">
      <xdr:nvSpPr>
        <xdr:cNvPr id="3374" name="Line 3">
          <a:extLst>
            <a:ext uri="{FF2B5EF4-FFF2-40B4-BE49-F238E27FC236}">
              <a16:creationId xmlns:a16="http://schemas.microsoft.com/office/drawing/2014/main" id="{00000000-0008-0000-0100-00002E0D0000}"/>
            </a:ext>
          </a:extLst>
        </xdr:cNvPr>
        <xdr:cNvSpPr>
          <a:spLocks noChangeShapeType="1"/>
        </xdr:cNvSpPr>
      </xdr:nvSpPr>
      <xdr:spPr bwMode="auto">
        <a:xfrm>
          <a:off x="15335250" y="1518285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485</xdr:row>
      <xdr:rowOff>0</xdr:rowOff>
    </xdr:from>
    <xdr:to>
      <xdr:col>25</xdr:col>
      <xdr:colOff>1343025</xdr:colOff>
      <xdr:row>485</xdr:row>
      <xdr:rowOff>0</xdr:rowOff>
    </xdr:to>
    <xdr:sp macro="" textlink="">
      <xdr:nvSpPr>
        <xdr:cNvPr id="3375" name="Line 4">
          <a:extLst>
            <a:ext uri="{FF2B5EF4-FFF2-40B4-BE49-F238E27FC236}">
              <a16:creationId xmlns:a16="http://schemas.microsoft.com/office/drawing/2014/main" id="{00000000-0008-0000-0100-00002F0D0000}"/>
            </a:ext>
          </a:extLst>
        </xdr:cNvPr>
        <xdr:cNvSpPr>
          <a:spLocks noChangeShapeType="1"/>
        </xdr:cNvSpPr>
      </xdr:nvSpPr>
      <xdr:spPr bwMode="auto">
        <a:xfrm>
          <a:off x="15335250" y="1518285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502</xdr:row>
      <xdr:rowOff>0</xdr:rowOff>
    </xdr:from>
    <xdr:to>
      <xdr:col>25</xdr:col>
      <xdr:colOff>1343025</xdr:colOff>
      <xdr:row>502</xdr:row>
      <xdr:rowOff>0</xdr:rowOff>
    </xdr:to>
    <xdr:sp macro="" textlink="">
      <xdr:nvSpPr>
        <xdr:cNvPr id="3376" name="Line 1">
          <a:extLst>
            <a:ext uri="{FF2B5EF4-FFF2-40B4-BE49-F238E27FC236}">
              <a16:creationId xmlns:a16="http://schemas.microsoft.com/office/drawing/2014/main" id="{00000000-0008-0000-0100-0000300D0000}"/>
            </a:ext>
          </a:extLst>
        </xdr:cNvPr>
        <xdr:cNvSpPr>
          <a:spLocks noChangeShapeType="1"/>
        </xdr:cNvSpPr>
      </xdr:nvSpPr>
      <xdr:spPr bwMode="auto">
        <a:xfrm>
          <a:off x="15325725" y="1571720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502</xdr:row>
      <xdr:rowOff>0</xdr:rowOff>
    </xdr:from>
    <xdr:to>
      <xdr:col>25</xdr:col>
      <xdr:colOff>1343025</xdr:colOff>
      <xdr:row>502</xdr:row>
      <xdr:rowOff>0</xdr:rowOff>
    </xdr:to>
    <xdr:sp macro="" textlink="">
      <xdr:nvSpPr>
        <xdr:cNvPr id="3377" name="Line 2">
          <a:extLst>
            <a:ext uri="{FF2B5EF4-FFF2-40B4-BE49-F238E27FC236}">
              <a16:creationId xmlns:a16="http://schemas.microsoft.com/office/drawing/2014/main" id="{00000000-0008-0000-0100-0000310D0000}"/>
            </a:ext>
          </a:extLst>
        </xdr:cNvPr>
        <xdr:cNvSpPr>
          <a:spLocks noChangeShapeType="1"/>
        </xdr:cNvSpPr>
      </xdr:nvSpPr>
      <xdr:spPr bwMode="auto">
        <a:xfrm>
          <a:off x="15335250" y="157172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502</xdr:row>
      <xdr:rowOff>0</xdr:rowOff>
    </xdr:from>
    <xdr:to>
      <xdr:col>25</xdr:col>
      <xdr:colOff>1343025</xdr:colOff>
      <xdr:row>502</xdr:row>
      <xdr:rowOff>0</xdr:rowOff>
    </xdr:to>
    <xdr:sp macro="" textlink="">
      <xdr:nvSpPr>
        <xdr:cNvPr id="3378" name="Line 3">
          <a:extLst>
            <a:ext uri="{FF2B5EF4-FFF2-40B4-BE49-F238E27FC236}">
              <a16:creationId xmlns:a16="http://schemas.microsoft.com/office/drawing/2014/main" id="{00000000-0008-0000-0100-0000320D0000}"/>
            </a:ext>
          </a:extLst>
        </xdr:cNvPr>
        <xdr:cNvSpPr>
          <a:spLocks noChangeShapeType="1"/>
        </xdr:cNvSpPr>
      </xdr:nvSpPr>
      <xdr:spPr bwMode="auto">
        <a:xfrm>
          <a:off x="15335250" y="157172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502</xdr:row>
      <xdr:rowOff>0</xdr:rowOff>
    </xdr:from>
    <xdr:to>
      <xdr:col>25</xdr:col>
      <xdr:colOff>1343025</xdr:colOff>
      <xdr:row>502</xdr:row>
      <xdr:rowOff>0</xdr:rowOff>
    </xdr:to>
    <xdr:sp macro="" textlink="">
      <xdr:nvSpPr>
        <xdr:cNvPr id="3379" name="Line 4">
          <a:extLst>
            <a:ext uri="{FF2B5EF4-FFF2-40B4-BE49-F238E27FC236}">
              <a16:creationId xmlns:a16="http://schemas.microsoft.com/office/drawing/2014/main" id="{00000000-0008-0000-0100-0000330D0000}"/>
            </a:ext>
          </a:extLst>
        </xdr:cNvPr>
        <xdr:cNvSpPr>
          <a:spLocks noChangeShapeType="1"/>
        </xdr:cNvSpPr>
      </xdr:nvSpPr>
      <xdr:spPr bwMode="auto">
        <a:xfrm>
          <a:off x="15335250" y="157172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468</xdr:row>
      <xdr:rowOff>0</xdr:rowOff>
    </xdr:from>
    <xdr:to>
      <xdr:col>25</xdr:col>
      <xdr:colOff>1343025</xdr:colOff>
      <xdr:row>468</xdr:row>
      <xdr:rowOff>0</xdr:rowOff>
    </xdr:to>
    <xdr:sp macro="" textlink="">
      <xdr:nvSpPr>
        <xdr:cNvPr id="3380" name="Line 1">
          <a:extLst>
            <a:ext uri="{FF2B5EF4-FFF2-40B4-BE49-F238E27FC236}">
              <a16:creationId xmlns:a16="http://schemas.microsoft.com/office/drawing/2014/main" id="{00000000-0008-0000-0100-0000340D0000}"/>
            </a:ext>
          </a:extLst>
        </xdr:cNvPr>
        <xdr:cNvSpPr>
          <a:spLocks noChangeShapeType="1"/>
        </xdr:cNvSpPr>
      </xdr:nvSpPr>
      <xdr:spPr bwMode="auto">
        <a:xfrm>
          <a:off x="15325725" y="1464849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468</xdr:row>
      <xdr:rowOff>0</xdr:rowOff>
    </xdr:from>
    <xdr:to>
      <xdr:col>25</xdr:col>
      <xdr:colOff>1343025</xdr:colOff>
      <xdr:row>468</xdr:row>
      <xdr:rowOff>0</xdr:rowOff>
    </xdr:to>
    <xdr:sp macro="" textlink="">
      <xdr:nvSpPr>
        <xdr:cNvPr id="3381" name="Line 2">
          <a:extLst>
            <a:ext uri="{FF2B5EF4-FFF2-40B4-BE49-F238E27FC236}">
              <a16:creationId xmlns:a16="http://schemas.microsoft.com/office/drawing/2014/main" id="{00000000-0008-0000-0100-0000350D0000}"/>
            </a:ext>
          </a:extLst>
        </xdr:cNvPr>
        <xdr:cNvSpPr>
          <a:spLocks noChangeShapeType="1"/>
        </xdr:cNvSpPr>
      </xdr:nvSpPr>
      <xdr:spPr bwMode="auto">
        <a:xfrm>
          <a:off x="15335250" y="146484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468</xdr:row>
      <xdr:rowOff>0</xdr:rowOff>
    </xdr:from>
    <xdr:to>
      <xdr:col>25</xdr:col>
      <xdr:colOff>1343025</xdr:colOff>
      <xdr:row>468</xdr:row>
      <xdr:rowOff>0</xdr:rowOff>
    </xdr:to>
    <xdr:sp macro="" textlink="">
      <xdr:nvSpPr>
        <xdr:cNvPr id="3382" name="Line 3">
          <a:extLst>
            <a:ext uri="{FF2B5EF4-FFF2-40B4-BE49-F238E27FC236}">
              <a16:creationId xmlns:a16="http://schemas.microsoft.com/office/drawing/2014/main" id="{00000000-0008-0000-0100-0000360D0000}"/>
            </a:ext>
          </a:extLst>
        </xdr:cNvPr>
        <xdr:cNvSpPr>
          <a:spLocks noChangeShapeType="1"/>
        </xdr:cNvSpPr>
      </xdr:nvSpPr>
      <xdr:spPr bwMode="auto">
        <a:xfrm>
          <a:off x="15335250" y="146484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468</xdr:row>
      <xdr:rowOff>0</xdr:rowOff>
    </xdr:from>
    <xdr:to>
      <xdr:col>25</xdr:col>
      <xdr:colOff>1343025</xdr:colOff>
      <xdr:row>468</xdr:row>
      <xdr:rowOff>0</xdr:rowOff>
    </xdr:to>
    <xdr:sp macro="" textlink="">
      <xdr:nvSpPr>
        <xdr:cNvPr id="3383" name="Line 4">
          <a:extLst>
            <a:ext uri="{FF2B5EF4-FFF2-40B4-BE49-F238E27FC236}">
              <a16:creationId xmlns:a16="http://schemas.microsoft.com/office/drawing/2014/main" id="{00000000-0008-0000-0100-0000370D0000}"/>
            </a:ext>
          </a:extLst>
        </xdr:cNvPr>
        <xdr:cNvSpPr>
          <a:spLocks noChangeShapeType="1"/>
        </xdr:cNvSpPr>
      </xdr:nvSpPr>
      <xdr:spPr bwMode="auto">
        <a:xfrm>
          <a:off x="15335250" y="146484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485</xdr:row>
      <xdr:rowOff>0</xdr:rowOff>
    </xdr:from>
    <xdr:to>
      <xdr:col>25</xdr:col>
      <xdr:colOff>1343025</xdr:colOff>
      <xdr:row>485</xdr:row>
      <xdr:rowOff>0</xdr:rowOff>
    </xdr:to>
    <xdr:sp macro="" textlink="">
      <xdr:nvSpPr>
        <xdr:cNvPr id="3384" name="Line 1">
          <a:extLst>
            <a:ext uri="{FF2B5EF4-FFF2-40B4-BE49-F238E27FC236}">
              <a16:creationId xmlns:a16="http://schemas.microsoft.com/office/drawing/2014/main" id="{00000000-0008-0000-0100-0000380D0000}"/>
            </a:ext>
          </a:extLst>
        </xdr:cNvPr>
        <xdr:cNvSpPr>
          <a:spLocks noChangeShapeType="1"/>
        </xdr:cNvSpPr>
      </xdr:nvSpPr>
      <xdr:spPr bwMode="auto">
        <a:xfrm>
          <a:off x="15325725" y="1518285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485</xdr:row>
      <xdr:rowOff>0</xdr:rowOff>
    </xdr:from>
    <xdr:to>
      <xdr:col>25</xdr:col>
      <xdr:colOff>1343025</xdr:colOff>
      <xdr:row>485</xdr:row>
      <xdr:rowOff>0</xdr:rowOff>
    </xdr:to>
    <xdr:sp macro="" textlink="">
      <xdr:nvSpPr>
        <xdr:cNvPr id="3385" name="Line 2">
          <a:extLst>
            <a:ext uri="{FF2B5EF4-FFF2-40B4-BE49-F238E27FC236}">
              <a16:creationId xmlns:a16="http://schemas.microsoft.com/office/drawing/2014/main" id="{00000000-0008-0000-0100-0000390D0000}"/>
            </a:ext>
          </a:extLst>
        </xdr:cNvPr>
        <xdr:cNvSpPr>
          <a:spLocks noChangeShapeType="1"/>
        </xdr:cNvSpPr>
      </xdr:nvSpPr>
      <xdr:spPr bwMode="auto">
        <a:xfrm>
          <a:off x="15335250" y="1518285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485</xdr:row>
      <xdr:rowOff>0</xdr:rowOff>
    </xdr:from>
    <xdr:to>
      <xdr:col>25</xdr:col>
      <xdr:colOff>1343025</xdr:colOff>
      <xdr:row>485</xdr:row>
      <xdr:rowOff>0</xdr:rowOff>
    </xdr:to>
    <xdr:sp macro="" textlink="">
      <xdr:nvSpPr>
        <xdr:cNvPr id="3386" name="Line 3">
          <a:extLst>
            <a:ext uri="{FF2B5EF4-FFF2-40B4-BE49-F238E27FC236}">
              <a16:creationId xmlns:a16="http://schemas.microsoft.com/office/drawing/2014/main" id="{00000000-0008-0000-0100-00003A0D0000}"/>
            </a:ext>
          </a:extLst>
        </xdr:cNvPr>
        <xdr:cNvSpPr>
          <a:spLocks noChangeShapeType="1"/>
        </xdr:cNvSpPr>
      </xdr:nvSpPr>
      <xdr:spPr bwMode="auto">
        <a:xfrm>
          <a:off x="15335250" y="1518285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485</xdr:row>
      <xdr:rowOff>0</xdr:rowOff>
    </xdr:from>
    <xdr:to>
      <xdr:col>25</xdr:col>
      <xdr:colOff>1343025</xdr:colOff>
      <xdr:row>485</xdr:row>
      <xdr:rowOff>0</xdr:rowOff>
    </xdr:to>
    <xdr:sp macro="" textlink="">
      <xdr:nvSpPr>
        <xdr:cNvPr id="3387" name="Line 4">
          <a:extLst>
            <a:ext uri="{FF2B5EF4-FFF2-40B4-BE49-F238E27FC236}">
              <a16:creationId xmlns:a16="http://schemas.microsoft.com/office/drawing/2014/main" id="{00000000-0008-0000-0100-00003B0D0000}"/>
            </a:ext>
          </a:extLst>
        </xdr:cNvPr>
        <xdr:cNvSpPr>
          <a:spLocks noChangeShapeType="1"/>
        </xdr:cNvSpPr>
      </xdr:nvSpPr>
      <xdr:spPr bwMode="auto">
        <a:xfrm>
          <a:off x="15335250" y="1518285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502</xdr:row>
      <xdr:rowOff>0</xdr:rowOff>
    </xdr:from>
    <xdr:to>
      <xdr:col>25</xdr:col>
      <xdr:colOff>1343025</xdr:colOff>
      <xdr:row>502</xdr:row>
      <xdr:rowOff>0</xdr:rowOff>
    </xdr:to>
    <xdr:sp macro="" textlink="">
      <xdr:nvSpPr>
        <xdr:cNvPr id="3388" name="Line 1">
          <a:extLst>
            <a:ext uri="{FF2B5EF4-FFF2-40B4-BE49-F238E27FC236}">
              <a16:creationId xmlns:a16="http://schemas.microsoft.com/office/drawing/2014/main" id="{00000000-0008-0000-0100-00003C0D0000}"/>
            </a:ext>
          </a:extLst>
        </xdr:cNvPr>
        <xdr:cNvSpPr>
          <a:spLocks noChangeShapeType="1"/>
        </xdr:cNvSpPr>
      </xdr:nvSpPr>
      <xdr:spPr bwMode="auto">
        <a:xfrm>
          <a:off x="15325725" y="1571720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502</xdr:row>
      <xdr:rowOff>0</xdr:rowOff>
    </xdr:from>
    <xdr:to>
      <xdr:col>25</xdr:col>
      <xdr:colOff>1343025</xdr:colOff>
      <xdr:row>502</xdr:row>
      <xdr:rowOff>0</xdr:rowOff>
    </xdr:to>
    <xdr:sp macro="" textlink="">
      <xdr:nvSpPr>
        <xdr:cNvPr id="3389" name="Line 2">
          <a:extLst>
            <a:ext uri="{FF2B5EF4-FFF2-40B4-BE49-F238E27FC236}">
              <a16:creationId xmlns:a16="http://schemas.microsoft.com/office/drawing/2014/main" id="{00000000-0008-0000-0100-00003D0D0000}"/>
            </a:ext>
          </a:extLst>
        </xdr:cNvPr>
        <xdr:cNvSpPr>
          <a:spLocks noChangeShapeType="1"/>
        </xdr:cNvSpPr>
      </xdr:nvSpPr>
      <xdr:spPr bwMode="auto">
        <a:xfrm>
          <a:off x="15335250" y="157172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502</xdr:row>
      <xdr:rowOff>0</xdr:rowOff>
    </xdr:from>
    <xdr:to>
      <xdr:col>25</xdr:col>
      <xdr:colOff>1343025</xdr:colOff>
      <xdr:row>502</xdr:row>
      <xdr:rowOff>0</xdr:rowOff>
    </xdr:to>
    <xdr:sp macro="" textlink="">
      <xdr:nvSpPr>
        <xdr:cNvPr id="3390" name="Line 3">
          <a:extLst>
            <a:ext uri="{FF2B5EF4-FFF2-40B4-BE49-F238E27FC236}">
              <a16:creationId xmlns:a16="http://schemas.microsoft.com/office/drawing/2014/main" id="{00000000-0008-0000-0100-00003E0D0000}"/>
            </a:ext>
          </a:extLst>
        </xdr:cNvPr>
        <xdr:cNvSpPr>
          <a:spLocks noChangeShapeType="1"/>
        </xdr:cNvSpPr>
      </xdr:nvSpPr>
      <xdr:spPr bwMode="auto">
        <a:xfrm>
          <a:off x="15335250" y="157172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502</xdr:row>
      <xdr:rowOff>0</xdr:rowOff>
    </xdr:from>
    <xdr:to>
      <xdr:col>25</xdr:col>
      <xdr:colOff>1343025</xdr:colOff>
      <xdr:row>502</xdr:row>
      <xdr:rowOff>0</xdr:rowOff>
    </xdr:to>
    <xdr:sp macro="" textlink="">
      <xdr:nvSpPr>
        <xdr:cNvPr id="3391" name="Line 4">
          <a:extLst>
            <a:ext uri="{FF2B5EF4-FFF2-40B4-BE49-F238E27FC236}">
              <a16:creationId xmlns:a16="http://schemas.microsoft.com/office/drawing/2014/main" id="{00000000-0008-0000-0100-00003F0D0000}"/>
            </a:ext>
          </a:extLst>
        </xdr:cNvPr>
        <xdr:cNvSpPr>
          <a:spLocks noChangeShapeType="1"/>
        </xdr:cNvSpPr>
      </xdr:nvSpPr>
      <xdr:spPr bwMode="auto">
        <a:xfrm>
          <a:off x="15335250" y="157172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468</xdr:row>
      <xdr:rowOff>0</xdr:rowOff>
    </xdr:from>
    <xdr:to>
      <xdr:col>25</xdr:col>
      <xdr:colOff>1343025</xdr:colOff>
      <xdr:row>468</xdr:row>
      <xdr:rowOff>0</xdr:rowOff>
    </xdr:to>
    <xdr:sp macro="" textlink="">
      <xdr:nvSpPr>
        <xdr:cNvPr id="3392" name="Line 1">
          <a:extLst>
            <a:ext uri="{FF2B5EF4-FFF2-40B4-BE49-F238E27FC236}">
              <a16:creationId xmlns:a16="http://schemas.microsoft.com/office/drawing/2014/main" id="{00000000-0008-0000-0100-0000400D0000}"/>
            </a:ext>
          </a:extLst>
        </xdr:cNvPr>
        <xdr:cNvSpPr>
          <a:spLocks noChangeShapeType="1"/>
        </xdr:cNvSpPr>
      </xdr:nvSpPr>
      <xdr:spPr bwMode="auto">
        <a:xfrm>
          <a:off x="15325725" y="1464849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468</xdr:row>
      <xdr:rowOff>0</xdr:rowOff>
    </xdr:from>
    <xdr:to>
      <xdr:col>25</xdr:col>
      <xdr:colOff>1343025</xdr:colOff>
      <xdr:row>468</xdr:row>
      <xdr:rowOff>0</xdr:rowOff>
    </xdr:to>
    <xdr:sp macro="" textlink="">
      <xdr:nvSpPr>
        <xdr:cNvPr id="3393" name="Line 2">
          <a:extLst>
            <a:ext uri="{FF2B5EF4-FFF2-40B4-BE49-F238E27FC236}">
              <a16:creationId xmlns:a16="http://schemas.microsoft.com/office/drawing/2014/main" id="{00000000-0008-0000-0100-0000410D0000}"/>
            </a:ext>
          </a:extLst>
        </xdr:cNvPr>
        <xdr:cNvSpPr>
          <a:spLocks noChangeShapeType="1"/>
        </xdr:cNvSpPr>
      </xdr:nvSpPr>
      <xdr:spPr bwMode="auto">
        <a:xfrm>
          <a:off x="15335250" y="146484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468</xdr:row>
      <xdr:rowOff>0</xdr:rowOff>
    </xdr:from>
    <xdr:to>
      <xdr:col>25</xdr:col>
      <xdr:colOff>1343025</xdr:colOff>
      <xdr:row>468</xdr:row>
      <xdr:rowOff>0</xdr:rowOff>
    </xdr:to>
    <xdr:sp macro="" textlink="">
      <xdr:nvSpPr>
        <xdr:cNvPr id="3394" name="Line 3">
          <a:extLst>
            <a:ext uri="{FF2B5EF4-FFF2-40B4-BE49-F238E27FC236}">
              <a16:creationId xmlns:a16="http://schemas.microsoft.com/office/drawing/2014/main" id="{00000000-0008-0000-0100-0000420D0000}"/>
            </a:ext>
          </a:extLst>
        </xdr:cNvPr>
        <xdr:cNvSpPr>
          <a:spLocks noChangeShapeType="1"/>
        </xdr:cNvSpPr>
      </xdr:nvSpPr>
      <xdr:spPr bwMode="auto">
        <a:xfrm>
          <a:off x="15335250" y="146484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468</xdr:row>
      <xdr:rowOff>0</xdr:rowOff>
    </xdr:from>
    <xdr:to>
      <xdr:col>25</xdr:col>
      <xdr:colOff>1343025</xdr:colOff>
      <xdr:row>468</xdr:row>
      <xdr:rowOff>0</xdr:rowOff>
    </xdr:to>
    <xdr:sp macro="" textlink="">
      <xdr:nvSpPr>
        <xdr:cNvPr id="3395" name="Line 4">
          <a:extLst>
            <a:ext uri="{FF2B5EF4-FFF2-40B4-BE49-F238E27FC236}">
              <a16:creationId xmlns:a16="http://schemas.microsoft.com/office/drawing/2014/main" id="{00000000-0008-0000-0100-0000430D0000}"/>
            </a:ext>
          </a:extLst>
        </xdr:cNvPr>
        <xdr:cNvSpPr>
          <a:spLocks noChangeShapeType="1"/>
        </xdr:cNvSpPr>
      </xdr:nvSpPr>
      <xdr:spPr bwMode="auto">
        <a:xfrm>
          <a:off x="15335250" y="146484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485</xdr:row>
      <xdr:rowOff>0</xdr:rowOff>
    </xdr:from>
    <xdr:to>
      <xdr:col>25</xdr:col>
      <xdr:colOff>1343025</xdr:colOff>
      <xdr:row>485</xdr:row>
      <xdr:rowOff>0</xdr:rowOff>
    </xdr:to>
    <xdr:sp macro="" textlink="">
      <xdr:nvSpPr>
        <xdr:cNvPr id="3396" name="Line 1">
          <a:extLst>
            <a:ext uri="{FF2B5EF4-FFF2-40B4-BE49-F238E27FC236}">
              <a16:creationId xmlns:a16="http://schemas.microsoft.com/office/drawing/2014/main" id="{00000000-0008-0000-0100-0000440D0000}"/>
            </a:ext>
          </a:extLst>
        </xdr:cNvPr>
        <xdr:cNvSpPr>
          <a:spLocks noChangeShapeType="1"/>
        </xdr:cNvSpPr>
      </xdr:nvSpPr>
      <xdr:spPr bwMode="auto">
        <a:xfrm>
          <a:off x="15325725" y="1518285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485</xdr:row>
      <xdr:rowOff>0</xdr:rowOff>
    </xdr:from>
    <xdr:to>
      <xdr:col>25</xdr:col>
      <xdr:colOff>1343025</xdr:colOff>
      <xdr:row>485</xdr:row>
      <xdr:rowOff>0</xdr:rowOff>
    </xdr:to>
    <xdr:sp macro="" textlink="">
      <xdr:nvSpPr>
        <xdr:cNvPr id="3397" name="Line 2">
          <a:extLst>
            <a:ext uri="{FF2B5EF4-FFF2-40B4-BE49-F238E27FC236}">
              <a16:creationId xmlns:a16="http://schemas.microsoft.com/office/drawing/2014/main" id="{00000000-0008-0000-0100-0000450D0000}"/>
            </a:ext>
          </a:extLst>
        </xdr:cNvPr>
        <xdr:cNvSpPr>
          <a:spLocks noChangeShapeType="1"/>
        </xdr:cNvSpPr>
      </xdr:nvSpPr>
      <xdr:spPr bwMode="auto">
        <a:xfrm>
          <a:off x="15335250" y="1518285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485</xdr:row>
      <xdr:rowOff>0</xdr:rowOff>
    </xdr:from>
    <xdr:to>
      <xdr:col>25</xdr:col>
      <xdr:colOff>1343025</xdr:colOff>
      <xdr:row>485</xdr:row>
      <xdr:rowOff>0</xdr:rowOff>
    </xdr:to>
    <xdr:sp macro="" textlink="">
      <xdr:nvSpPr>
        <xdr:cNvPr id="3398" name="Line 3">
          <a:extLst>
            <a:ext uri="{FF2B5EF4-FFF2-40B4-BE49-F238E27FC236}">
              <a16:creationId xmlns:a16="http://schemas.microsoft.com/office/drawing/2014/main" id="{00000000-0008-0000-0100-0000460D0000}"/>
            </a:ext>
          </a:extLst>
        </xdr:cNvPr>
        <xdr:cNvSpPr>
          <a:spLocks noChangeShapeType="1"/>
        </xdr:cNvSpPr>
      </xdr:nvSpPr>
      <xdr:spPr bwMode="auto">
        <a:xfrm>
          <a:off x="15335250" y="1518285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485</xdr:row>
      <xdr:rowOff>0</xdr:rowOff>
    </xdr:from>
    <xdr:to>
      <xdr:col>25</xdr:col>
      <xdr:colOff>1343025</xdr:colOff>
      <xdr:row>485</xdr:row>
      <xdr:rowOff>0</xdr:rowOff>
    </xdr:to>
    <xdr:sp macro="" textlink="">
      <xdr:nvSpPr>
        <xdr:cNvPr id="3399" name="Line 4">
          <a:extLst>
            <a:ext uri="{FF2B5EF4-FFF2-40B4-BE49-F238E27FC236}">
              <a16:creationId xmlns:a16="http://schemas.microsoft.com/office/drawing/2014/main" id="{00000000-0008-0000-0100-0000470D0000}"/>
            </a:ext>
          </a:extLst>
        </xdr:cNvPr>
        <xdr:cNvSpPr>
          <a:spLocks noChangeShapeType="1"/>
        </xdr:cNvSpPr>
      </xdr:nvSpPr>
      <xdr:spPr bwMode="auto">
        <a:xfrm>
          <a:off x="15335250" y="1518285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502</xdr:row>
      <xdr:rowOff>0</xdr:rowOff>
    </xdr:from>
    <xdr:to>
      <xdr:col>25</xdr:col>
      <xdr:colOff>1343025</xdr:colOff>
      <xdr:row>502</xdr:row>
      <xdr:rowOff>0</xdr:rowOff>
    </xdr:to>
    <xdr:sp macro="" textlink="">
      <xdr:nvSpPr>
        <xdr:cNvPr id="3400" name="Line 1">
          <a:extLst>
            <a:ext uri="{FF2B5EF4-FFF2-40B4-BE49-F238E27FC236}">
              <a16:creationId xmlns:a16="http://schemas.microsoft.com/office/drawing/2014/main" id="{00000000-0008-0000-0100-0000480D0000}"/>
            </a:ext>
          </a:extLst>
        </xdr:cNvPr>
        <xdr:cNvSpPr>
          <a:spLocks noChangeShapeType="1"/>
        </xdr:cNvSpPr>
      </xdr:nvSpPr>
      <xdr:spPr bwMode="auto">
        <a:xfrm>
          <a:off x="15325725" y="1571720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502</xdr:row>
      <xdr:rowOff>0</xdr:rowOff>
    </xdr:from>
    <xdr:to>
      <xdr:col>25</xdr:col>
      <xdr:colOff>1343025</xdr:colOff>
      <xdr:row>502</xdr:row>
      <xdr:rowOff>0</xdr:rowOff>
    </xdr:to>
    <xdr:sp macro="" textlink="">
      <xdr:nvSpPr>
        <xdr:cNvPr id="3401" name="Line 2">
          <a:extLst>
            <a:ext uri="{FF2B5EF4-FFF2-40B4-BE49-F238E27FC236}">
              <a16:creationId xmlns:a16="http://schemas.microsoft.com/office/drawing/2014/main" id="{00000000-0008-0000-0100-0000490D0000}"/>
            </a:ext>
          </a:extLst>
        </xdr:cNvPr>
        <xdr:cNvSpPr>
          <a:spLocks noChangeShapeType="1"/>
        </xdr:cNvSpPr>
      </xdr:nvSpPr>
      <xdr:spPr bwMode="auto">
        <a:xfrm>
          <a:off x="15335250" y="157172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502</xdr:row>
      <xdr:rowOff>0</xdr:rowOff>
    </xdr:from>
    <xdr:to>
      <xdr:col>25</xdr:col>
      <xdr:colOff>1343025</xdr:colOff>
      <xdr:row>502</xdr:row>
      <xdr:rowOff>0</xdr:rowOff>
    </xdr:to>
    <xdr:sp macro="" textlink="">
      <xdr:nvSpPr>
        <xdr:cNvPr id="3402" name="Line 3">
          <a:extLst>
            <a:ext uri="{FF2B5EF4-FFF2-40B4-BE49-F238E27FC236}">
              <a16:creationId xmlns:a16="http://schemas.microsoft.com/office/drawing/2014/main" id="{00000000-0008-0000-0100-00004A0D0000}"/>
            </a:ext>
          </a:extLst>
        </xdr:cNvPr>
        <xdr:cNvSpPr>
          <a:spLocks noChangeShapeType="1"/>
        </xdr:cNvSpPr>
      </xdr:nvSpPr>
      <xdr:spPr bwMode="auto">
        <a:xfrm>
          <a:off x="15335250" y="157172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502</xdr:row>
      <xdr:rowOff>0</xdr:rowOff>
    </xdr:from>
    <xdr:to>
      <xdr:col>25</xdr:col>
      <xdr:colOff>1343025</xdr:colOff>
      <xdr:row>502</xdr:row>
      <xdr:rowOff>0</xdr:rowOff>
    </xdr:to>
    <xdr:sp macro="" textlink="">
      <xdr:nvSpPr>
        <xdr:cNvPr id="3403" name="Line 4">
          <a:extLst>
            <a:ext uri="{FF2B5EF4-FFF2-40B4-BE49-F238E27FC236}">
              <a16:creationId xmlns:a16="http://schemas.microsoft.com/office/drawing/2014/main" id="{00000000-0008-0000-0100-00004B0D0000}"/>
            </a:ext>
          </a:extLst>
        </xdr:cNvPr>
        <xdr:cNvSpPr>
          <a:spLocks noChangeShapeType="1"/>
        </xdr:cNvSpPr>
      </xdr:nvSpPr>
      <xdr:spPr bwMode="auto">
        <a:xfrm>
          <a:off x="15335250" y="157172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519</xdr:row>
      <xdr:rowOff>0</xdr:rowOff>
    </xdr:from>
    <xdr:to>
      <xdr:col>25</xdr:col>
      <xdr:colOff>1343025</xdr:colOff>
      <xdr:row>519</xdr:row>
      <xdr:rowOff>0</xdr:rowOff>
    </xdr:to>
    <xdr:sp macro="" textlink="">
      <xdr:nvSpPr>
        <xdr:cNvPr id="3404" name="Line 1">
          <a:extLst>
            <a:ext uri="{FF2B5EF4-FFF2-40B4-BE49-F238E27FC236}">
              <a16:creationId xmlns:a16="http://schemas.microsoft.com/office/drawing/2014/main" id="{00000000-0008-0000-0100-00004C0D0000}"/>
            </a:ext>
          </a:extLst>
        </xdr:cNvPr>
        <xdr:cNvSpPr>
          <a:spLocks noChangeShapeType="1"/>
        </xdr:cNvSpPr>
      </xdr:nvSpPr>
      <xdr:spPr bwMode="auto">
        <a:xfrm>
          <a:off x="15325725" y="1625155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519</xdr:row>
      <xdr:rowOff>0</xdr:rowOff>
    </xdr:from>
    <xdr:to>
      <xdr:col>25</xdr:col>
      <xdr:colOff>1343025</xdr:colOff>
      <xdr:row>519</xdr:row>
      <xdr:rowOff>0</xdr:rowOff>
    </xdr:to>
    <xdr:sp macro="" textlink="">
      <xdr:nvSpPr>
        <xdr:cNvPr id="3405" name="Line 2">
          <a:extLst>
            <a:ext uri="{FF2B5EF4-FFF2-40B4-BE49-F238E27FC236}">
              <a16:creationId xmlns:a16="http://schemas.microsoft.com/office/drawing/2014/main" id="{00000000-0008-0000-0100-00004D0D0000}"/>
            </a:ext>
          </a:extLst>
        </xdr:cNvPr>
        <xdr:cNvSpPr>
          <a:spLocks noChangeShapeType="1"/>
        </xdr:cNvSpPr>
      </xdr:nvSpPr>
      <xdr:spPr bwMode="auto">
        <a:xfrm>
          <a:off x="15335250" y="1625155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519</xdr:row>
      <xdr:rowOff>0</xdr:rowOff>
    </xdr:from>
    <xdr:to>
      <xdr:col>25</xdr:col>
      <xdr:colOff>1343025</xdr:colOff>
      <xdr:row>519</xdr:row>
      <xdr:rowOff>0</xdr:rowOff>
    </xdr:to>
    <xdr:sp macro="" textlink="">
      <xdr:nvSpPr>
        <xdr:cNvPr id="3406" name="Line 3">
          <a:extLst>
            <a:ext uri="{FF2B5EF4-FFF2-40B4-BE49-F238E27FC236}">
              <a16:creationId xmlns:a16="http://schemas.microsoft.com/office/drawing/2014/main" id="{00000000-0008-0000-0100-00004E0D0000}"/>
            </a:ext>
          </a:extLst>
        </xdr:cNvPr>
        <xdr:cNvSpPr>
          <a:spLocks noChangeShapeType="1"/>
        </xdr:cNvSpPr>
      </xdr:nvSpPr>
      <xdr:spPr bwMode="auto">
        <a:xfrm>
          <a:off x="15335250" y="1625155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519</xdr:row>
      <xdr:rowOff>0</xdr:rowOff>
    </xdr:from>
    <xdr:to>
      <xdr:col>25</xdr:col>
      <xdr:colOff>1343025</xdr:colOff>
      <xdr:row>519</xdr:row>
      <xdr:rowOff>0</xdr:rowOff>
    </xdr:to>
    <xdr:sp macro="" textlink="">
      <xdr:nvSpPr>
        <xdr:cNvPr id="3407" name="Line 4">
          <a:extLst>
            <a:ext uri="{FF2B5EF4-FFF2-40B4-BE49-F238E27FC236}">
              <a16:creationId xmlns:a16="http://schemas.microsoft.com/office/drawing/2014/main" id="{00000000-0008-0000-0100-00004F0D0000}"/>
            </a:ext>
          </a:extLst>
        </xdr:cNvPr>
        <xdr:cNvSpPr>
          <a:spLocks noChangeShapeType="1"/>
        </xdr:cNvSpPr>
      </xdr:nvSpPr>
      <xdr:spPr bwMode="auto">
        <a:xfrm>
          <a:off x="15335250" y="1625155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536</xdr:row>
      <xdr:rowOff>0</xdr:rowOff>
    </xdr:from>
    <xdr:to>
      <xdr:col>25</xdr:col>
      <xdr:colOff>1343025</xdr:colOff>
      <xdr:row>536</xdr:row>
      <xdr:rowOff>0</xdr:rowOff>
    </xdr:to>
    <xdr:sp macro="" textlink="">
      <xdr:nvSpPr>
        <xdr:cNvPr id="3408" name="Line 1">
          <a:extLst>
            <a:ext uri="{FF2B5EF4-FFF2-40B4-BE49-F238E27FC236}">
              <a16:creationId xmlns:a16="http://schemas.microsoft.com/office/drawing/2014/main" id="{00000000-0008-0000-0100-0000500D0000}"/>
            </a:ext>
          </a:extLst>
        </xdr:cNvPr>
        <xdr:cNvSpPr>
          <a:spLocks noChangeShapeType="1"/>
        </xdr:cNvSpPr>
      </xdr:nvSpPr>
      <xdr:spPr bwMode="auto">
        <a:xfrm>
          <a:off x="15325725" y="1678590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536</xdr:row>
      <xdr:rowOff>0</xdr:rowOff>
    </xdr:from>
    <xdr:to>
      <xdr:col>25</xdr:col>
      <xdr:colOff>1343025</xdr:colOff>
      <xdr:row>536</xdr:row>
      <xdr:rowOff>0</xdr:rowOff>
    </xdr:to>
    <xdr:sp macro="" textlink="">
      <xdr:nvSpPr>
        <xdr:cNvPr id="3409" name="Line 2">
          <a:extLst>
            <a:ext uri="{FF2B5EF4-FFF2-40B4-BE49-F238E27FC236}">
              <a16:creationId xmlns:a16="http://schemas.microsoft.com/office/drawing/2014/main" id="{00000000-0008-0000-0100-0000510D0000}"/>
            </a:ext>
          </a:extLst>
        </xdr:cNvPr>
        <xdr:cNvSpPr>
          <a:spLocks noChangeShapeType="1"/>
        </xdr:cNvSpPr>
      </xdr:nvSpPr>
      <xdr:spPr bwMode="auto">
        <a:xfrm>
          <a:off x="15335250" y="167859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536</xdr:row>
      <xdr:rowOff>0</xdr:rowOff>
    </xdr:from>
    <xdr:to>
      <xdr:col>25</xdr:col>
      <xdr:colOff>1343025</xdr:colOff>
      <xdr:row>536</xdr:row>
      <xdr:rowOff>0</xdr:rowOff>
    </xdr:to>
    <xdr:sp macro="" textlink="">
      <xdr:nvSpPr>
        <xdr:cNvPr id="3410" name="Line 3">
          <a:extLst>
            <a:ext uri="{FF2B5EF4-FFF2-40B4-BE49-F238E27FC236}">
              <a16:creationId xmlns:a16="http://schemas.microsoft.com/office/drawing/2014/main" id="{00000000-0008-0000-0100-0000520D0000}"/>
            </a:ext>
          </a:extLst>
        </xdr:cNvPr>
        <xdr:cNvSpPr>
          <a:spLocks noChangeShapeType="1"/>
        </xdr:cNvSpPr>
      </xdr:nvSpPr>
      <xdr:spPr bwMode="auto">
        <a:xfrm>
          <a:off x="15335250" y="167859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536</xdr:row>
      <xdr:rowOff>0</xdr:rowOff>
    </xdr:from>
    <xdr:to>
      <xdr:col>25</xdr:col>
      <xdr:colOff>1343025</xdr:colOff>
      <xdr:row>536</xdr:row>
      <xdr:rowOff>0</xdr:rowOff>
    </xdr:to>
    <xdr:sp macro="" textlink="">
      <xdr:nvSpPr>
        <xdr:cNvPr id="3411" name="Line 4">
          <a:extLst>
            <a:ext uri="{FF2B5EF4-FFF2-40B4-BE49-F238E27FC236}">
              <a16:creationId xmlns:a16="http://schemas.microsoft.com/office/drawing/2014/main" id="{00000000-0008-0000-0100-0000530D0000}"/>
            </a:ext>
          </a:extLst>
        </xdr:cNvPr>
        <xdr:cNvSpPr>
          <a:spLocks noChangeShapeType="1"/>
        </xdr:cNvSpPr>
      </xdr:nvSpPr>
      <xdr:spPr bwMode="auto">
        <a:xfrm>
          <a:off x="15335250" y="167859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553</xdr:row>
      <xdr:rowOff>0</xdr:rowOff>
    </xdr:from>
    <xdr:to>
      <xdr:col>25</xdr:col>
      <xdr:colOff>1343025</xdr:colOff>
      <xdr:row>553</xdr:row>
      <xdr:rowOff>0</xdr:rowOff>
    </xdr:to>
    <xdr:sp macro="" textlink="">
      <xdr:nvSpPr>
        <xdr:cNvPr id="3412" name="Line 1">
          <a:extLst>
            <a:ext uri="{FF2B5EF4-FFF2-40B4-BE49-F238E27FC236}">
              <a16:creationId xmlns:a16="http://schemas.microsoft.com/office/drawing/2014/main" id="{00000000-0008-0000-0100-0000540D0000}"/>
            </a:ext>
          </a:extLst>
        </xdr:cNvPr>
        <xdr:cNvSpPr>
          <a:spLocks noChangeShapeType="1"/>
        </xdr:cNvSpPr>
      </xdr:nvSpPr>
      <xdr:spPr bwMode="auto">
        <a:xfrm>
          <a:off x="15325725" y="1732026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553</xdr:row>
      <xdr:rowOff>0</xdr:rowOff>
    </xdr:from>
    <xdr:to>
      <xdr:col>25</xdr:col>
      <xdr:colOff>1343025</xdr:colOff>
      <xdr:row>553</xdr:row>
      <xdr:rowOff>0</xdr:rowOff>
    </xdr:to>
    <xdr:sp macro="" textlink="">
      <xdr:nvSpPr>
        <xdr:cNvPr id="3413" name="Line 2">
          <a:extLst>
            <a:ext uri="{FF2B5EF4-FFF2-40B4-BE49-F238E27FC236}">
              <a16:creationId xmlns:a16="http://schemas.microsoft.com/office/drawing/2014/main" id="{00000000-0008-0000-0100-0000550D0000}"/>
            </a:ext>
          </a:extLst>
        </xdr:cNvPr>
        <xdr:cNvSpPr>
          <a:spLocks noChangeShapeType="1"/>
        </xdr:cNvSpPr>
      </xdr:nvSpPr>
      <xdr:spPr bwMode="auto">
        <a:xfrm>
          <a:off x="15335250" y="1732026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553</xdr:row>
      <xdr:rowOff>0</xdr:rowOff>
    </xdr:from>
    <xdr:to>
      <xdr:col>25</xdr:col>
      <xdr:colOff>1343025</xdr:colOff>
      <xdr:row>553</xdr:row>
      <xdr:rowOff>0</xdr:rowOff>
    </xdr:to>
    <xdr:sp macro="" textlink="">
      <xdr:nvSpPr>
        <xdr:cNvPr id="3414" name="Line 3">
          <a:extLst>
            <a:ext uri="{FF2B5EF4-FFF2-40B4-BE49-F238E27FC236}">
              <a16:creationId xmlns:a16="http://schemas.microsoft.com/office/drawing/2014/main" id="{00000000-0008-0000-0100-0000560D0000}"/>
            </a:ext>
          </a:extLst>
        </xdr:cNvPr>
        <xdr:cNvSpPr>
          <a:spLocks noChangeShapeType="1"/>
        </xdr:cNvSpPr>
      </xdr:nvSpPr>
      <xdr:spPr bwMode="auto">
        <a:xfrm>
          <a:off x="15335250" y="1732026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553</xdr:row>
      <xdr:rowOff>0</xdr:rowOff>
    </xdr:from>
    <xdr:to>
      <xdr:col>25</xdr:col>
      <xdr:colOff>1343025</xdr:colOff>
      <xdr:row>553</xdr:row>
      <xdr:rowOff>0</xdr:rowOff>
    </xdr:to>
    <xdr:sp macro="" textlink="">
      <xdr:nvSpPr>
        <xdr:cNvPr id="3415" name="Line 4">
          <a:extLst>
            <a:ext uri="{FF2B5EF4-FFF2-40B4-BE49-F238E27FC236}">
              <a16:creationId xmlns:a16="http://schemas.microsoft.com/office/drawing/2014/main" id="{00000000-0008-0000-0100-0000570D0000}"/>
            </a:ext>
          </a:extLst>
        </xdr:cNvPr>
        <xdr:cNvSpPr>
          <a:spLocks noChangeShapeType="1"/>
        </xdr:cNvSpPr>
      </xdr:nvSpPr>
      <xdr:spPr bwMode="auto">
        <a:xfrm>
          <a:off x="15335250" y="1732026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570</xdr:row>
      <xdr:rowOff>0</xdr:rowOff>
    </xdr:from>
    <xdr:to>
      <xdr:col>25</xdr:col>
      <xdr:colOff>1343025</xdr:colOff>
      <xdr:row>570</xdr:row>
      <xdr:rowOff>0</xdr:rowOff>
    </xdr:to>
    <xdr:sp macro="" textlink="">
      <xdr:nvSpPr>
        <xdr:cNvPr id="3416" name="Line 1">
          <a:extLst>
            <a:ext uri="{FF2B5EF4-FFF2-40B4-BE49-F238E27FC236}">
              <a16:creationId xmlns:a16="http://schemas.microsoft.com/office/drawing/2014/main" id="{00000000-0008-0000-0100-0000580D0000}"/>
            </a:ext>
          </a:extLst>
        </xdr:cNvPr>
        <xdr:cNvSpPr>
          <a:spLocks noChangeShapeType="1"/>
        </xdr:cNvSpPr>
      </xdr:nvSpPr>
      <xdr:spPr bwMode="auto">
        <a:xfrm>
          <a:off x="15325725" y="1785461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570</xdr:row>
      <xdr:rowOff>0</xdr:rowOff>
    </xdr:from>
    <xdr:to>
      <xdr:col>25</xdr:col>
      <xdr:colOff>1343025</xdr:colOff>
      <xdr:row>570</xdr:row>
      <xdr:rowOff>0</xdr:rowOff>
    </xdr:to>
    <xdr:sp macro="" textlink="">
      <xdr:nvSpPr>
        <xdr:cNvPr id="3417" name="Line 2">
          <a:extLst>
            <a:ext uri="{FF2B5EF4-FFF2-40B4-BE49-F238E27FC236}">
              <a16:creationId xmlns:a16="http://schemas.microsoft.com/office/drawing/2014/main" id="{00000000-0008-0000-0100-0000590D0000}"/>
            </a:ext>
          </a:extLst>
        </xdr:cNvPr>
        <xdr:cNvSpPr>
          <a:spLocks noChangeShapeType="1"/>
        </xdr:cNvSpPr>
      </xdr:nvSpPr>
      <xdr:spPr bwMode="auto">
        <a:xfrm>
          <a:off x="15335250" y="178546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570</xdr:row>
      <xdr:rowOff>0</xdr:rowOff>
    </xdr:from>
    <xdr:to>
      <xdr:col>25</xdr:col>
      <xdr:colOff>1343025</xdr:colOff>
      <xdr:row>570</xdr:row>
      <xdr:rowOff>0</xdr:rowOff>
    </xdr:to>
    <xdr:sp macro="" textlink="">
      <xdr:nvSpPr>
        <xdr:cNvPr id="3418" name="Line 3">
          <a:extLst>
            <a:ext uri="{FF2B5EF4-FFF2-40B4-BE49-F238E27FC236}">
              <a16:creationId xmlns:a16="http://schemas.microsoft.com/office/drawing/2014/main" id="{00000000-0008-0000-0100-00005A0D0000}"/>
            </a:ext>
          </a:extLst>
        </xdr:cNvPr>
        <xdr:cNvSpPr>
          <a:spLocks noChangeShapeType="1"/>
        </xdr:cNvSpPr>
      </xdr:nvSpPr>
      <xdr:spPr bwMode="auto">
        <a:xfrm>
          <a:off x="15335250" y="178546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570</xdr:row>
      <xdr:rowOff>0</xdr:rowOff>
    </xdr:from>
    <xdr:to>
      <xdr:col>25</xdr:col>
      <xdr:colOff>1343025</xdr:colOff>
      <xdr:row>570</xdr:row>
      <xdr:rowOff>0</xdr:rowOff>
    </xdr:to>
    <xdr:sp macro="" textlink="">
      <xdr:nvSpPr>
        <xdr:cNvPr id="3419" name="Line 4">
          <a:extLst>
            <a:ext uri="{FF2B5EF4-FFF2-40B4-BE49-F238E27FC236}">
              <a16:creationId xmlns:a16="http://schemas.microsoft.com/office/drawing/2014/main" id="{00000000-0008-0000-0100-00005B0D0000}"/>
            </a:ext>
          </a:extLst>
        </xdr:cNvPr>
        <xdr:cNvSpPr>
          <a:spLocks noChangeShapeType="1"/>
        </xdr:cNvSpPr>
      </xdr:nvSpPr>
      <xdr:spPr bwMode="auto">
        <a:xfrm>
          <a:off x="15335250" y="178546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587</xdr:row>
      <xdr:rowOff>0</xdr:rowOff>
    </xdr:from>
    <xdr:to>
      <xdr:col>25</xdr:col>
      <xdr:colOff>1343025</xdr:colOff>
      <xdr:row>587</xdr:row>
      <xdr:rowOff>0</xdr:rowOff>
    </xdr:to>
    <xdr:sp macro="" textlink="">
      <xdr:nvSpPr>
        <xdr:cNvPr id="3420" name="Line 1">
          <a:extLst>
            <a:ext uri="{FF2B5EF4-FFF2-40B4-BE49-F238E27FC236}">
              <a16:creationId xmlns:a16="http://schemas.microsoft.com/office/drawing/2014/main" id="{00000000-0008-0000-0100-00005C0D0000}"/>
            </a:ext>
          </a:extLst>
        </xdr:cNvPr>
        <xdr:cNvSpPr>
          <a:spLocks noChangeShapeType="1"/>
        </xdr:cNvSpPr>
      </xdr:nvSpPr>
      <xdr:spPr bwMode="auto">
        <a:xfrm>
          <a:off x="15325725" y="1838896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587</xdr:row>
      <xdr:rowOff>0</xdr:rowOff>
    </xdr:from>
    <xdr:to>
      <xdr:col>25</xdr:col>
      <xdr:colOff>1343025</xdr:colOff>
      <xdr:row>587</xdr:row>
      <xdr:rowOff>0</xdr:rowOff>
    </xdr:to>
    <xdr:sp macro="" textlink="">
      <xdr:nvSpPr>
        <xdr:cNvPr id="3421" name="Line 2">
          <a:extLst>
            <a:ext uri="{FF2B5EF4-FFF2-40B4-BE49-F238E27FC236}">
              <a16:creationId xmlns:a16="http://schemas.microsoft.com/office/drawing/2014/main" id="{00000000-0008-0000-0100-00005D0D0000}"/>
            </a:ext>
          </a:extLst>
        </xdr:cNvPr>
        <xdr:cNvSpPr>
          <a:spLocks noChangeShapeType="1"/>
        </xdr:cNvSpPr>
      </xdr:nvSpPr>
      <xdr:spPr bwMode="auto">
        <a:xfrm>
          <a:off x="15335250" y="1838896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587</xdr:row>
      <xdr:rowOff>0</xdr:rowOff>
    </xdr:from>
    <xdr:to>
      <xdr:col>25</xdr:col>
      <xdr:colOff>1343025</xdr:colOff>
      <xdr:row>587</xdr:row>
      <xdr:rowOff>0</xdr:rowOff>
    </xdr:to>
    <xdr:sp macro="" textlink="">
      <xdr:nvSpPr>
        <xdr:cNvPr id="3422" name="Line 3">
          <a:extLst>
            <a:ext uri="{FF2B5EF4-FFF2-40B4-BE49-F238E27FC236}">
              <a16:creationId xmlns:a16="http://schemas.microsoft.com/office/drawing/2014/main" id="{00000000-0008-0000-0100-00005E0D0000}"/>
            </a:ext>
          </a:extLst>
        </xdr:cNvPr>
        <xdr:cNvSpPr>
          <a:spLocks noChangeShapeType="1"/>
        </xdr:cNvSpPr>
      </xdr:nvSpPr>
      <xdr:spPr bwMode="auto">
        <a:xfrm>
          <a:off x="15335250" y="1838896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587</xdr:row>
      <xdr:rowOff>0</xdr:rowOff>
    </xdr:from>
    <xdr:to>
      <xdr:col>25</xdr:col>
      <xdr:colOff>1343025</xdr:colOff>
      <xdr:row>587</xdr:row>
      <xdr:rowOff>0</xdr:rowOff>
    </xdr:to>
    <xdr:sp macro="" textlink="">
      <xdr:nvSpPr>
        <xdr:cNvPr id="3423" name="Line 4">
          <a:extLst>
            <a:ext uri="{FF2B5EF4-FFF2-40B4-BE49-F238E27FC236}">
              <a16:creationId xmlns:a16="http://schemas.microsoft.com/office/drawing/2014/main" id="{00000000-0008-0000-0100-00005F0D0000}"/>
            </a:ext>
          </a:extLst>
        </xdr:cNvPr>
        <xdr:cNvSpPr>
          <a:spLocks noChangeShapeType="1"/>
        </xdr:cNvSpPr>
      </xdr:nvSpPr>
      <xdr:spPr bwMode="auto">
        <a:xfrm>
          <a:off x="15335250" y="1838896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604</xdr:row>
      <xdr:rowOff>0</xdr:rowOff>
    </xdr:from>
    <xdr:to>
      <xdr:col>25</xdr:col>
      <xdr:colOff>1343025</xdr:colOff>
      <xdr:row>604</xdr:row>
      <xdr:rowOff>0</xdr:rowOff>
    </xdr:to>
    <xdr:sp macro="" textlink="">
      <xdr:nvSpPr>
        <xdr:cNvPr id="3424" name="Line 1">
          <a:extLst>
            <a:ext uri="{FF2B5EF4-FFF2-40B4-BE49-F238E27FC236}">
              <a16:creationId xmlns:a16="http://schemas.microsoft.com/office/drawing/2014/main" id="{00000000-0008-0000-0100-0000600D0000}"/>
            </a:ext>
          </a:extLst>
        </xdr:cNvPr>
        <xdr:cNvSpPr>
          <a:spLocks noChangeShapeType="1"/>
        </xdr:cNvSpPr>
      </xdr:nvSpPr>
      <xdr:spPr bwMode="auto">
        <a:xfrm>
          <a:off x="15325725" y="1892331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604</xdr:row>
      <xdr:rowOff>0</xdr:rowOff>
    </xdr:from>
    <xdr:to>
      <xdr:col>25</xdr:col>
      <xdr:colOff>1343025</xdr:colOff>
      <xdr:row>604</xdr:row>
      <xdr:rowOff>0</xdr:rowOff>
    </xdr:to>
    <xdr:sp macro="" textlink="">
      <xdr:nvSpPr>
        <xdr:cNvPr id="3425" name="Line 2">
          <a:extLst>
            <a:ext uri="{FF2B5EF4-FFF2-40B4-BE49-F238E27FC236}">
              <a16:creationId xmlns:a16="http://schemas.microsoft.com/office/drawing/2014/main" id="{00000000-0008-0000-0100-0000610D0000}"/>
            </a:ext>
          </a:extLst>
        </xdr:cNvPr>
        <xdr:cNvSpPr>
          <a:spLocks noChangeShapeType="1"/>
        </xdr:cNvSpPr>
      </xdr:nvSpPr>
      <xdr:spPr bwMode="auto">
        <a:xfrm>
          <a:off x="15335250" y="1892331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604</xdr:row>
      <xdr:rowOff>0</xdr:rowOff>
    </xdr:from>
    <xdr:to>
      <xdr:col>25</xdr:col>
      <xdr:colOff>1343025</xdr:colOff>
      <xdr:row>604</xdr:row>
      <xdr:rowOff>0</xdr:rowOff>
    </xdr:to>
    <xdr:sp macro="" textlink="">
      <xdr:nvSpPr>
        <xdr:cNvPr id="3426" name="Line 3">
          <a:extLst>
            <a:ext uri="{FF2B5EF4-FFF2-40B4-BE49-F238E27FC236}">
              <a16:creationId xmlns:a16="http://schemas.microsoft.com/office/drawing/2014/main" id="{00000000-0008-0000-0100-0000620D0000}"/>
            </a:ext>
          </a:extLst>
        </xdr:cNvPr>
        <xdr:cNvSpPr>
          <a:spLocks noChangeShapeType="1"/>
        </xdr:cNvSpPr>
      </xdr:nvSpPr>
      <xdr:spPr bwMode="auto">
        <a:xfrm>
          <a:off x="15335250" y="1892331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604</xdr:row>
      <xdr:rowOff>0</xdr:rowOff>
    </xdr:from>
    <xdr:to>
      <xdr:col>25</xdr:col>
      <xdr:colOff>1343025</xdr:colOff>
      <xdr:row>604</xdr:row>
      <xdr:rowOff>0</xdr:rowOff>
    </xdr:to>
    <xdr:sp macro="" textlink="">
      <xdr:nvSpPr>
        <xdr:cNvPr id="3427" name="Line 4">
          <a:extLst>
            <a:ext uri="{FF2B5EF4-FFF2-40B4-BE49-F238E27FC236}">
              <a16:creationId xmlns:a16="http://schemas.microsoft.com/office/drawing/2014/main" id="{00000000-0008-0000-0100-0000630D0000}"/>
            </a:ext>
          </a:extLst>
        </xdr:cNvPr>
        <xdr:cNvSpPr>
          <a:spLocks noChangeShapeType="1"/>
        </xdr:cNvSpPr>
      </xdr:nvSpPr>
      <xdr:spPr bwMode="auto">
        <a:xfrm>
          <a:off x="15335250" y="1892331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570</xdr:row>
      <xdr:rowOff>0</xdr:rowOff>
    </xdr:from>
    <xdr:to>
      <xdr:col>25</xdr:col>
      <xdr:colOff>1343025</xdr:colOff>
      <xdr:row>570</xdr:row>
      <xdr:rowOff>0</xdr:rowOff>
    </xdr:to>
    <xdr:sp macro="" textlink="">
      <xdr:nvSpPr>
        <xdr:cNvPr id="3428" name="Line 1">
          <a:extLst>
            <a:ext uri="{FF2B5EF4-FFF2-40B4-BE49-F238E27FC236}">
              <a16:creationId xmlns:a16="http://schemas.microsoft.com/office/drawing/2014/main" id="{00000000-0008-0000-0100-0000640D0000}"/>
            </a:ext>
          </a:extLst>
        </xdr:cNvPr>
        <xdr:cNvSpPr>
          <a:spLocks noChangeShapeType="1"/>
        </xdr:cNvSpPr>
      </xdr:nvSpPr>
      <xdr:spPr bwMode="auto">
        <a:xfrm>
          <a:off x="15325725" y="1785461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570</xdr:row>
      <xdr:rowOff>0</xdr:rowOff>
    </xdr:from>
    <xdr:to>
      <xdr:col>25</xdr:col>
      <xdr:colOff>1343025</xdr:colOff>
      <xdr:row>570</xdr:row>
      <xdr:rowOff>0</xdr:rowOff>
    </xdr:to>
    <xdr:sp macro="" textlink="">
      <xdr:nvSpPr>
        <xdr:cNvPr id="3429" name="Line 2">
          <a:extLst>
            <a:ext uri="{FF2B5EF4-FFF2-40B4-BE49-F238E27FC236}">
              <a16:creationId xmlns:a16="http://schemas.microsoft.com/office/drawing/2014/main" id="{00000000-0008-0000-0100-0000650D0000}"/>
            </a:ext>
          </a:extLst>
        </xdr:cNvPr>
        <xdr:cNvSpPr>
          <a:spLocks noChangeShapeType="1"/>
        </xdr:cNvSpPr>
      </xdr:nvSpPr>
      <xdr:spPr bwMode="auto">
        <a:xfrm>
          <a:off x="15335250" y="178546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570</xdr:row>
      <xdr:rowOff>0</xdr:rowOff>
    </xdr:from>
    <xdr:to>
      <xdr:col>25</xdr:col>
      <xdr:colOff>1343025</xdr:colOff>
      <xdr:row>570</xdr:row>
      <xdr:rowOff>0</xdr:rowOff>
    </xdr:to>
    <xdr:sp macro="" textlink="">
      <xdr:nvSpPr>
        <xdr:cNvPr id="3430" name="Line 3">
          <a:extLst>
            <a:ext uri="{FF2B5EF4-FFF2-40B4-BE49-F238E27FC236}">
              <a16:creationId xmlns:a16="http://schemas.microsoft.com/office/drawing/2014/main" id="{00000000-0008-0000-0100-0000660D0000}"/>
            </a:ext>
          </a:extLst>
        </xdr:cNvPr>
        <xdr:cNvSpPr>
          <a:spLocks noChangeShapeType="1"/>
        </xdr:cNvSpPr>
      </xdr:nvSpPr>
      <xdr:spPr bwMode="auto">
        <a:xfrm>
          <a:off x="15335250" y="178546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570</xdr:row>
      <xdr:rowOff>0</xdr:rowOff>
    </xdr:from>
    <xdr:to>
      <xdr:col>25</xdr:col>
      <xdr:colOff>1343025</xdr:colOff>
      <xdr:row>570</xdr:row>
      <xdr:rowOff>0</xdr:rowOff>
    </xdr:to>
    <xdr:sp macro="" textlink="">
      <xdr:nvSpPr>
        <xdr:cNvPr id="3431" name="Line 4">
          <a:extLst>
            <a:ext uri="{FF2B5EF4-FFF2-40B4-BE49-F238E27FC236}">
              <a16:creationId xmlns:a16="http://schemas.microsoft.com/office/drawing/2014/main" id="{00000000-0008-0000-0100-0000670D0000}"/>
            </a:ext>
          </a:extLst>
        </xdr:cNvPr>
        <xdr:cNvSpPr>
          <a:spLocks noChangeShapeType="1"/>
        </xdr:cNvSpPr>
      </xdr:nvSpPr>
      <xdr:spPr bwMode="auto">
        <a:xfrm>
          <a:off x="15335250" y="178546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587</xdr:row>
      <xdr:rowOff>0</xdr:rowOff>
    </xdr:from>
    <xdr:to>
      <xdr:col>25</xdr:col>
      <xdr:colOff>1343025</xdr:colOff>
      <xdr:row>587</xdr:row>
      <xdr:rowOff>0</xdr:rowOff>
    </xdr:to>
    <xdr:sp macro="" textlink="">
      <xdr:nvSpPr>
        <xdr:cNvPr id="3432" name="Line 1">
          <a:extLst>
            <a:ext uri="{FF2B5EF4-FFF2-40B4-BE49-F238E27FC236}">
              <a16:creationId xmlns:a16="http://schemas.microsoft.com/office/drawing/2014/main" id="{00000000-0008-0000-0100-0000680D0000}"/>
            </a:ext>
          </a:extLst>
        </xdr:cNvPr>
        <xdr:cNvSpPr>
          <a:spLocks noChangeShapeType="1"/>
        </xdr:cNvSpPr>
      </xdr:nvSpPr>
      <xdr:spPr bwMode="auto">
        <a:xfrm>
          <a:off x="15325725" y="1838896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587</xdr:row>
      <xdr:rowOff>0</xdr:rowOff>
    </xdr:from>
    <xdr:to>
      <xdr:col>25</xdr:col>
      <xdr:colOff>1343025</xdr:colOff>
      <xdr:row>587</xdr:row>
      <xdr:rowOff>0</xdr:rowOff>
    </xdr:to>
    <xdr:sp macro="" textlink="">
      <xdr:nvSpPr>
        <xdr:cNvPr id="3433" name="Line 2">
          <a:extLst>
            <a:ext uri="{FF2B5EF4-FFF2-40B4-BE49-F238E27FC236}">
              <a16:creationId xmlns:a16="http://schemas.microsoft.com/office/drawing/2014/main" id="{00000000-0008-0000-0100-0000690D0000}"/>
            </a:ext>
          </a:extLst>
        </xdr:cNvPr>
        <xdr:cNvSpPr>
          <a:spLocks noChangeShapeType="1"/>
        </xdr:cNvSpPr>
      </xdr:nvSpPr>
      <xdr:spPr bwMode="auto">
        <a:xfrm>
          <a:off x="15335250" y="1838896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587</xdr:row>
      <xdr:rowOff>0</xdr:rowOff>
    </xdr:from>
    <xdr:to>
      <xdr:col>25</xdr:col>
      <xdr:colOff>1343025</xdr:colOff>
      <xdr:row>587</xdr:row>
      <xdr:rowOff>0</xdr:rowOff>
    </xdr:to>
    <xdr:sp macro="" textlink="">
      <xdr:nvSpPr>
        <xdr:cNvPr id="3434" name="Line 3">
          <a:extLst>
            <a:ext uri="{FF2B5EF4-FFF2-40B4-BE49-F238E27FC236}">
              <a16:creationId xmlns:a16="http://schemas.microsoft.com/office/drawing/2014/main" id="{00000000-0008-0000-0100-00006A0D0000}"/>
            </a:ext>
          </a:extLst>
        </xdr:cNvPr>
        <xdr:cNvSpPr>
          <a:spLocks noChangeShapeType="1"/>
        </xdr:cNvSpPr>
      </xdr:nvSpPr>
      <xdr:spPr bwMode="auto">
        <a:xfrm>
          <a:off x="15335250" y="1838896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587</xdr:row>
      <xdr:rowOff>0</xdr:rowOff>
    </xdr:from>
    <xdr:to>
      <xdr:col>25</xdr:col>
      <xdr:colOff>1343025</xdr:colOff>
      <xdr:row>587</xdr:row>
      <xdr:rowOff>0</xdr:rowOff>
    </xdr:to>
    <xdr:sp macro="" textlink="">
      <xdr:nvSpPr>
        <xdr:cNvPr id="3435" name="Line 4">
          <a:extLst>
            <a:ext uri="{FF2B5EF4-FFF2-40B4-BE49-F238E27FC236}">
              <a16:creationId xmlns:a16="http://schemas.microsoft.com/office/drawing/2014/main" id="{00000000-0008-0000-0100-00006B0D0000}"/>
            </a:ext>
          </a:extLst>
        </xdr:cNvPr>
        <xdr:cNvSpPr>
          <a:spLocks noChangeShapeType="1"/>
        </xdr:cNvSpPr>
      </xdr:nvSpPr>
      <xdr:spPr bwMode="auto">
        <a:xfrm>
          <a:off x="15335250" y="1838896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604</xdr:row>
      <xdr:rowOff>0</xdr:rowOff>
    </xdr:from>
    <xdr:to>
      <xdr:col>25</xdr:col>
      <xdr:colOff>1343025</xdr:colOff>
      <xdr:row>604</xdr:row>
      <xdr:rowOff>0</xdr:rowOff>
    </xdr:to>
    <xdr:sp macro="" textlink="">
      <xdr:nvSpPr>
        <xdr:cNvPr id="3436" name="Line 1">
          <a:extLst>
            <a:ext uri="{FF2B5EF4-FFF2-40B4-BE49-F238E27FC236}">
              <a16:creationId xmlns:a16="http://schemas.microsoft.com/office/drawing/2014/main" id="{00000000-0008-0000-0100-00006C0D0000}"/>
            </a:ext>
          </a:extLst>
        </xdr:cNvPr>
        <xdr:cNvSpPr>
          <a:spLocks noChangeShapeType="1"/>
        </xdr:cNvSpPr>
      </xdr:nvSpPr>
      <xdr:spPr bwMode="auto">
        <a:xfrm>
          <a:off x="15325725" y="1892331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604</xdr:row>
      <xdr:rowOff>0</xdr:rowOff>
    </xdr:from>
    <xdr:to>
      <xdr:col>25</xdr:col>
      <xdr:colOff>1343025</xdr:colOff>
      <xdr:row>604</xdr:row>
      <xdr:rowOff>0</xdr:rowOff>
    </xdr:to>
    <xdr:sp macro="" textlink="">
      <xdr:nvSpPr>
        <xdr:cNvPr id="3437" name="Line 2">
          <a:extLst>
            <a:ext uri="{FF2B5EF4-FFF2-40B4-BE49-F238E27FC236}">
              <a16:creationId xmlns:a16="http://schemas.microsoft.com/office/drawing/2014/main" id="{00000000-0008-0000-0100-00006D0D0000}"/>
            </a:ext>
          </a:extLst>
        </xdr:cNvPr>
        <xdr:cNvSpPr>
          <a:spLocks noChangeShapeType="1"/>
        </xdr:cNvSpPr>
      </xdr:nvSpPr>
      <xdr:spPr bwMode="auto">
        <a:xfrm>
          <a:off x="15335250" y="1892331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604</xdr:row>
      <xdr:rowOff>0</xdr:rowOff>
    </xdr:from>
    <xdr:to>
      <xdr:col>25</xdr:col>
      <xdr:colOff>1343025</xdr:colOff>
      <xdr:row>604</xdr:row>
      <xdr:rowOff>0</xdr:rowOff>
    </xdr:to>
    <xdr:sp macro="" textlink="">
      <xdr:nvSpPr>
        <xdr:cNvPr id="3438" name="Line 3">
          <a:extLst>
            <a:ext uri="{FF2B5EF4-FFF2-40B4-BE49-F238E27FC236}">
              <a16:creationId xmlns:a16="http://schemas.microsoft.com/office/drawing/2014/main" id="{00000000-0008-0000-0100-00006E0D0000}"/>
            </a:ext>
          </a:extLst>
        </xdr:cNvPr>
        <xdr:cNvSpPr>
          <a:spLocks noChangeShapeType="1"/>
        </xdr:cNvSpPr>
      </xdr:nvSpPr>
      <xdr:spPr bwMode="auto">
        <a:xfrm>
          <a:off x="15335250" y="1892331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604</xdr:row>
      <xdr:rowOff>0</xdr:rowOff>
    </xdr:from>
    <xdr:to>
      <xdr:col>25</xdr:col>
      <xdr:colOff>1343025</xdr:colOff>
      <xdr:row>604</xdr:row>
      <xdr:rowOff>0</xdr:rowOff>
    </xdr:to>
    <xdr:sp macro="" textlink="">
      <xdr:nvSpPr>
        <xdr:cNvPr id="3439" name="Line 4">
          <a:extLst>
            <a:ext uri="{FF2B5EF4-FFF2-40B4-BE49-F238E27FC236}">
              <a16:creationId xmlns:a16="http://schemas.microsoft.com/office/drawing/2014/main" id="{00000000-0008-0000-0100-00006F0D0000}"/>
            </a:ext>
          </a:extLst>
        </xdr:cNvPr>
        <xdr:cNvSpPr>
          <a:spLocks noChangeShapeType="1"/>
        </xdr:cNvSpPr>
      </xdr:nvSpPr>
      <xdr:spPr bwMode="auto">
        <a:xfrm>
          <a:off x="15335250" y="1892331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570</xdr:row>
      <xdr:rowOff>0</xdr:rowOff>
    </xdr:from>
    <xdr:to>
      <xdr:col>25</xdr:col>
      <xdr:colOff>1343025</xdr:colOff>
      <xdr:row>570</xdr:row>
      <xdr:rowOff>0</xdr:rowOff>
    </xdr:to>
    <xdr:sp macro="" textlink="">
      <xdr:nvSpPr>
        <xdr:cNvPr id="3440" name="Line 1">
          <a:extLst>
            <a:ext uri="{FF2B5EF4-FFF2-40B4-BE49-F238E27FC236}">
              <a16:creationId xmlns:a16="http://schemas.microsoft.com/office/drawing/2014/main" id="{00000000-0008-0000-0100-0000700D0000}"/>
            </a:ext>
          </a:extLst>
        </xdr:cNvPr>
        <xdr:cNvSpPr>
          <a:spLocks noChangeShapeType="1"/>
        </xdr:cNvSpPr>
      </xdr:nvSpPr>
      <xdr:spPr bwMode="auto">
        <a:xfrm>
          <a:off x="15325725" y="1785461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570</xdr:row>
      <xdr:rowOff>0</xdr:rowOff>
    </xdr:from>
    <xdr:to>
      <xdr:col>25</xdr:col>
      <xdr:colOff>1343025</xdr:colOff>
      <xdr:row>570</xdr:row>
      <xdr:rowOff>0</xdr:rowOff>
    </xdr:to>
    <xdr:sp macro="" textlink="">
      <xdr:nvSpPr>
        <xdr:cNvPr id="3441" name="Line 2">
          <a:extLst>
            <a:ext uri="{FF2B5EF4-FFF2-40B4-BE49-F238E27FC236}">
              <a16:creationId xmlns:a16="http://schemas.microsoft.com/office/drawing/2014/main" id="{00000000-0008-0000-0100-0000710D0000}"/>
            </a:ext>
          </a:extLst>
        </xdr:cNvPr>
        <xdr:cNvSpPr>
          <a:spLocks noChangeShapeType="1"/>
        </xdr:cNvSpPr>
      </xdr:nvSpPr>
      <xdr:spPr bwMode="auto">
        <a:xfrm>
          <a:off x="15335250" y="178546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570</xdr:row>
      <xdr:rowOff>0</xdr:rowOff>
    </xdr:from>
    <xdr:to>
      <xdr:col>25</xdr:col>
      <xdr:colOff>1343025</xdr:colOff>
      <xdr:row>570</xdr:row>
      <xdr:rowOff>0</xdr:rowOff>
    </xdr:to>
    <xdr:sp macro="" textlink="">
      <xdr:nvSpPr>
        <xdr:cNvPr id="3442" name="Line 3">
          <a:extLst>
            <a:ext uri="{FF2B5EF4-FFF2-40B4-BE49-F238E27FC236}">
              <a16:creationId xmlns:a16="http://schemas.microsoft.com/office/drawing/2014/main" id="{00000000-0008-0000-0100-0000720D0000}"/>
            </a:ext>
          </a:extLst>
        </xdr:cNvPr>
        <xdr:cNvSpPr>
          <a:spLocks noChangeShapeType="1"/>
        </xdr:cNvSpPr>
      </xdr:nvSpPr>
      <xdr:spPr bwMode="auto">
        <a:xfrm>
          <a:off x="15335250" y="178546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570</xdr:row>
      <xdr:rowOff>0</xdr:rowOff>
    </xdr:from>
    <xdr:to>
      <xdr:col>25</xdr:col>
      <xdr:colOff>1343025</xdr:colOff>
      <xdr:row>570</xdr:row>
      <xdr:rowOff>0</xdr:rowOff>
    </xdr:to>
    <xdr:sp macro="" textlink="">
      <xdr:nvSpPr>
        <xdr:cNvPr id="3443" name="Line 4">
          <a:extLst>
            <a:ext uri="{FF2B5EF4-FFF2-40B4-BE49-F238E27FC236}">
              <a16:creationId xmlns:a16="http://schemas.microsoft.com/office/drawing/2014/main" id="{00000000-0008-0000-0100-0000730D0000}"/>
            </a:ext>
          </a:extLst>
        </xdr:cNvPr>
        <xdr:cNvSpPr>
          <a:spLocks noChangeShapeType="1"/>
        </xdr:cNvSpPr>
      </xdr:nvSpPr>
      <xdr:spPr bwMode="auto">
        <a:xfrm>
          <a:off x="15335250" y="178546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587</xdr:row>
      <xdr:rowOff>0</xdr:rowOff>
    </xdr:from>
    <xdr:to>
      <xdr:col>25</xdr:col>
      <xdr:colOff>1343025</xdr:colOff>
      <xdr:row>587</xdr:row>
      <xdr:rowOff>0</xdr:rowOff>
    </xdr:to>
    <xdr:sp macro="" textlink="">
      <xdr:nvSpPr>
        <xdr:cNvPr id="3444" name="Line 1">
          <a:extLst>
            <a:ext uri="{FF2B5EF4-FFF2-40B4-BE49-F238E27FC236}">
              <a16:creationId xmlns:a16="http://schemas.microsoft.com/office/drawing/2014/main" id="{00000000-0008-0000-0100-0000740D0000}"/>
            </a:ext>
          </a:extLst>
        </xdr:cNvPr>
        <xdr:cNvSpPr>
          <a:spLocks noChangeShapeType="1"/>
        </xdr:cNvSpPr>
      </xdr:nvSpPr>
      <xdr:spPr bwMode="auto">
        <a:xfrm>
          <a:off x="15325725" y="1838896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587</xdr:row>
      <xdr:rowOff>0</xdr:rowOff>
    </xdr:from>
    <xdr:to>
      <xdr:col>25</xdr:col>
      <xdr:colOff>1343025</xdr:colOff>
      <xdr:row>587</xdr:row>
      <xdr:rowOff>0</xdr:rowOff>
    </xdr:to>
    <xdr:sp macro="" textlink="">
      <xdr:nvSpPr>
        <xdr:cNvPr id="3445" name="Line 2">
          <a:extLst>
            <a:ext uri="{FF2B5EF4-FFF2-40B4-BE49-F238E27FC236}">
              <a16:creationId xmlns:a16="http://schemas.microsoft.com/office/drawing/2014/main" id="{00000000-0008-0000-0100-0000750D0000}"/>
            </a:ext>
          </a:extLst>
        </xdr:cNvPr>
        <xdr:cNvSpPr>
          <a:spLocks noChangeShapeType="1"/>
        </xdr:cNvSpPr>
      </xdr:nvSpPr>
      <xdr:spPr bwMode="auto">
        <a:xfrm>
          <a:off x="15335250" y="1838896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587</xdr:row>
      <xdr:rowOff>0</xdr:rowOff>
    </xdr:from>
    <xdr:to>
      <xdr:col>25</xdr:col>
      <xdr:colOff>1343025</xdr:colOff>
      <xdr:row>587</xdr:row>
      <xdr:rowOff>0</xdr:rowOff>
    </xdr:to>
    <xdr:sp macro="" textlink="">
      <xdr:nvSpPr>
        <xdr:cNvPr id="3446" name="Line 3">
          <a:extLst>
            <a:ext uri="{FF2B5EF4-FFF2-40B4-BE49-F238E27FC236}">
              <a16:creationId xmlns:a16="http://schemas.microsoft.com/office/drawing/2014/main" id="{00000000-0008-0000-0100-0000760D0000}"/>
            </a:ext>
          </a:extLst>
        </xdr:cNvPr>
        <xdr:cNvSpPr>
          <a:spLocks noChangeShapeType="1"/>
        </xdr:cNvSpPr>
      </xdr:nvSpPr>
      <xdr:spPr bwMode="auto">
        <a:xfrm>
          <a:off x="15335250" y="1838896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587</xdr:row>
      <xdr:rowOff>0</xdr:rowOff>
    </xdr:from>
    <xdr:to>
      <xdr:col>25</xdr:col>
      <xdr:colOff>1343025</xdr:colOff>
      <xdr:row>587</xdr:row>
      <xdr:rowOff>0</xdr:rowOff>
    </xdr:to>
    <xdr:sp macro="" textlink="">
      <xdr:nvSpPr>
        <xdr:cNvPr id="3447" name="Line 4">
          <a:extLst>
            <a:ext uri="{FF2B5EF4-FFF2-40B4-BE49-F238E27FC236}">
              <a16:creationId xmlns:a16="http://schemas.microsoft.com/office/drawing/2014/main" id="{00000000-0008-0000-0100-0000770D0000}"/>
            </a:ext>
          </a:extLst>
        </xdr:cNvPr>
        <xdr:cNvSpPr>
          <a:spLocks noChangeShapeType="1"/>
        </xdr:cNvSpPr>
      </xdr:nvSpPr>
      <xdr:spPr bwMode="auto">
        <a:xfrm>
          <a:off x="15335250" y="1838896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604</xdr:row>
      <xdr:rowOff>0</xdr:rowOff>
    </xdr:from>
    <xdr:to>
      <xdr:col>25</xdr:col>
      <xdr:colOff>1343025</xdr:colOff>
      <xdr:row>604</xdr:row>
      <xdr:rowOff>0</xdr:rowOff>
    </xdr:to>
    <xdr:sp macro="" textlink="">
      <xdr:nvSpPr>
        <xdr:cNvPr id="3448" name="Line 1">
          <a:extLst>
            <a:ext uri="{FF2B5EF4-FFF2-40B4-BE49-F238E27FC236}">
              <a16:creationId xmlns:a16="http://schemas.microsoft.com/office/drawing/2014/main" id="{00000000-0008-0000-0100-0000780D0000}"/>
            </a:ext>
          </a:extLst>
        </xdr:cNvPr>
        <xdr:cNvSpPr>
          <a:spLocks noChangeShapeType="1"/>
        </xdr:cNvSpPr>
      </xdr:nvSpPr>
      <xdr:spPr bwMode="auto">
        <a:xfrm>
          <a:off x="15325725" y="1892331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604</xdr:row>
      <xdr:rowOff>0</xdr:rowOff>
    </xdr:from>
    <xdr:to>
      <xdr:col>25</xdr:col>
      <xdr:colOff>1343025</xdr:colOff>
      <xdr:row>604</xdr:row>
      <xdr:rowOff>0</xdr:rowOff>
    </xdr:to>
    <xdr:sp macro="" textlink="">
      <xdr:nvSpPr>
        <xdr:cNvPr id="3449" name="Line 2">
          <a:extLst>
            <a:ext uri="{FF2B5EF4-FFF2-40B4-BE49-F238E27FC236}">
              <a16:creationId xmlns:a16="http://schemas.microsoft.com/office/drawing/2014/main" id="{00000000-0008-0000-0100-0000790D0000}"/>
            </a:ext>
          </a:extLst>
        </xdr:cNvPr>
        <xdr:cNvSpPr>
          <a:spLocks noChangeShapeType="1"/>
        </xdr:cNvSpPr>
      </xdr:nvSpPr>
      <xdr:spPr bwMode="auto">
        <a:xfrm>
          <a:off x="15335250" y="1892331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604</xdr:row>
      <xdr:rowOff>0</xdr:rowOff>
    </xdr:from>
    <xdr:to>
      <xdr:col>25</xdr:col>
      <xdr:colOff>1343025</xdr:colOff>
      <xdr:row>604</xdr:row>
      <xdr:rowOff>0</xdr:rowOff>
    </xdr:to>
    <xdr:sp macro="" textlink="">
      <xdr:nvSpPr>
        <xdr:cNvPr id="3450" name="Line 3">
          <a:extLst>
            <a:ext uri="{FF2B5EF4-FFF2-40B4-BE49-F238E27FC236}">
              <a16:creationId xmlns:a16="http://schemas.microsoft.com/office/drawing/2014/main" id="{00000000-0008-0000-0100-00007A0D0000}"/>
            </a:ext>
          </a:extLst>
        </xdr:cNvPr>
        <xdr:cNvSpPr>
          <a:spLocks noChangeShapeType="1"/>
        </xdr:cNvSpPr>
      </xdr:nvSpPr>
      <xdr:spPr bwMode="auto">
        <a:xfrm>
          <a:off x="15335250" y="1892331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604</xdr:row>
      <xdr:rowOff>0</xdr:rowOff>
    </xdr:from>
    <xdr:to>
      <xdr:col>25</xdr:col>
      <xdr:colOff>1343025</xdr:colOff>
      <xdr:row>604</xdr:row>
      <xdr:rowOff>0</xdr:rowOff>
    </xdr:to>
    <xdr:sp macro="" textlink="">
      <xdr:nvSpPr>
        <xdr:cNvPr id="3451" name="Line 4">
          <a:extLst>
            <a:ext uri="{FF2B5EF4-FFF2-40B4-BE49-F238E27FC236}">
              <a16:creationId xmlns:a16="http://schemas.microsoft.com/office/drawing/2014/main" id="{00000000-0008-0000-0100-00007B0D0000}"/>
            </a:ext>
          </a:extLst>
        </xdr:cNvPr>
        <xdr:cNvSpPr>
          <a:spLocks noChangeShapeType="1"/>
        </xdr:cNvSpPr>
      </xdr:nvSpPr>
      <xdr:spPr bwMode="auto">
        <a:xfrm>
          <a:off x="15335250" y="1892331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570</xdr:row>
      <xdr:rowOff>0</xdr:rowOff>
    </xdr:from>
    <xdr:to>
      <xdr:col>25</xdr:col>
      <xdr:colOff>1343025</xdr:colOff>
      <xdr:row>570</xdr:row>
      <xdr:rowOff>0</xdr:rowOff>
    </xdr:to>
    <xdr:sp macro="" textlink="">
      <xdr:nvSpPr>
        <xdr:cNvPr id="3452" name="Line 1">
          <a:extLst>
            <a:ext uri="{FF2B5EF4-FFF2-40B4-BE49-F238E27FC236}">
              <a16:creationId xmlns:a16="http://schemas.microsoft.com/office/drawing/2014/main" id="{00000000-0008-0000-0100-00007C0D0000}"/>
            </a:ext>
          </a:extLst>
        </xdr:cNvPr>
        <xdr:cNvSpPr>
          <a:spLocks noChangeShapeType="1"/>
        </xdr:cNvSpPr>
      </xdr:nvSpPr>
      <xdr:spPr bwMode="auto">
        <a:xfrm>
          <a:off x="15325725" y="1785461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570</xdr:row>
      <xdr:rowOff>0</xdr:rowOff>
    </xdr:from>
    <xdr:to>
      <xdr:col>25</xdr:col>
      <xdr:colOff>1343025</xdr:colOff>
      <xdr:row>570</xdr:row>
      <xdr:rowOff>0</xdr:rowOff>
    </xdr:to>
    <xdr:sp macro="" textlink="">
      <xdr:nvSpPr>
        <xdr:cNvPr id="3453" name="Line 2">
          <a:extLst>
            <a:ext uri="{FF2B5EF4-FFF2-40B4-BE49-F238E27FC236}">
              <a16:creationId xmlns:a16="http://schemas.microsoft.com/office/drawing/2014/main" id="{00000000-0008-0000-0100-00007D0D0000}"/>
            </a:ext>
          </a:extLst>
        </xdr:cNvPr>
        <xdr:cNvSpPr>
          <a:spLocks noChangeShapeType="1"/>
        </xdr:cNvSpPr>
      </xdr:nvSpPr>
      <xdr:spPr bwMode="auto">
        <a:xfrm>
          <a:off x="15335250" y="178546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570</xdr:row>
      <xdr:rowOff>0</xdr:rowOff>
    </xdr:from>
    <xdr:to>
      <xdr:col>25</xdr:col>
      <xdr:colOff>1343025</xdr:colOff>
      <xdr:row>570</xdr:row>
      <xdr:rowOff>0</xdr:rowOff>
    </xdr:to>
    <xdr:sp macro="" textlink="">
      <xdr:nvSpPr>
        <xdr:cNvPr id="3454" name="Line 3">
          <a:extLst>
            <a:ext uri="{FF2B5EF4-FFF2-40B4-BE49-F238E27FC236}">
              <a16:creationId xmlns:a16="http://schemas.microsoft.com/office/drawing/2014/main" id="{00000000-0008-0000-0100-00007E0D0000}"/>
            </a:ext>
          </a:extLst>
        </xdr:cNvPr>
        <xdr:cNvSpPr>
          <a:spLocks noChangeShapeType="1"/>
        </xdr:cNvSpPr>
      </xdr:nvSpPr>
      <xdr:spPr bwMode="auto">
        <a:xfrm>
          <a:off x="15335250" y="178546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570</xdr:row>
      <xdr:rowOff>0</xdr:rowOff>
    </xdr:from>
    <xdr:to>
      <xdr:col>25</xdr:col>
      <xdr:colOff>1343025</xdr:colOff>
      <xdr:row>570</xdr:row>
      <xdr:rowOff>0</xdr:rowOff>
    </xdr:to>
    <xdr:sp macro="" textlink="">
      <xdr:nvSpPr>
        <xdr:cNvPr id="3455" name="Line 4">
          <a:extLst>
            <a:ext uri="{FF2B5EF4-FFF2-40B4-BE49-F238E27FC236}">
              <a16:creationId xmlns:a16="http://schemas.microsoft.com/office/drawing/2014/main" id="{00000000-0008-0000-0100-00007F0D0000}"/>
            </a:ext>
          </a:extLst>
        </xdr:cNvPr>
        <xdr:cNvSpPr>
          <a:spLocks noChangeShapeType="1"/>
        </xdr:cNvSpPr>
      </xdr:nvSpPr>
      <xdr:spPr bwMode="auto">
        <a:xfrm>
          <a:off x="15335250" y="178546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587</xdr:row>
      <xdr:rowOff>0</xdr:rowOff>
    </xdr:from>
    <xdr:to>
      <xdr:col>25</xdr:col>
      <xdr:colOff>1343025</xdr:colOff>
      <xdr:row>587</xdr:row>
      <xdr:rowOff>0</xdr:rowOff>
    </xdr:to>
    <xdr:sp macro="" textlink="">
      <xdr:nvSpPr>
        <xdr:cNvPr id="3456" name="Line 1">
          <a:extLst>
            <a:ext uri="{FF2B5EF4-FFF2-40B4-BE49-F238E27FC236}">
              <a16:creationId xmlns:a16="http://schemas.microsoft.com/office/drawing/2014/main" id="{00000000-0008-0000-0100-0000800D0000}"/>
            </a:ext>
          </a:extLst>
        </xdr:cNvPr>
        <xdr:cNvSpPr>
          <a:spLocks noChangeShapeType="1"/>
        </xdr:cNvSpPr>
      </xdr:nvSpPr>
      <xdr:spPr bwMode="auto">
        <a:xfrm>
          <a:off x="15325725" y="1838896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587</xdr:row>
      <xdr:rowOff>0</xdr:rowOff>
    </xdr:from>
    <xdr:to>
      <xdr:col>25</xdr:col>
      <xdr:colOff>1343025</xdr:colOff>
      <xdr:row>587</xdr:row>
      <xdr:rowOff>0</xdr:rowOff>
    </xdr:to>
    <xdr:sp macro="" textlink="">
      <xdr:nvSpPr>
        <xdr:cNvPr id="3457" name="Line 2">
          <a:extLst>
            <a:ext uri="{FF2B5EF4-FFF2-40B4-BE49-F238E27FC236}">
              <a16:creationId xmlns:a16="http://schemas.microsoft.com/office/drawing/2014/main" id="{00000000-0008-0000-0100-0000810D0000}"/>
            </a:ext>
          </a:extLst>
        </xdr:cNvPr>
        <xdr:cNvSpPr>
          <a:spLocks noChangeShapeType="1"/>
        </xdr:cNvSpPr>
      </xdr:nvSpPr>
      <xdr:spPr bwMode="auto">
        <a:xfrm>
          <a:off x="15335250" y="1838896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587</xdr:row>
      <xdr:rowOff>0</xdr:rowOff>
    </xdr:from>
    <xdr:to>
      <xdr:col>25</xdr:col>
      <xdr:colOff>1343025</xdr:colOff>
      <xdr:row>587</xdr:row>
      <xdr:rowOff>0</xdr:rowOff>
    </xdr:to>
    <xdr:sp macro="" textlink="">
      <xdr:nvSpPr>
        <xdr:cNvPr id="3458" name="Line 3">
          <a:extLst>
            <a:ext uri="{FF2B5EF4-FFF2-40B4-BE49-F238E27FC236}">
              <a16:creationId xmlns:a16="http://schemas.microsoft.com/office/drawing/2014/main" id="{00000000-0008-0000-0100-0000820D0000}"/>
            </a:ext>
          </a:extLst>
        </xdr:cNvPr>
        <xdr:cNvSpPr>
          <a:spLocks noChangeShapeType="1"/>
        </xdr:cNvSpPr>
      </xdr:nvSpPr>
      <xdr:spPr bwMode="auto">
        <a:xfrm>
          <a:off x="15335250" y="1838896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587</xdr:row>
      <xdr:rowOff>0</xdr:rowOff>
    </xdr:from>
    <xdr:to>
      <xdr:col>25</xdr:col>
      <xdr:colOff>1343025</xdr:colOff>
      <xdr:row>587</xdr:row>
      <xdr:rowOff>0</xdr:rowOff>
    </xdr:to>
    <xdr:sp macro="" textlink="">
      <xdr:nvSpPr>
        <xdr:cNvPr id="3459" name="Line 4">
          <a:extLst>
            <a:ext uri="{FF2B5EF4-FFF2-40B4-BE49-F238E27FC236}">
              <a16:creationId xmlns:a16="http://schemas.microsoft.com/office/drawing/2014/main" id="{00000000-0008-0000-0100-0000830D0000}"/>
            </a:ext>
          </a:extLst>
        </xdr:cNvPr>
        <xdr:cNvSpPr>
          <a:spLocks noChangeShapeType="1"/>
        </xdr:cNvSpPr>
      </xdr:nvSpPr>
      <xdr:spPr bwMode="auto">
        <a:xfrm>
          <a:off x="15335250" y="1838896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604</xdr:row>
      <xdr:rowOff>0</xdr:rowOff>
    </xdr:from>
    <xdr:to>
      <xdr:col>25</xdr:col>
      <xdr:colOff>1343025</xdr:colOff>
      <xdr:row>604</xdr:row>
      <xdr:rowOff>0</xdr:rowOff>
    </xdr:to>
    <xdr:sp macro="" textlink="">
      <xdr:nvSpPr>
        <xdr:cNvPr id="3460" name="Line 1">
          <a:extLst>
            <a:ext uri="{FF2B5EF4-FFF2-40B4-BE49-F238E27FC236}">
              <a16:creationId xmlns:a16="http://schemas.microsoft.com/office/drawing/2014/main" id="{00000000-0008-0000-0100-0000840D0000}"/>
            </a:ext>
          </a:extLst>
        </xdr:cNvPr>
        <xdr:cNvSpPr>
          <a:spLocks noChangeShapeType="1"/>
        </xdr:cNvSpPr>
      </xdr:nvSpPr>
      <xdr:spPr bwMode="auto">
        <a:xfrm>
          <a:off x="15325725" y="1892331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604</xdr:row>
      <xdr:rowOff>0</xdr:rowOff>
    </xdr:from>
    <xdr:to>
      <xdr:col>25</xdr:col>
      <xdr:colOff>1343025</xdr:colOff>
      <xdr:row>604</xdr:row>
      <xdr:rowOff>0</xdr:rowOff>
    </xdr:to>
    <xdr:sp macro="" textlink="">
      <xdr:nvSpPr>
        <xdr:cNvPr id="3461" name="Line 2">
          <a:extLst>
            <a:ext uri="{FF2B5EF4-FFF2-40B4-BE49-F238E27FC236}">
              <a16:creationId xmlns:a16="http://schemas.microsoft.com/office/drawing/2014/main" id="{00000000-0008-0000-0100-0000850D0000}"/>
            </a:ext>
          </a:extLst>
        </xdr:cNvPr>
        <xdr:cNvSpPr>
          <a:spLocks noChangeShapeType="1"/>
        </xdr:cNvSpPr>
      </xdr:nvSpPr>
      <xdr:spPr bwMode="auto">
        <a:xfrm>
          <a:off x="15335250" y="1892331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604</xdr:row>
      <xdr:rowOff>0</xdr:rowOff>
    </xdr:from>
    <xdr:to>
      <xdr:col>25</xdr:col>
      <xdr:colOff>1343025</xdr:colOff>
      <xdr:row>604</xdr:row>
      <xdr:rowOff>0</xdr:rowOff>
    </xdr:to>
    <xdr:sp macro="" textlink="">
      <xdr:nvSpPr>
        <xdr:cNvPr id="3462" name="Line 3">
          <a:extLst>
            <a:ext uri="{FF2B5EF4-FFF2-40B4-BE49-F238E27FC236}">
              <a16:creationId xmlns:a16="http://schemas.microsoft.com/office/drawing/2014/main" id="{00000000-0008-0000-0100-0000860D0000}"/>
            </a:ext>
          </a:extLst>
        </xdr:cNvPr>
        <xdr:cNvSpPr>
          <a:spLocks noChangeShapeType="1"/>
        </xdr:cNvSpPr>
      </xdr:nvSpPr>
      <xdr:spPr bwMode="auto">
        <a:xfrm>
          <a:off x="15335250" y="1892331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604</xdr:row>
      <xdr:rowOff>0</xdr:rowOff>
    </xdr:from>
    <xdr:to>
      <xdr:col>25</xdr:col>
      <xdr:colOff>1343025</xdr:colOff>
      <xdr:row>604</xdr:row>
      <xdr:rowOff>0</xdr:rowOff>
    </xdr:to>
    <xdr:sp macro="" textlink="">
      <xdr:nvSpPr>
        <xdr:cNvPr id="3463" name="Line 4">
          <a:extLst>
            <a:ext uri="{FF2B5EF4-FFF2-40B4-BE49-F238E27FC236}">
              <a16:creationId xmlns:a16="http://schemas.microsoft.com/office/drawing/2014/main" id="{00000000-0008-0000-0100-0000870D0000}"/>
            </a:ext>
          </a:extLst>
        </xdr:cNvPr>
        <xdr:cNvSpPr>
          <a:spLocks noChangeShapeType="1"/>
        </xdr:cNvSpPr>
      </xdr:nvSpPr>
      <xdr:spPr bwMode="auto">
        <a:xfrm>
          <a:off x="15335250" y="1892331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570</xdr:row>
      <xdr:rowOff>0</xdr:rowOff>
    </xdr:from>
    <xdr:to>
      <xdr:col>25</xdr:col>
      <xdr:colOff>1343025</xdr:colOff>
      <xdr:row>570</xdr:row>
      <xdr:rowOff>0</xdr:rowOff>
    </xdr:to>
    <xdr:sp macro="" textlink="">
      <xdr:nvSpPr>
        <xdr:cNvPr id="3464" name="Line 1">
          <a:extLst>
            <a:ext uri="{FF2B5EF4-FFF2-40B4-BE49-F238E27FC236}">
              <a16:creationId xmlns:a16="http://schemas.microsoft.com/office/drawing/2014/main" id="{00000000-0008-0000-0100-0000880D0000}"/>
            </a:ext>
          </a:extLst>
        </xdr:cNvPr>
        <xdr:cNvSpPr>
          <a:spLocks noChangeShapeType="1"/>
        </xdr:cNvSpPr>
      </xdr:nvSpPr>
      <xdr:spPr bwMode="auto">
        <a:xfrm>
          <a:off x="15325725" y="1785461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570</xdr:row>
      <xdr:rowOff>0</xdr:rowOff>
    </xdr:from>
    <xdr:to>
      <xdr:col>25</xdr:col>
      <xdr:colOff>1343025</xdr:colOff>
      <xdr:row>570</xdr:row>
      <xdr:rowOff>0</xdr:rowOff>
    </xdr:to>
    <xdr:sp macro="" textlink="">
      <xdr:nvSpPr>
        <xdr:cNvPr id="3465" name="Line 2">
          <a:extLst>
            <a:ext uri="{FF2B5EF4-FFF2-40B4-BE49-F238E27FC236}">
              <a16:creationId xmlns:a16="http://schemas.microsoft.com/office/drawing/2014/main" id="{00000000-0008-0000-0100-0000890D0000}"/>
            </a:ext>
          </a:extLst>
        </xdr:cNvPr>
        <xdr:cNvSpPr>
          <a:spLocks noChangeShapeType="1"/>
        </xdr:cNvSpPr>
      </xdr:nvSpPr>
      <xdr:spPr bwMode="auto">
        <a:xfrm>
          <a:off x="15335250" y="178546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570</xdr:row>
      <xdr:rowOff>0</xdr:rowOff>
    </xdr:from>
    <xdr:to>
      <xdr:col>25</xdr:col>
      <xdr:colOff>1343025</xdr:colOff>
      <xdr:row>570</xdr:row>
      <xdr:rowOff>0</xdr:rowOff>
    </xdr:to>
    <xdr:sp macro="" textlink="">
      <xdr:nvSpPr>
        <xdr:cNvPr id="3466" name="Line 3">
          <a:extLst>
            <a:ext uri="{FF2B5EF4-FFF2-40B4-BE49-F238E27FC236}">
              <a16:creationId xmlns:a16="http://schemas.microsoft.com/office/drawing/2014/main" id="{00000000-0008-0000-0100-00008A0D0000}"/>
            </a:ext>
          </a:extLst>
        </xdr:cNvPr>
        <xdr:cNvSpPr>
          <a:spLocks noChangeShapeType="1"/>
        </xdr:cNvSpPr>
      </xdr:nvSpPr>
      <xdr:spPr bwMode="auto">
        <a:xfrm>
          <a:off x="15335250" y="178546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570</xdr:row>
      <xdr:rowOff>0</xdr:rowOff>
    </xdr:from>
    <xdr:to>
      <xdr:col>25</xdr:col>
      <xdr:colOff>1343025</xdr:colOff>
      <xdr:row>570</xdr:row>
      <xdr:rowOff>0</xdr:rowOff>
    </xdr:to>
    <xdr:sp macro="" textlink="">
      <xdr:nvSpPr>
        <xdr:cNvPr id="3467" name="Line 4">
          <a:extLst>
            <a:ext uri="{FF2B5EF4-FFF2-40B4-BE49-F238E27FC236}">
              <a16:creationId xmlns:a16="http://schemas.microsoft.com/office/drawing/2014/main" id="{00000000-0008-0000-0100-00008B0D0000}"/>
            </a:ext>
          </a:extLst>
        </xdr:cNvPr>
        <xdr:cNvSpPr>
          <a:spLocks noChangeShapeType="1"/>
        </xdr:cNvSpPr>
      </xdr:nvSpPr>
      <xdr:spPr bwMode="auto">
        <a:xfrm>
          <a:off x="15335250" y="178546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587</xdr:row>
      <xdr:rowOff>0</xdr:rowOff>
    </xdr:from>
    <xdr:to>
      <xdr:col>25</xdr:col>
      <xdr:colOff>1343025</xdr:colOff>
      <xdr:row>587</xdr:row>
      <xdr:rowOff>0</xdr:rowOff>
    </xdr:to>
    <xdr:sp macro="" textlink="">
      <xdr:nvSpPr>
        <xdr:cNvPr id="3468" name="Line 1">
          <a:extLst>
            <a:ext uri="{FF2B5EF4-FFF2-40B4-BE49-F238E27FC236}">
              <a16:creationId xmlns:a16="http://schemas.microsoft.com/office/drawing/2014/main" id="{00000000-0008-0000-0100-00008C0D0000}"/>
            </a:ext>
          </a:extLst>
        </xdr:cNvPr>
        <xdr:cNvSpPr>
          <a:spLocks noChangeShapeType="1"/>
        </xdr:cNvSpPr>
      </xdr:nvSpPr>
      <xdr:spPr bwMode="auto">
        <a:xfrm>
          <a:off x="15325725" y="1838896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587</xdr:row>
      <xdr:rowOff>0</xdr:rowOff>
    </xdr:from>
    <xdr:to>
      <xdr:col>25</xdr:col>
      <xdr:colOff>1343025</xdr:colOff>
      <xdr:row>587</xdr:row>
      <xdr:rowOff>0</xdr:rowOff>
    </xdr:to>
    <xdr:sp macro="" textlink="">
      <xdr:nvSpPr>
        <xdr:cNvPr id="3469" name="Line 2">
          <a:extLst>
            <a:ext uri="{FF2B5EF4-FFF2-40B4-BE49-F238E27FC236}">
              <a16:creationId xmlns:a16="http://schemas.microsoft.com/office/drawing/2014/main" id="{00000000-0008-0000-0100-00008D0D0000}"/>
            </a:ext>
          </a:extLst>
        </xdr:cNvPr>
        <xdr:cNvSpPr>
          <a:spLocks noChangeShapeType="1"/>
        </xdr:cNvSpPr>
      </xdr:nvSpPr>
      <xdr:spPr bwMode="auto">
        <a:xfrm>
          <a:off x="15335250" y="1838896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587</xdr:row>
      <xdr:rowOff>0</xdr:rowOff>
    </xdr:from>
    <xdr:to>
      <xdr:col>25</xdr:col>
      <xdr:colOff>1343025</xdr:colOff>
      <xdr:row>587</xdr:row>
      <xdr:rowOff>0</xdr:rowOff>
    </xdr:to>
    <xdr:sp macro="" textlink="">
      <xdr:nvSpPr>
        <xdr:cNvPr id="3470" name="Line 3">
          <a:extLst>
            <a:ext uri="{FF2B5EF4-FFF2-40B4-BE49-F238E27FC236}">
              <a16:creationId xmlns:a16="http://schemas.microsoft.com/office/drawing/2014/main" id="{00000000-0008-0000-0100-00008E0D0000}"/>
            </a:ext>
          </a:extLst>
        </xdr:cNvPr>
        <xdr:cNvSpPr>
          <a:spLocks noChangeShapeType="1"/>
        </xdr:cNvSpPr>
      </xdr:nvSpPr>
      <xdr:spPr bwMode="auto">
        <a:xfrm>
          <a:off x="15335250" y="1838896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587</xdr:row>
      <xdr:rowOff>0</xdr:rowOff>
    </xdr:from>
    <xdr:to>
      <xdr:col>25</xdr:col>
      <xdr:colOff>1343025</xdr:colOff>
      <xdr:row>587</xdr:row>
      <xdr:rowOff>0</xdr:rowOff>
    </xdr:to>
    <xdr:sp macro="" textlink="">
      <xdr:nvSpPr>
        <xdr:cNvPr id="3471" name="Line 4">
          <a:extLst>
            <a:ext uri="{FF2B5EF4-FFF2-40B4-BE49-F238E27FC236}">
              <a16:creationId xmlns:a16="http://schemas.microsoft.com/office/drawing/2014/main" id="{00000000-0008-0000-0100-00008F0D0000}"/>
            </a:ext>
          </a:extLst>
        </xdr:cNvPr>
        <xdr:cNvSpPr>
          <a:spLocks noChangeShapeType="1"/>
        </xdr:cNvSpPr>
      </xdr:nvSpPr>
      <xdr:spPr bwMode="auto">
        <a:xfrm>
          <a:off x="15335250" y="1838896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604</xdr:row>
      <xdr:rowOff>0</xdr:rowOff>
    </xdr:from>
    <xdr:to>
      <xdr:col>25</xdr:col>
      <xdr:colOff>1343025</xdr:colOff>
      <xdr:row>604</xdr:row>
      <xdr:rowOff>0</xdr:rowOff>
    </xdr:to>
    <xdr:sp macro="" textlink="">
      <xdr:nvSpPr>
        <xdr:cNvPr id="3472" name="Line 1">
          <a:extLst>
            <a:ext uri="{FF2B5EF4-FFF2-40B4-BE49-F238E27FC236}">
              <a16:creationId xmlns:a16="http://schemas.microsoft.com/office/drawing/2014/main" id="{00000000-0008-0000-0100-0000900D0000}"/>
            </a:ext>
          </a:extLst>
        </xdr:cNvPr>
        <xdr:cNvSpPr>
          <a:spLocks noChangeShapeType="1"/>
        </xdr:cNvSpPr>
      </xdr:nvSpPr>
      <xdr:spPr bwMode="auto">
        <a:xfrm>
          <a:off x="15325725" y="1892331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604</xdr:row>
      <xdr:rowOff>0</xdr:rowOff>
    </xdr:from>
    <xdr:to>
      <xdr:col>25</xdr:col>
      <xdr:colOff>1343025</xdr:colOff>
      <xdr:row>604</xdr:row>
      <xdr:rowOff>0</xdr:rowOff>
    </xdr:to>
    <xdr:sp macro="" textlink="">
      <xdr:nvSpPr>
        <xdr:cNvPr id="3473" name="Line 2">
          <a:extLst>
            <a:ext uri="{FF2B5EF4-FFF2-40B4-BE49-F238E27FC236}">
              <a16:creationId xmlns:a16="http://schemas.microsoft.com/office/drawing/2014/main" id="{00000000-0008-0000-0100-0000910D0000}"/>
            </a:ext>
          </a:extLst>
        </xdr:cNvPr>
        <xdr:cNvSpPr>
          <a:spLocks noChangeShapeType="1"/>
        </xdr:cNvSpPr>
      </xdr:nvSpPr>
      <xdr:spPr bwMode="auto">
        <a:xfrm>
          <a:off x="15335250" y="1892331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604</xdr:row>
      <xdr:rowOff>0</xdr:rowOff>
    </xdr:from>
    <xdr:to>
      <xdr:col>25</xdr:col>
      <xdr:colOff>1343025</xdr:colOff>
      <xdr:row>604</xdr:row>
      <xdr:rowOff>0</xdr:rowOff>
    </xdr:to>
    <xdr:sp macro="" textlink="">
      <xdr:nvSpPr>
        <xdr:cNvPr id="3474" name="Line 3">
          <a:extLst>
            <a:ext uri="{FF2B5EF4-FFF2-40B4-BE49-F238E27FC236}">
              <a16:creationId xmlns:a16="http://schemas.microsoft.com/office/drawing/2014/main" id="{00000000-0008-0000-0100-0000920D0000}"/>
            </a:ext>
          </a:extLst>
        </xdr:cNvPr>
        <xdr:cNvSpPr>
          <a:spLocks noChangeShapeType="1"/>
        </xdr:cNvSpPr>
      </xdr:nvSpPr>
      <xdr:spPr bwMode="auto">
        <a:xfrm>
          <a:off x="15335250" y="1892331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604</xdr:row>
      <xdr:rowOff>0</xdr:rowOff>
    </xdr:from>
    <xdr:to>
      <xdr:col>25</xdr:col>
      <xdr:colOff>1343025</xdr:colOff>
      <xdr:row>604</xdr:row>
      <xdr:rowOff>0</xdr:rowOff>
    </xdr:to>
    <xdr:sp macro="" textlink="">
      <xdr:nvSpPr>
        <xdr:cNvPr id="3475" name="Line 4">
          <a:extLst>
            <a:ext uri="{FF2B5EF4-FFF2-40B4-BE49-F238E27FC236}">
              <a16:creationId xmlns:a16="http://schemas.microsoft.com/office/drawing/2014/main" id="{00000000-0008-0000-0100-0000930D0000}"/>
            </a:ext>
          </a:extLst>
        </xdr:cNvPr>
        <xdr:cNvSpPr>
          <a:spLocks noChangeShapeType="1"/>
        </xdr:cNvSpPr>
      </xdr:nvSpPr>
      <xdr:spPr bwMode="auto">
        <a:xfrm>
          <a:off x="15335250" y="1892331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614</xdr:row>
      <xdr:rowOff>0</xdr:rowOff>
    </xdr:from>
    <xdr:to>
      <xdr:col>25</xdr:col>
      <xdr:colOff>1343025</xdr:colOff>
      <xdr:row>614</xdr:row>
      <xdr:rowOff>0</xdr:rowOff>
    </xdr:to>
    <xdr:sp macro="" textlink="">
      <xdr:nvSpPr>
        <xdr:cNvPr id="3476" name="Line 1">
          <a:extLst>
            <a:ext uri="{FF2B5EF4-FFF2-40B4-BE49-F238E27FC236}">
              <a16:creationId xmlns:a16="http://schemas.microsoft.com/office/drawing/2014/main" id="{00000000-0008-0000-0100-0000940D0000}"/>
            </a:ext>
          </a:extLst>
        </xdr:cNvPr>
        <xdr:cNvSpPr>
          <a:spLocks noChangeShapeType="1"/>
        </xdr:cNvSpPr>
      </xdr:nvSpPr>
      <xdr:spPr bwMode="auto">
        <a:xfrm>
          <a:off x="15325725" y="1923764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614</xdr:row>
      <xdr:rowOff>0</xdr:rowOff>
    </xdr:from>
    <xdr:to>
      <xdr:col>25</xdr:col>
      <xdr:colOff>1343025</xdr:colOff>
      <xdr:row>614</xdr:row>
      <xdr:rowOff>0</xdr:rowOff>
    </xdr:to>
    <xdr:sp macro="" textlink="">
      <xdr:nvSpPr>
        <xdr:cNvPr id="3477" name="Line 2">
          <a:extLst>
            <a:ext uri="{FF2B5EF4-FFF2-40B4-BE49-F238E27FC236}">
              <a16:creationId xmlns:a16="http://schemas.microsoft.com/office/drawing/2014/main" id="{00000000-0008-0000-0100-0000950D0000}"/>
            </a:ext>
          </a:extLst>
        </xdr:cNvPr>
        <xdr:cNvSpPr>
          <a:spLocks noChangeShapeType="1"/>
        </xdr:cNvSpPr>
      </xdr:nvSpPr>
      <xdr:spPr bwMode="auto">
        <a:xfrm>
          <a:off x="15335250" y="1923764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614</xdr:row>
      <xdr:rowOff>0</xdr:rowOff>
    </xdr:from>
    <xdr:to>
      <xdr:col>25</xdr:col>
      <xdr:colOff>1343025</xdr:colOff>
      <xdr:row>614</xdr:row>
      <xdr:rowOff>0</xdr:rowOff>
    </xdr:to>
    <xdr:sp macro="" textlink="">
      <xdr:nvSpPr>
        <xdr:cNvPr id="3478" name="Line 3">
          <a:extLst>
            <a:ext uri="{FF2B5EF4-FFF2-40B4-BE49-F238E27FC236}">
              <a16:creationId xmlns:a16="http://schemas.microsoft.com/office/drawing/2014/main" id="{00000000-0008-0000-0100-0000960D0000}"/>
            </a:ext>
          </a:extLst>
        </xdr:cNvPr>
        <xdr:cNvSpPr>
          <a:spLocks noChangeShapeType="1"/>
        </xdr:cNvSpPr>
      </xdr:nvSpPr>
      <xdr:spPr bwMode="auto">
        <a:xfrm>
          <a:off x="15335250" y="1923764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614</xdr:row>
      <xdr:rowOff>0</xdr:rowOff>
    </xdr:from>
    <xdr:to>
      <xdr:col>25</xdr:col>
      <xdr:colOff>1343025</xdr:colOff>
      <xdr:row>614</xdr:row>
      <xdr:rowOff>0</xdr:rowOff>
    </xdr:to>
    <xdr:sp macro="" textlink="">
      <xdr:nvSpPr>
        <xdr:cNvPr id="3479" name="Line 4">
          <a:extLst>
            <a:ext uri="{FF2B5EF4-FFF2-40B4-BE49-F238E27FC236}">
              <a16:creationId xmlns:a16="http://schemas.microsoft.com/office/drawing/2014/main" id="{00000000-0008-0000-0100-0000970D0000}"/>
            </a:ext>
          </a:extLst>
        </xdr:cNvPr>
        <xdr:cNvSpPr>
          <a:spLocks noChangeShapeType="1"/>
        </xdr:cNvSpPr>
      </xdr:nvSpPr>
      <xdr:spPr bwMode="auto">
        <a:xfrm>
          <a:off x="15335250" y="1923764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631</xdr:row>
      <xdr:rowOff>0</xdr:rowOff>
    </xdr:from>
    <xdr:to>
      <xdr:col>25</xdr:col>
      <xdr:colOff>1343025</xdr:colOff>
      <xdr:row>631</xdr:row>
      <xdr:rowOff>0</xdr:rowOff>
    </xdr:to>
    <xdr:sp macro="" textlink="">
      <xdr:nvSpPr>
        <xdr:cNvPr id="3480" name="Line 1">
          <a:extLst>
            <a:ext uri="{FF2B5EF4-FFF2-40B4-BE49-F238E27FC236}">
              <a16:creationId xmlns:a16="http://schemas.microsoft.com/office/drawing/2014/main" id="{00000000-0008-0000-0100-0000980D0000}"/>
            </a:ext>
          </a:extLst>
        </xdr:cNvPr>
        <xdr:cNvSpPr>
          <a:spLocks noChangeShapeType="1"/>
        </xdr:cNvSpPr>
      </xdr:nvSpPr>
      <xdr:spPr bwMode="auto">
        <a:xfrm>
          <a:off x="15325725" y="1977199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631</xdr:row>
      <xdr:rowOff>0</xdr:rowOff>
    </xdr:from>
    <xdr:to>
      <xdr:col>25</xdr:col>
      <xdr:colOff>1343025</xdr:colOff>
      <xdr:row>631</xdr:row>
      <xdr:rowOff>0</xdr:rowOff>
    </xdr:to>
    <xdr:sp macro="" textlink="">
      <xdr:nvSpPr>
        <xdr:cNvPr id="3481" name="Line 2">
          <a:extLst>
            <a:ext uri="{FF2B5EF4-FFF2-40B4-BE49-F238E27FC236}">
              <a16:creationId xmlns:a16="http://schemas.microsoft.com/office/drawing/2014/main" id="{00000000-0008-0000-0100-0000990D0000}"/>
            </a:ext>
          </a:extLst>
        </xdr:cNvPr>
        <xdr:cNvSpPr>
          <a:spLocks noChangeShapeType="1"/>
        </xdr:cNvSpPr>
      </xdr:nvSpPr>
      <xdr:spPr bwMode="auto">
        <a:xfrm>
          <a:off x="15335250" y="1977199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631</xdr:row>
      <xdr:rowOff>0</xdr:rowOff>
    </xdr:from>
    <xdr:to>
      <xdr:col>25</xdr:col>
      <xdr:colOff>1343025</xdr:colOff>
      <xdr:row>631</xdr:row>
      <xdr:rowOff>0</xdr:rowOff>
    </xdr:to>
    <xdr:sp macro="" textlink="">
      <xdr:nvSpPr>
        <xdr:cNvPr id="3482" name="Line 3">
          <a:extLst>
            <a:ext uri="{FF2B5EF4-FFF2-40B4-BE49-F238E27FC236}">
              <a16:creationId xmlns:a16="http://schemas.microsoft.com/office/drawing/2014/main" id="{00000000-0008-0000-0100-00009A0D0000}"/>
            </a:ext>
          </a:extLst>
        </xdr:cNvPr>
        <xdr:cNvSpPr>
          <a:spLocks noChangeShapeType="1"/>
        </xdr:cNvSpPr>
      </xdr:nvSpPr>
      <xdr:spPr bwMode="auto">
        <a:xfrm>
          <a:off x="15335250" y="1977199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631</xdr:row>
      <xdr:rowOff>0</xdr:rowOff>
    </xdr:from>
    <xdr:to>
      <xdr:col>25</xdr:col>
      <xdr:colOff>1343025</xdr:colOff>
      <xdr:row>631</xdr:row>
      <xdr:rowOff>0</xdr:rowOff>
    </xdr:to>
    <xdr:sp macro="" textlink="">
      <xdr:nvSpPr>
        <xdr:cNvPr id="3483" name="Line 4">
          <a:extLst>
            <a:ext uri="{FF2B5EF4-FFF2-40B4-BE49-F238E27FC236}">
              <a16:creationId xmlns:a16="http://schemas.microsoft.com/office/drawing/2014/main" id="{00000000-0008-0000-0100-00009B0D0000}"/>
            </a:ext>
          </a:extLst>
        </xdr:cNvPr>
        <xdr:cNvSpPr>
          <a:spLocks noChangeShapeType="1"/>
        </xdr:cNvSpPr>
      </xdr:nvSpPr>
      <xdr:spPr bwMode="auto">
        <a:xfrm>
          <a:off x="15335250" y="1977199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648</xdr:row>
      <xdr:rowOff>0</xdr:rowOff>
    </xdr:from>
    <xdr:to>
      <xdr:col>25</xdr:col>
      <xdr:colOff>1343025</xdr:colOff>
      <xdr:row>648</xdr:row>
      <xdr:rowOff>0</xdr:rowOff>
    </xdr:to>
    <xdr:sp macro="" textlink="">
      <xdr:nvSpPr>
        <xdr:cNvPr id="3484" name="Line 1">
          <a:extLst>
            <a:ext uri="{FF2B5EF4-FFF2-40B4-BE49-F238E27FC236}">
              <a16:creationId xmlns:a16="http://schemas.microsoft.com/office/drawing/2014/main" id="{00000000-0008-0000-0100-00009C0D0000}"/>
            </a:ext>
          </a:extLst>
        </xdr:cNvPr>
        <xdr:cNvSpPr>
          <a:spLocks noChangeShapeType="1"/>
        </xdr:cNvSpPr>
      </xdr:nvSpPr>
      <xdr:spPr bwMode="auto">
        <a:xfrm>
          <a:off x="15325725" y="2030634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648</xdr:row>
      <xdr:rowOff>0</xdr:rowOff>
    </xdr:from>
    <xdr:to>
      <xdr:col>25</xdr:col>
      <xdr:colOff>1343025</xdr:colOff>
      <xdr:row>648</xdr:row>
      <xdr:rowOff>0</xdr:rowOff>
    </xdr:to>
    <xdr:sp macro="" textlink="">
      <xdr:nvSpPr>
        <xdr:cNvPr id="3485" name="Line 2">
          <a:extLst>
            <a:ext uri="{FF2B5EF4-FFF2-40B4-BE49-F238E27FC236}">
              <a16:creationId xmlns:a16="http://schemas.microsoft.com/office/drawing/2014/main" id="{00000000-0008-0000-0100-00009D0D0000}"/>
            </a:ext>
          </a:extLst>
        </xdr:cNvPr>
        <xdr:cNvSpPr>
          <a:spLocks noChangeShapeType="1"/>
        </xdr:cNvSpPr>
      </xdr:nvSpPr>
      <xdr:spPr bwMode="auto">
        <a:xfrm>
          <a:off x="15335250" y="2030634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648</xdr:row>
      <xdr:rowOff>0</xdr:rowOff>
    </xdr:from>
    <xdr:to>
      <xdr:col>25</xdr:col>
      <xdr:colOff>1343025</xdr:colOff>
      <xdr:row>648</xdr:row>
      <xdr:rowOff>0</xdr:rowOff>
    </xdr:to>
    <xdr:sp macro="" textlink="">
      <xdr:nvSpPr>
        <xdr:cNvPr id="3486" name="Line 3">
          <a:extLst>
            <a:ext uri="{FF2B5EF4-FFF2-40B4-BE49-F238E27FC236}">
              <a16:creationId xmlns:a16="http://schemas.microsoft.com/office/drawing/2014/main" id="{00000000-0008-0000-0100-00009E0D0000}"/>
            </a:ext>
          </a:extLst>
        </xdr:cNvPr>
        <xdr:cNvSpPr>
          <a:spLocks noChangeShapeType="1"/>
        </xdr:cNvSpPr>
      </xdr:nvSpPr>
      <xdr:spPr bwMode="auto">
        <a:xfrm>
          <a:off x="15335250" y="2030634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648</xdr:row>
      <xdr:rowOff>0</xdr:rowOff>
    </xdr:from>
    <xdr:to>
      <xdr:col>25</xdr:col>
      <xdr:colOff>1343025</xdr:colOff>
      <xdr:row>648</xdr:row>
      <xdr:rowOff>0</xdr:rowOff>
    </xdr:to>
    <xdr:sp macro="" textlink="">
      <xdr:nvSpPr>
        <xdr:cNvPr id="3487" name="Line 4">
          <a:extLst>
            <a:ext uri="{FF2B5EF4-FFF2-40B4-BE49-F238E27FC236}">
              <a16:creationId xmlns:a16="http://schemas.microsoft.com/office/drawing/2014/main" id="{00000000-0008-0000-0100-00009F0D0000}"/>
            </a:ext>
          </a:extLst>
        </xdr:cNvPr>
        <xdr:cNvSpPr>
          <a:spLocks noChangeShapeType="1"/>
        </xdr:cNvSpPr>
      </xdr:nvSpPr>
      <xdr:spPr bwMode="auto">
        <a:xfrm>
          <a:off x="15335250" y="2030634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665</xdr:row>
      <xdr:rowOff>0</xdr:rowOff>
    </xdr:from>
    <xdr:to>
      <xdr:col>25</xdr:col>
      <xdr:colOff>1343025</xdr:colOff>
      <xdr:row>665</xdr:row>
      <xdr:rowOff>0</xdr:rowOff>
    </xdr:to>
    <xdr:sp macro="" textlink="">
      <xdr:nvSpPr>
        <xdr:cNvPr id="3488" name="Line 1">
          <a:extLst>
            <a:ext uri="{FF2B5EF4-FFF2-40B4-BE49-F238E27FC236}">
              <a16:creationId xmlns:a16="http://schemas.microsoft.com/office/drawing/2014/main" id="{00000000-0008-0000-0100-0000A00D0000}"/>
            </a:ext>
          </a:extLst>
        </xdr:cNvPr>
        <xdr:cNvSpPr>
          <a:spLocks noChangeShapeType="1"/>
        </xdr:cNvSpPr>
      </xdr:nvSpPr>
      <xdr:spPr bwMode="auto">
        <a:xfrm>
          <a:off x="15325725" y="2084070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665</xdr:row>
      <xdr:rowOff>0</xdr:rowOff>
    </xdr:from>
    <xdr:to>
      <xdr:col>25</xdr:col>
      <xdr:colOff>1343025</xdr:colOff>
      <xdr:row>665</xdr:row>
      <xdr:rowOff>0</xdr:rowOff>
    </xdr:to>
    <xdr:sp macro="" textlink="">
      <xdr:nvSpPr>
        <xdr:cNvPr id="3489" name="Line 2">
          <a:extLst>
            <a:ext uri="{FF2B5EF4-FFF2-40B4-BE49-F238E27FC236}">
              <a16:creationId xmlns:a16="http://schemas.microsoft.com/office/drawing/2014/main" id="{00000000-0008-0000-0100-0000A10D0000}"/>
            </a:ext>
          </a:extLst>
        </xdr:cNvPr>
        <xdr:cNvSpPr>
          <a:spLocks noChangeShapeType="1"/>
        </xdr:cNvSpPr>
      </xdr:nvSpPr>
      <xdr:spPr bwMode="auto">
        <a:xfrm>
          <a:off x="15335250" y="2084070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665</xdr:row>
      <xdr:rowOff>0</xdr:rowOff>
    </xdr:from>
    <xdr:to>
      <xdr:col>25</xdr:col>
      <xdr:colOff>1343025</xdr:colOff>
      <xdr:row>665</xdr:row>
      <xdr:rowOff>0</xdr:rowOff>
    </xdr:to>
    <xdr:sp macro="" textlink="">
      <xdr:nvSpPr>
        <xdr:cNvPr id="3490" name="Line 3">
          <a:extLst>
            <a:ext uri="{FF2B5EF4-FFF2-40B4-BE49-F238E27FC236}">
              <a16:creationId xmlns:a16="http://schemas.microsoft.com/office/drawing/2014/main" id="{00000000-0008-0000-0100-0000A20D0000}"/>
            </a:ext>
          </a:extLst>
        </xdr:cNvPr>
        <xdr:cNvSpPr>
          <a:spLocks noChangeShapeType="1"/>
        </xdr:cNvSpPr>
      </xdr:nvSpPr>
      <xdr:spPr bwMode="auto">
        <a:xfrm>
          <a:off x="15335250" y="2084070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665</xdr:row>
      <xdr:rowOff>0</xdr:rowOff>
    </xdr:from>
    <xdr:to>
      <xdr:col>25</xdr:col>
      <xdr:colOff>1343025</xdr:colOff>
      <xdr:row>665</xdr:row>
      <xdr:rowOff>0</xdr:rowOff>
    </xdr:to>
    <xdr:sp macro="" textlink="">
      <xdr:nvSpPr>
        <xdr:cNvPr id="3491" name="Line 4">
          <a:extLst>
            <a:ext uri="{FF2B5EF4-FFF2-40B4-BE49-F238E27FC236}">
              <a16:creationId xmlns:a16="http://schemas.microsoft.com/office/drawing/2014/main" id="{00000000-0008-0000-0100-0000A30D0000}"/>
            </a:ext>
          </a:extLst>
        </xdr:cNvPr>
        <xdr:cNvSpPr>
          <a:spLocks noChangeShapeType="1"/>
        </xdr:cNvSpPr>
      </xdr:nvSpPr>
      <xdr:spPr bwMode="auto">
        <a:xfrm>
          <a:off x="15335250" y="2084070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682</xdr:row>
      <xdr:rowOff>0</xdr:rowOff>
    </xdr:from>
    <xdr:to>
      <xdr:col>25</xdr:col>
      <xdr:colOff>1343025</xdr:colOff>
      <xdr:row>682</xdr:row>
      <xdr:rowOff>0</xdr:rowOff>
    </xdr:to>
    <xdr:sp macro="" textlink="">
      <xdr:nvSpPr>
        <xdr:cNvPr id="3492" name="Line 1">
          <a:extLst>
            <a:ext uri="{FF2B5EF4-FFF2-40B4-BE49-F238E27FC236}">
              <a16:creationId xmlns:a16="http://schemas.microsoft.com/office/drawing/2014/main" id="{00000000-0008-0000-0100-0000A40D0000}"/>
            </a:ext>
          </a:extLst>
        </xdr:cNvPr>
        <xdr:cNvSpPr>
          <a:spLocks noChangeShapeType="1"/>
        </xdr:cNvSpPr>
      </xdr:nvSpPr>
      <xdr:spPr bwMode="auto">
        <a:xfrm>
          <a:off x="15325725" y="2137505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682</xdr:row>
      <xdr:rowOff>0</xdr:rowOff>
    </xdr:from>
    <xdr:to>
      <xdr:col>25</xdr:col>
      <xdr:colOff>1343025</xdr:colOff>
      <xdr:row>682</xdr:row>
      <xdr:rowOff>0</xdr:rowOff>
    </xdr:to>
    <xdr:sp macro="" textlink="">
      <xdr:nvSpPr>
        <xdr:cNvPr id="3493" name="Line 2">
          <a:extLst>
            <a:ext uri="{FF2B5EF4-FFF2-40B4-BE49-F238E27FC236}">
              <a16:creationId xmlns:a16="http://schemas.microsoft.com/office/drawing/2014/main" id="{00000000-0008-0000-0100-0000A50D0000}"/>
            </a:ext>
          </a:extLst>
        </xdr:cNvPr>
        <xdr:cNvSpPr>
          <a:spLocks noChangeShapeType="1"/>
        </xdr:cNvSpPr>
      </xdr:nvSpPr>
      <xdr:spPr bwMode="auto">
        <a:xfrm>
          <a:off x="15335250" y="2137505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682</xdr:row>
      <xdr:rowOff>0</xdr:rowOff>
    </xdr:from>
    <xdr:to>
      <xdr:col>25</xdr:col>
      <xdr:colOff>1343025</xdr:colOff>
      <xdr:row>682</xdr:row>
      <xdr:rowOff>0</xdr:rowOff>
    </xdr:to>
    <xdr:sp macro="" textlink="">
      <xdr:nvSpPr>
        <xdr:cNvPr id="3494" name="Line 3">
          <a:extLst>
            <a:ext uri="{FF2B5EF4-FFF2-40B4-BE49-F238E27FC236}">
              <a16:creationId xmlns:a16="http://schemas.microsoft.com/office/drawing/2014/main" id="{00000000-0008-0000-0100-0000A60D0000}"/>
            </a:ext>
          </a:extLst>
        </xdr:cNvPr>
        <xdr:cNvSpPr>
          <a:spLocks noChangeShapeType="1"/>
        </xdr:cNvSpPr>
      </xdr:nvSpPr>
      <xdr:spPr bwMode="auto">
        <a:xfrm>
          <a:off x="15335250" y="2137505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682</xdr:row>
      <xdr:rowOff>0</xdr:rowOff>
    </xdr:from>
    <xdr:to>
      <xdr:col>25</xdr:col>
      <xdr:colOff>1343025</xdr:colOff>
      <xdr:row>682</xdr:row>
      <xdr:rowOff>0</xdr:rowOff>
    </xdr:to>
    <xdr:sp macro="" textlink="">
      <xdr:nvSpPr>
        <xdr:cNvPr id="3495" name="Line 4">
          <a:extLst>
            <a:ext uri="{FF2B5EF4-FFF2-40B4-BE49-F238E27FC236}">
              <a16:creationId xmlns:a16="http://schemas.microsoft.com/office/drawing/2014/main" id="{00000000-0008-0000-0100-0000A70D0000}"/>
            </a:ext>
          </a:extLst>
        </xdr:cNvPr>
        <xdr:cNvSpPr>
          <a:spLocks noChangeShapeType="1"/>
        </xdr:cNvSpPr>
      </xdr:nvSpPr>
      <xdr:spPr bwMode="auto">
        <a:xfrm>
          <a:off x="15335250" y="2137505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699</xdr:row>
      <xdr:rowOff>0</xdr:rowOff>
    </xdr:from>
    <xdr:to>
      <xdr:col>25</xdr:col>
      <xdr:colOff>1343025</xdr:colOff>
      <xdr:row>699</xdr:row>
      <xdr:rowOff>0</xdr:rowOff>
    </xdr:to>
    <xdr:sp macro="" textlink="">
      <xdr:nvSpPr>
        <xdr:cNvPr id="3496" name="Line 1">
          <a:extLst>
            <a:ext uri="{FF2B5EF4-FFF2-40B4-BE49-F238E27FC236}">
              <a16:creationId xmlns:a16="http://schemas.microsoft.com/office/drawing/2014/main" id="{00000000-0008-0000-0100-0000A80D0000}"/>
            </a:ext>
          </a:extLst>
        </xdr:cNvPr>
        <xdr:cNvSpPr>
          <a:spLocks noChangeShapeType="1"/>
        </xdr:cNvSpPr>
      </xdr:nvSpPr>
      <xdr:spPr bwMode="auto">
        <a:xfrm>
          <a:off x="15325725" y="2190940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699</xdr:row>
      <xdr:rowOff>0</xdr:rowOff>
    </xdr:from>
    <xdr:to>
      <xdr:col>25</xdr:col>
      <xdr:colOff>1343025</xdr:colOff>
      <xdr:row>699</xdr:row>
      <xdr:rowOff>0</xdr:rowOff>
    </xdr:to>
    <xdr:sp macro="" textlink="">
      <xdr:nvSpPr>
        <xdr:cNvPr id="3497" name="Line 2">
          <a:extLst>
            <a:ext uri="{FF2B5EF4-FFF2-40B4-BE49-F238E27FC236}">
              <a16:creationId xmlns:a16="http://schemas.microsoft.com/office/drawing/2014/main" id="{00000000-0008-0000-0100-0000A90D0000}"/>
            </a:ext>
          </a:extLst>
        </xdr:cNvPr>
        <xdr:cNvSpPr>
          <a:spLocks noChangeShapeType="1"/>
        </xdr:cNvSpPr>
      </xdr:nvSpPr>
      <xdr:spPr bwMode="auto">
        <a:xfrm>
          <a:off x="15335250" y="2190940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699</xdr:row>
      <xdr:rowOff>0</xdr:rowOff>
    </xdr:from>
    <xdr:to>
      <xdr:col>25</xdr:col>
      <xdr:colOff>1343025</xdr:colOff>
      <xdr:row>699</xdr:row>
      <xdr:rowOff>0</xdr:rowOff>
    </xdr:to>
    <xdr:sp macro="" textlink="">
      <xdr:nvSpPr>
        <xdr:cNvPr id="3498" name="Line 3">
          <a:extLst>
            <a:ext uri="{FF2B5EF4-FFF2-40B4-BE49-F238E27FC236}">
              <a16:creationId xmlns:a16="http://schemas.microsoft.com/office/drawing/2014/main" id="{00000000-0008-0000-0100-0000AA0D0000}"/>
            </a:ext>
          </a:extLst>
        </xdr:cNvPr>
        <xdr:cNvSpPr>
          <a:spLocks noChangeShapeType="1"/>
        </xdr:cNvSpPr>
      </xdr:nvSpPr>
      <xdr:spPr bwMode="auto">
        <a:xfrm>
          <a:off x="15335250" y="2190940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699</xdr:row>
      <xdr:rowOff>0</xdr:rowOff>
    </xdr:from>
    <xdr:to>
      <xdr:col>25</xdr:col>
      <xdr:colOff>1343025</xdr:colOff>
      <xdr:row>699</xdr:row>
      <xdr:rowOff>0</xdr:rowOff>
    </xdr:to>
    <xdr:sp macro="" textlink="">
      <xdr:nvSpPr>
        <xdr:cNvPr id="3499" name="Line 4">
          <a:extLst>
            <a:ext uri="{FF2B5EF4-FFF2-40B4-BE49-F238E27FC236}">
              <a16:creationId xmlns:a16="http://schemas.microsoft.com/office/drawing/2014/main" id="{00000000-0008-0000-0100-0000AB0D0000}"/>
            </a:ext>
          </a:extLst>
        </xdr:cNvPr>
        <xdr:cNvSpPr>
          <a:spLocks noChangeShapeType="1"/>
        </xdr:cNvSpPr>
      </xdr:nvSpPr>
      <xdr:spPr bwMode="auto">
        <a:xfrm>
          <a:off x="15335250" y="2190940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665</xdr:row>
      <xdr:rowOff>0</xdr:rowOff>
    </xdr:from>
    <xdr:to>
      <xdr:col>25</xdr:col>
      <xdr:colOff>1343025</xdr:colOff>
      <xdr:row>665</xdr:row>
      <xdr:rowOff>0</xdr:rowOff>
    </xdr:to>
    <xdr:sp macro="" textlink="">
      <xdr:nvSpPr>
        <xdr:cNvPr id="3500" name="Line 1">
          <a:extLst>
            <a:ext uri="{FF2B5EF4-FFF2-40B4-BE49-F238E27FC236}">
              <a16:creationId xmlns:a16="http://schemas.microsoft.com/office/drawing/2014/main" id="{00000000-0008-0000-0100-0000AC0D0000}"/>
            </a:ext>
          </a:extLst>
        </xdr:cNvPr>
        <xdr:cNvSpPr>
          <a:spLocks noChangeShapeType="1"/>
        </xdr:cNvSpPr>
      </xdr:nvSpPr>
      <xdr:spPr bwMode="auto">
        <a:xfrm>
          <a:off x="15325725" y="2084070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665</xdr:row>
      <xdr:rowOff>0</xdr:rowOff>
    </xdr:from>
    <xdr:to>
      <xdr:col>25</xdr:col>
      <xdr:colOff>1343025</xdr:colOff>
      <xdr:row>665</xdr:row>
      <xdr:rowOff>0</xdr:rowOff>
    </xdr:to>
    <xdr:sp macro="" textlink="">
      <xdr:nvSpPr>
        <xdr:cNvPr id="3501" name="Line 2">
          <a:extLst>
            <a:ext uri="{FF2B5EF4-FFF2-40B4-BE49-F238E27FC236}">
              <a16:creationId xmlns:a16="http://schemas.microsoft.com/office/drawing/2014/main" id="{00000000-0008-0000-0100-0000AD0D0000}"/>
            </a:ext>
          </a:extLst>
        </xdr:cNvPr>
        <xdr:cNvSpPr>
          <a:spLocks noChangeShapeType="1"/>
        </xdr:cNvSpPr>
      </xdr:nvSpPr>
      <xdr:spPr bwMode="auto">
        <a:xfrm>
          <a:off x="15335250" y="2084070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665</xdr:row>
      <xdr:rowOff>0</xdr:rowOff>
    </xdr:from>
    <xdr:to>
      <xdr:col>25</xdr:col>
      <xdr:colOff>1343025</xdr:colOff>
      <xdr:row>665</xdr:row>
      <xdr:rowOff>0</xdr:rowOff>
    </xdr:to>
    <xdr:sp macro="" textlink="">
      <xdr:nvSpPr>
        <xdr:cNvPr id="3502" name="Line 3">
          <a:extLst>
            <a:ext uri="{FF2B5EF4-FFF2-40B4-BE49-F238E27FC236}">
              <a16:creationId xmlns:a16="http://schemas.microsoft.com/office/drawing/2014/main" id="{00000000-0008-0000-0100-0000AE0D0000}"/>
            </a:ext>
          </a:extLst>
        </xdr:cNvPr>
        <xdr:cNvSpPr>
          <a:spLocks noChangeShapeType="1"/>
        </xdr:cNvSpPr>
      </xdr:nvSpPr>
      <xdr:spPr bwMode="auto">
        <a:xfrm>
          <a:off x="15335250" y="2084070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665</xdr:row>
      <xdr:rowOff>0</xdr:rowOff>
    </xdr:from>
    <xdr:to>
      <xdr:col>25</xdr:col>
      <xdr:colOff>1343025</xdr:colOff>
      <xdr:row>665</xdr:row>
      <xdr:rowOff>0</xdr:rowOff>
    </xdr:to>
    <xdr:sp macro="" textlink="">
      <xdr:nvSpPr>
        <xdr:cNvPr id="3503" name="Line 4">
          <a:extLst>
            <a:ext uri="{FF2B5EF4-FFF2-40B4-BE49-F238E27FC236}">
              <a16:creationId xmlns:a16="http://schemas.microsoft.com/office/drawing/2014/main" id="{00000000-0008-0000-0100-0000AF0D0000}"/>
            </a:ext>
          </a:extLst>
        </xdr:cNvPr>
        <xdr:cNvSpPr>
          <a:spLocks noChangeShapeType="1"/>
        </xdr:cNvSpPr>
      </xdr:nvSpPr>
      <xdr:spPr bwMode="auto">
        <a:xfrm>
          <a:off x="15335250" y="2084070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682</xdr:row>
      <xdr:rowOff>0</xdr:rowOff>
    </xdr:from>
    <xdr:to>
      <xdr:col>25</xdr:col>
      <xdr:colOff>1343025</xdr:colOff>
      <xdr:row>682</xdr:row>
      <xdr:rowOff>0</xdr:rowOff>
    </xdr:to>
    <xdr:sp macro="" textlink="">
      <xdr:nvSpPr>
        <xdr:cNvPr id="3504" name="Line 1">
          <a:extLst>
            <a:ext uri="{FF2B5EF4-FFF2-40B4-BE49-F238E27FC236}">
              <a16:creationId xmlns:a16="http://schemas.microsoft.com/office/drawing/2014/main" id="{00000000-0008-0000-0100-0000B00D0000}"/>
            </a:ext>
          </a:extLst>
        </xdr:cNvPr>
        <xdr:cNvSpPr>
          <a:spLocks noChangeShapeType="1"/>
        </xdr:cNvSpPr>
      </xdr:nvSpPr>
      <xdr:spPr bwMode="auto">
        <a:xfrm>
          <a:off x="15325725" y="2137505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682</xdr:row>
      <xdr:rowOff>0</xdr:rowOff>
    </xdr:from>
    <xdr:to>
      <xdr:col>25</xdr:col>
      <xdr:colOff>1343025</xdr:colOff>
      <xdr:row>682</xdr:row>
      <xdr:rowOff>0</xdr:rowOff>
    </xdr:to>
    <xdr:sp macro="" textlink="">
      <xdr:nvSpPr>
        <xdr:cNvPr id="3505" name="Line 2">
          <a:extLst>
            <a:ext uri="{FF2B5EF4-FFF2-40B4-BE49-F238E27FC236}">
              <a16:creationId xmlns:a16="http://schemas.microsoft.com/office/drawing/2014/main" id="{00000000-0008-0000-0100-0000B10D0000}"/>
            </a:ext>
          </a:extLst>
        </xdr:cNvPr>
        <xdr:cNvSpPr>
          <a:spLocks noChangeShapeType="1"/>
        </xdr:cNvSpPr>
      </xdr:nvSpPr>
      <xdr:spPr bwMode="auto">
        <a:xfrm>
          <a:off x="15335250" y="2137505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682</xdr:row>
      <xdr:rowOff>0</xdr:rowOff>
    </xdr:from>
    <xdr:to>
      <xdr:col>25</xdr:col>
      <xdr:colOff>1343025</xdr:colOff>
      <xdr:row>682</xdr:row>
      <xdr:rowOff>0</xdr:rowOff>
    </xdr:to>
    <xdr:sp macro="" textlink="">
      <xdr:nvSpPr>
        <xdr:cNvPr id="3506" name="Line 3">
          <a:extLst>
            <a:ext uri="{FF2B5EF4-FFF2-40B4-BE49-F238E27FC236}">
              <a16:creationId xmlns:a16="http://schemas.microsoft.com/office/drawing/2014/main" id="{00000000-0008-0000-0100-0000B20D0000}"/>
            </a:ext>
          </a:extLst>
        </xdr:cNvPr>
        <xdr:cNvSpPr>
          <a:spLocks noChangeShapeType="1"/>
        </xdr:cNvSpPr>
      </xdr:nvSpPr>
      <xdr:spPr bwMode="auto">
        <a:xfrm>
          <a:off x="15335250" y="2137505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682</xdr:row>
      <xdr:rowOff>0</xdr:rowOff>
    </xdr:from>
    <xdr:to>
      <xdr:col>25</xdr:col>
      <xdr:colOff>1343025</xdr:colOff>
      <xdr:row>682</xdr:row>
      <xdr:rowOff>0</xdr:rowOff>
    </xdr:to>
    <xdr:sp macro="" textlink="">
      <xdr:nvSpPr>
        <xdr:cNvPr id="3507" name="Line 4">
          <a:extLst>
            <a:ext uri="{FF2B5EF4-FFF2-40B4-BE49-F238E27FC236}">
              <a16:creationId xmlns:a16="http://schemas.microsoft.com/office/drawing/2014/main" id="{00000000-0008-0000-0100-0000B30D0000}"/>
            </a:ext>
          </a:extLst>
        </xdr:cNvPr>
        <xdr:cNvSpPr>
          <a:spLocks noChangeShapeType="1"/>
        </xdr:cNvSpPr>
      </xdr:nvSpPr>
      <xdr:spPr bwMode="auto">
        <a:xfrm>
          <a:off x="15335250" y="2137505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699</xdr:row>
      <xdr:rowOff>0</xdr:rowOff>
    </xdr:from>
    <xdr:to>
      <xdr:col>25</xdr:col>
      <xdr:colOff>1343025</xdr:colOff>
      <xdr:row>699</xdr:row>
      <xdr:rowOff>0</xdr:rowOff>
    </xdr:to>
    <xdr:sp macro="" textlink="">
      <xdr:nvSpPr>
        <xdr:cNvPr id="3508" name="Line 1">
          <a:extLst>
            <a:ext uri="{FF2B5EF4-FFF2-40B4-BE49-F238E27FC236}">
              <a16:creationId xmlns:a16="http://schemas.microsoft.com/office/drawing/2014/main" id="{00000000-0008-0000-0100-0000B40D0000}"/>
            </a:ext>
          </a:extLst>
        </xdr:cNvPr>
        <xdr:cNvSpPr>
          <a:spLocks noChangeShapeType="1"/>
        </xdr:cNvSpPr>
      </xdr:nvSpPr>
      <xdr:spPr bwMode="auto">
        <a:xfrm>
          <a:off x="15325725" y="2190940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699</xdr:row>
      <xdr:rowOff>0</xdr:rowOff>
    </xdr:from>
    <xdr:to>
      <xdr:col>25</xdr:col>
      <xdr:colOff>1343025</xdr:colOff>
      <xdr:row>699</xdr:row>
      <xdr:rowOff>0</xdr:rowOff>
    </xdr:to>
    <xdr:sp macro="" textlink="">
      <xdr:nvSpPr>
        <xdr:cNvPr id="3509" name="Line 2">
          <a:extLst>
            <a:ext uri="{FF2B5EF4-FFF2-40B4-BE49-F238E27FC236}">
              <a16:creationId xmlns:a16="http://schemas.microsoft.com/office/drawing/2014/main" id="{00000000-0008-0000-0100-0000B50D0000}"/>
            </a:ext>
          </a:extLst>
        </xdr:cNvPr>
        <xdr:cNvSpPr>
          <a:spLocks noChangeShapeType="1"/>
        </xdr:cNvSpPr>
      </xdr:nvSpPr>
      <xdr:spPr bwMode="auto">
        <a:xfrm>
          <a:off x="15335250" y="2190940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699</xdr:row>
      <xdr:rowOff>0</xdr:rowOff>
    </xdr:from>
    <xdr:to>
      <xdr:col>25</xdr:col>
      <xdr:colOff>1343025</xdr:colOff>
      <xdr:row>699</xdr:row>
      <xdr:rowOff>0</xdr:rowOff>
    </xdr:to>
    <xdr:sp macro="" textlink="">
      <xdr:nvSpPr>
        <xdr:cNvPr id="3510" name="Line 3">
          <a:extLst>
            <a:ext uri="{FF2B5EF4-FFF2-40B4-BE49-F238E27FC236}">
              <a16:creationId xmlns:a16="http://schemas.microsoft.com/office/drawing/2014/main" id="{00000000-0008-0000-0100-0000B60D0000}"/>
            </a:ext>
          </a:extLst>
        </xdr:cNvPr>
        <xdr:cNvSpPr>
          <a:spLocks noChangeShapeType="1"/>
        </xdr:cNvSpPr>
      </xdr:nvSpPr>
      <xdr:spPr bwMode="auto">
        <a:xfrm>
          <a:off x="15335250" y="2190940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699</xdr:row>
      <xdr:rowOff>0</xdr:rowOff>
    </xdr:from>
    <xdr:to>
      <xdr:col>25</xdr:col>
      <xdr:colOff>1343025</xdr:colOff>
      <xdr:row>699</xdr:row>
      <xdr:rowOff>0</xdr:rowOff>
    </xdr:to>
    <xdr:sp macro="" textlink="">
      <xdr:nvSpPr>
        <xdr:cNvPr id="3511" name="Line 4">
          <a:extLst>
            <a:ext uri="{FF2B5EF4-FFF2-40B4-BE49-F238E27FC236}">
              <a16:creationId xmlns:a16="http://schemas.microsoft.com/office/drawing/2014/main" id="{00000000-0008-0000-0100-0000B70D0000}"/>
            </a:ext>
          </a:extLst>
        </xdr:cNvPr>
        <xdr:cNvSpPr>
          <a:spLocks noChangeShapeType="1"/>
        </xdr:cNvSpPr>
      </xdr:nvSpPr>
      <xdr:spPr bwMode="auto">
        <a:xfrm>
          <a:off x="15335250" y="2190940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665</xdr:row>
      <xdr:rowOff>0</xdr:rowOff>
    </xdr:from>
    <xdr:to>
      <xdr:col>25</xdr:col>
      <xdr:colOff>1343025</xdr:colOff>
      <xdr:row>665</xdr:row>
      <xdr:rowOff>0</xdr:rowOff>
    </xdr:to>
    <xdr:sp macro="" textlink="">
      <xdr:nvSpPr>
        <xdr:cNvPr id="3512" name="Line 1">
          <a:extLst>
            <a:ext uri="{FF2B5EF4-FFF2-40B4-BE49-F238E27FC236}">
              <a16:creationId xmlns:a16="http://schemas.microsoft.com/office/drawing/2014/main" id="{00000000-0008-0000-0100-0000B80D0000}"/>
            </a:ext>
          </a:extLst>
        </xdr:cNvPr>
        <xdr:cNvSpPr>
          <a:spLocks noChangeShapeType="1"/>
        </xdr:cNvSpPr>
      </xdr:nvSpPr>
      <xdr:spPr bwMode="auto">
        <a:xfrm>
          <a:off x="15325725" y="2084070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665</xdr:row>
      <xdr:rowOff>0</xdr:rowOff>
    </xdr:from>
    <xdr:to>
      <xdr:col>25</xdr:col>
      <xdr:colOff>1343025</xdr:colOff>
      <xdr:row>665</xdr:row>
      <xdr:rowOff>0</xdr:rowOff>
    </xdr:to>
    <xdr:sp macro="" textlink="">
      <xdr:nvSpPr>
        <xdr:cNvPr id="3513" name="Line 2">
          <a:extLst>
            <a:ext uri="{FF2B5EF4-FFF2-40B4-BE49-F238E27FC236}">
              <a16:creationId xmlns:a16="http://schemas.microsoft.com/office/drawing/2014/main" id="{00000000-0008-0000-0100-0000B90D0000}"/>
            </a:ext>
          </a:extLst>
        </xdr:cNvPr>
        <xdr:cNvSpPr>
          <a:spLocks noChangeShapeType="1"/>
        </xdr:cNvSpPr>
      </xdr:nvSpPr>
      <xdr:spPr bwMode="auto">
        <a:xfrm>
          <a:off x="15335250" y="2084070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665</xdr:row>
      <xdr:rowOff>0</xdr:rowOff>
    </xdr:from>
    <xdr:to>
      <xdr:col>25</xdr:col>
      <xdr:colOff>1343025</xdr:colOff>
      <xdr:row>665</xdr:row>
      <xdr:rowOff>0</xdr:rowOff>
    </xdr:to>
    <xdr:sp macro="" textlink="">
      <xdr:nvSpPr>
        <xdr:cNvPr id="3514" name="Line 3">
          <a:extLst>
            <a:ext uri="{FF2B5EF4-FFF2-40B4-BE49-F238E27FC236}">
              <a16:creationId xmlns:a16="http://schemas.microsoft.com/office/drawing/2014/main" id="{00000000-0008-0000-0100-0000BA0D0000}"/>
            </a:ext>
          </a:extLst>
        </xdr:cNvPr>
        <xdr:cNvSpPr>
          <a:spLocks noChangeShapeType="1"/>
        </xdr:cNvSpPr>
      </xdr:nvSpPr>
      <xdr:spPr bwMode="auto">
        <a:xfrm>
          <a:off x="15335250" y="2084070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665</xdr:row>
      <xdr:rowOff>0</xdr:rowOff>
    </xdr:from>
    <xdr:to>
      <xdr:col>25</xdr:col>
      <xdr:colOff>1343025</xdr:colOff>
      <xdr:row>665</xdr:row>
      <xdr:rowOff>0</xdr:rowOff>
    </xdr:to>
    <xdr:sp macro="" textlink="">
      <xdr:nvSpPr>
        <xdr:cNvPr id="3515" name="Line 4">
          <a:extLst>
            <a:ext uri="{FF2B5EF4-FFF2-40B4-BE49-F238E27FC236}">
              <a16:creationId xmlns:a16="http://schemas.microsoft.com/office/drawing/2014/main" id="{00000000-0008-0000-0100-0000BB0D0000}"/>
            </a:ext>
          </a:extLst>
        </xdr:cNvPr>
        <xdr:cNvSpPr>
          <a:spLocks noChangeShapeType="1"/>
        </xdr:cNvSpPr>
      </xdr:nvSpPr>
      <xdr:spPr bwMode="auto">
        <a:xfrm>
          <a:off x="15335250" y="2084070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682</xdr:row>
      <xdr:rowOff>0</xdr:rowOff>
    </xdr:from>
    <xdr:to>
      <xdr:col>25</xdr:col>
      <xdr:colOff>1343025</xdr:colOff>
      <xdr:row>682</xdr:row>
      <xdr:rowOff>0</xdr:rowOff>
    </xdr:to>
    <xdr:sp macro="" textlink="">
      <xdr:nvSpPr>
        <xdr:cNvPr id="3516" name="Line 1">
          <a:extLst>
            <a:ext uri="{FF2B5EF4-FFF2-40B4-BE49-F238E27FC236}">
              <a16:creationId xmlns:a16="http://schemas.microsoft.com/office/drawing/2014/main" id="{00000000-0008-0000-0100-0000BC0D0000}"/>
            </a:ext>
          </a:extLst>
        </xdr:cNvPr>
        <xdr:cNvSpPr>
          <a:spLocks noChangeShapeType="1"/>
        </xdr:cNvSpPr>
      </xdr:nvSpPr>
      <xdr:spPr bwMode="auto">
        <a:xfrm>
          <a:off x="15325725" y="2137505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682</xdr:row>
      <xdr:rowOff>0</xdr:rowOff>
    </xdr:from>
    <xdr:to>
      <xdr:col>25</xdr:col>
      <xdr:colOff>1343025</xdr:colOff>
      <xdr:row>682</xdr:row>
      <xdr:rowOff>0</xdr:rowOff>
    </xdr:to>
    <xdr:sp macro="" textlink="">
      <xdr:nvSpPr>
        <xdr:cNvPr id="3517" name="Line 2">
          <a:extLst>
            <a:ext uri="{FF2B5EF4-FFF2-40B4-BE49-F238E27FC236}">
              <a16:creationId xmlns:a16="http://schemas.microsoft.com/office/drawing/2014/main" id="{00000000-0008-0000-0100-0000BD0D0000}"/>
            </a:ext>
          </a:extLst>
        </xdr:cNvPr>
        <xdr:cNvSpPr>
          <a:spLocks noChangeShapeType="1"/>
        </xdr:cNvSpPr>
      </xdr:nvSpPr>
      <xdr:spPr bwMode="auto">
        <a:xfrm>
          <a:off x="15335250" y="2137505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682</xdr:row>
      <xdr:rowOff>0</xdr:rowOff>
    </xdr:from>
    <xdr:to>
      <xdr:col>25</xdr:col>
      <xdr:colOff>1343025</xdr:colOff>
      <xdr:row>682</xdr:row>
      <xdr:rowOff>0</xdr:rowOff>
    </xdr:to>
    <xdr:sp macro="" textlink="">
      <xdr:nvSpPr>
        <xdr:cNvPr id="3518" name="Line 3">
          <a:extLst>
            <a:ext uri="{FF2B5EF4-FFF2-40B4-BE49-F238E27FC236}">
              <a16:creationId xmlns:a16="http://schemas.microsoft.com/office/drawing/2014/main" id="{00000000-0008-0000-0100-0000BE0D0000}"/>
            </a:ext>
          </a:extLst>
        </xdr:cNvPr>
        <xdr:cNvSpPr>
          <a:spLocks noChangeShapeType="1"/>
        </xdr:cNvSpPr>
      </xdr:nvSpPr>
      <xdr:spPr bwMode="auto">
        <a:xfrm>
          <a:off x="15335250" y="2137505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682</xdr:row>
      <xdr:rowOff>0</xdr:rowOff>
    </xdr:from>
    <xdr:to>
      <xdr:col>25</xdr:col>
      <xdr:colOff>1343025</xdr:colOff>
      <xdr:row>682</xdr:row>
      <xdr:rowOff>0</xdr:rowOff>
    </xdr:to>
    <xdr:sp macro="" textlink="">
      <xdr:nvSpPr>
        <xdr:cNvPr id="3519" name="Line 4">
          <a:extLst>
            <a:ext uri="{FF2B5EF4-FFF2-40B4-BE49-F238E27FC236}">
              <a16:creationId xmlns:a16="http://schemas.microsoft.com/office/drawing/2014/main" id="{00000000-0008-0000-0100-0000BF0D0000}"/>
            </a:ext>
          </a:extLst>
        </xdr:cNvPr>
        <xdr:cNvSpPr>
          <a:spLocks noChangeShapeType="1"/>
        </xdr:cNvSpPr>
      </xdr:nvSpPr>
      <xdr:spPr bwMode="auto">
        <a:xfrm>
          <a:off x="15335250" y="2137505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699</xdr:row>
      <xdr:rowOff>0</xdr:rowOff>
    </xdr:from>
    <xdr:to>
      <xdr:col>25</xdr:col>
      <xdr:colOff>1343025</xdr:colOff>
      <xdr:row>699</xdr:row>
      <xdr:rowOff>0</xdr:rowOff>
    </xdr:to>
    <xdr:sp macro="" textlink="">
      <xdr:nvSpPr>
        <xdr:cNvPr id="3520" name="Line 1">
          <a:extLst>
            <a:ext uri="{FF2B5EF4-FFF2-40B4-BE49-F238E27FC236}">
              <a16:creationId xmlns:a16="http://schemas.microsoft.com/office/drawing/2014/main" id="{00000000-0008-0000-0100-0000C00D0000}"/>
            </a:ext>
          </a:extLst>
        </xdr:cNvPr>
        <xdr:cNvSpPr>
          <a:spLocks noChangeShapeType="1"/>
        </xdr:cNvSpPr>
      </xdr:nvSpPr>
      <xdr:spPr bwMode="auto">
        <a:xfrm>
          <a:off x="15325725" y="2190940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699</xdr:row>
      <xdr:rowOff>0</xdr:rowOff>
    </xdr:from>
    <xdr:to>
      <xdr:col>25</xdr:col>
      <xdr:colOff>1343025</xdr:colOff>
      <xdr:row>699</xdr:row>
      <xdr:rowOff>0</xdr:rowOff>
    </xdr:to>
    <xdr:sp macro="" textlink="">
      <xdr:nvSpPr>
        <xdr:cNvPr id="3521" name="Line 2">
          <a:extLst>
            <a:ext uri="{FF2B5EF4-FFF2-40B4-BE49-F238E27FC236}">
              <a16:creationId xmlns:a16="http://schemas.microsoft.com/office/drawing/2014/main" id="{00000000-0008-0000-0100-0000C10D0000}"/>
            </a:ext>
          </a:extLst>
        </xdr:cNvPr>
        <xdr:cNvSpPr>
          <a:spLocks noChangeShapeType="1"/>
        </xdr:cNvSpPr>
      </xdr:nvSpPr>
      <xdr:spPr bwMode="auto">
        <a:xfrm>
          <a:off x="15335250" y="2190940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699</xdr:row>
      <xdr:rowOff>0</xdr:rowOff>
    </xdr:from>
    <xdr:to>
      <xdr:col>25</xdr:col>
      <xdr:colOff>1343025</xdr:colOff>
      <xdr:row>699</xdr:row>
      <xdr:rowOff>0</xdr:rowOff>
    </xdr:to>
    <xdr:sp macro="" textlink="">
      <xdr:nvSpPr>
        <xdr:cNvPr id="3522" name="Line 3">
          <a:extLst>
            <a:ext uri="{FF2B5EF4-FFF2-40B4-BE49-F238E27FC236}">
              <a16:creationId xmlns:a16="http://schemas.microsoft.com/office/drawing/2014/main" id="{00000000-0008-0000-0100-0000C20D0000}"/>
            </a:ext>
          </a:extLst>
        </xdr:cNvPr>
        <xdr:cNvSpPr>
          <a:spLocks noChangeShapeType="1"/>
        </xdr:cNvSpPr>
      </xdr:nvSpPr>
      <xdr:spPr bwMode="auto">
        <a:xfrm>
          <a:off x="15335250" y="2190940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699</xdr:row>
      <xdr:rowOff>0</xdr:rowOff>
    </xdr:from>
    <xdr:to>
      <xdr:col>25</xdr:col>
      <xdr:colOff>1343025</xdr:colOff>
      <xdr:row>699</xdr:row>
      <xdr:rowOff>0</xdr:rowOff>
    </xdr:to>
    <xdr:sp macro="" textlink="">
      <xdr:nvSpPr>
        <xdr:cNvPr id="3523" name="Line 4">
          <a:extLst>
            <a:ext uri="{FF2B5EF4-FFF2-40B4-BE49-F238E27FC236}">
              <a16:creationId xmlns:a16="http://schemas.microsoft.com/office/drawing/2014/main" id="{00000000-0008-0000-0100-0000C30D0000}"/>
            </a:ext>
          </a:extLst>
        </xdr:cNvPr>
        <xdr:cNvSpPr>
          <a:spLocks noChangeShapeType="1"/>
        </xdr:cNvSpPr>
      </xdr:nvSpPr>
      <xdr:spPr bwMode="auto">
        <a:xfrm>
          <a:off x="15335250" y="2190940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665</xdr:row>
      <xdr:rowOff>0</xdr:rowOff>
    </xdr:from>
    <xdr:to>
      <xdr:col>25</xdr:col>
      <xdr:colOff>1343025</xdr:colOff>
      <xdr:row>665</xdr:row>
      <xdr:rowOff>0</xdr:rowOff>
    </xdr:to>
    <xdr:sp macro="" textlink="">
      <xdr:nvSpPr>
        <xdr:cNvPr id="3524" name="Line 1">
          <a:extLst>
            <a:ext uri="{FF2B5EF4-FFF2-40B4-BE49-F238E27FC236}">
              <a16:creationId xmlns:a16="http://schemas.microsoft.com/office/drawing/2014/main" id="{00000000-0008-0000-0100-0000C40D0000}"/>
            </a:ext>
          </a:extLst>
        </xdr:cNvPr>
        <xdr:cNvSpPr>
          <a:spLocks noChangeShapeType="1"/>
        </xdr:cNvSpPr>
      </xdr:nvSpPr>
      <xdr:spPr bwMode="auto">
        <a:xfrm>
          <a:off x="15325725" y="2084070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665</xdr:row>
      <xdr:rowOff>0</xdr:rowOff>
    </xdr:from>
    <xdr:to>
      <xdr:col>25</xdr:col>
      <xdr:colOff>1343025</xdr:colOff>
      <xdr:row>665</xdr:row>
      <xdr:rowOff>0</xdr:rowOff>
    </xdr:to>
    <xdr:sp macro="" textlink="">
      <xdr:nvSpPr>
        <xdr:cNvPr id="3525" name="Line 2">
          <a:extLst>
            <a:ext uri="{FF2B5EF4-FFF2-40B4-BE49-F238E27FC236}">
              <a16:creationId xmlns:a16="http://schemas.microsoft.com/office/drawing/2014/main" id="{00000000-0008-0000-0100-0000C50D0000}"/>
            </a:ext>
          </a:extLst>
        </xdr:cNvPr>
        <xdr:cNvSpPr>
          <a:spLocks noChangeShapeType="1"/>
        </xdr:cNvSpPr>
      </xdr:nvSpPr>
      <xdr:spPr bwMode="auto">
        <a:xfrm>
          <a:off x="15335250" y="2084070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665</xdr:row>
      <xdr:rowOff>0</xdr:rowOff>
    </xdr:from>
    <xdr:to>
      <xdr:col>25</xdr:col>
      <xdr:colOff>1343025</xdr:colOff>
      <xdr:row>665</xdr:row>
      <xdr:rowOff>0</xdr:rowOff>
    </xdr:to>
    <xdr:sp macro="" textlink="">
      <xdr:nvSpPr>
        <xdr:cNvPr id="3526" name="Line 3">
          <a:extLst>
            <a:ext uri="{FF2B5EF4-FFF2-40B4-BE49-F238E27FC236}">
              <a16:creationId xmlns:a16="http://schemas.microsoft.com/office/drawing/2014/main" id="{00000000-0008-0000-0100-0000C60D0000}"/>
            </a:ext>
          </a:extLst>
        </xdr:cNvPr>
        <xdr:cNvSpPr>
          <a:spLocks noChangeShapeType="1"/>
        </xdr:cNvSpPr>
      </xdr:nvSpPr>
      <xdr:spPr bwMode="auto">
        <a:xfrm>
          <a:off x="15335250" y="2084070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665</xdr:row>
      <xdr:rowOff>0</xdr:rowOff>
    </xdr:from>
    <xdr:to>
      <xdr:col>25</xdr:col>
      <xdr:colOff>1343025</xdr:colOff>
      <xdr:row>665</xdr:row>
      <xdr:rowOff>0</xdr:rowOff>
    </xdr:to>
    <xdr:sp macro="" textlink="">
      <xdr:nvSpPr>
        <xdr:cNvPr id="3527" name="Line 4">
          <a:extLst>
            <a:ext uri="{FF2B5EF4-FFF2-40B4-BE49-F238E27FC236}">
              <a16:creationId xmlns:a16="http://schemas.microsoft.com/office/drawing/2014/main" id="{00000000-0008-0000-0100-0000C70D0000}"/>
            </a:ext>
          </a:extLst>
        </xdr:cNvPr>
        <xdr:cNvSpPr>
          <a:spLocks noChangeShapeType="1"/>
        </xdr:cNvSpPr>
      </xdr:nvSpPr>
      <xdr:spPr bwMode="auto">
        <a:xfrm>
          <a:off x="15335250" y="2084070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682</xdr:row>
      <xdr:rowOff>0</xdr:rowOff>
    </xdr:from>
    <xdr:to>
      <xdr:col>25</xdr:col>
      <xdr:colOff>1343025</xdr:colOff>
      <xdr:row>682</xdr:row>
      <xdr:rowOff>0</xdr:rowOff>
    </xdr:to>
    <xdr:sp macro="" textlink="">
      <xdr:nvSpPr>
        <xdr:cNvPr id="3528" name="Line 1">
          <a:extLst>
            <a:ext uri="{FF2B5EF4-FFF2-40B4-BE49-F238E27FC236}">
              <a16:creationId xmlns:a16="http://schemas.microsoft.com/office/drawing/2014/main" id="{00000000-0008-0000-0100-0000C80D0000}"/>
            </a:ext>
          </a:extLst>
        </xdr:cNvPr>
        <xdr:cNvSpPr>
          <a:spLocks noChangeShapeType="1"/>
        </xdr:cNvSpPr>
      </xdr:nvSpPr>
      <xdr:spPr bwMode="auto">
        <a:xfrm>
          <a:off x="15325725" y="2137505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682</xdr:row>
      <xdr:rowOff>0</xdr:rowOff>
    </xdr:from>
    <xdr:to>
      <xdr:col>25</xdr:col>
      <xdr:colOff>1343025</xdr:colOff>
      <xdr:row>682</xdr:row>
      <xdr:rowOff>0</xdr:rowOff>
    </xdr:to>
    <xdr:sp macro="" textlink="">
      <xdr:nvSpPr>
        <xdr:cNvPr id="3529" name="Line 2">
          <a:extLst>
            <a:ext uri="{FF2B5EF4-FFF2-40B4-BE49-F238E27FC236}">
              <a16:creationId xmlns:a16="http://schemas.microsoft.com/office/drawing/2014/main" id="{00000000-0008-0000-0100-0000C90D0000}"/>
            </a:ext>
          </a:extLst>
        </xdr:cNvPr>
        <xdr:cNvSpPr>
          <a:spLocks noChangeShapeType="1"/>
        </xdr:cNvSpPr>
      </xdr:nvSpPr>
      <xdr:spPr bwMode="auto">
        <a:xfrm>
          <a:off x="15335250" y="2137505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682</xdr:row>
      <xdr:rowOff>0</xdr:rowOff>
    </xdr:from>
    <xdr:to>
      <xdr:col>25</xdr:col>
      <xdr:colOff>1343025</xdr:colOff>
      <xdr:row>682</xdr:row>
      <xdr:rowOff>0</xdr:rowOff>
    </xdr:to>
    <xdr:sp macro="" textlink="">
      <xdr:nvSpPr>
        <xdr:cNvPr id="3530" name="Line 3">
          <a:extLst>
            <a:ext uri="{FF2B5EF4-FFF2-40B4-BE49-F238E27FC236}">
              <a16:creationId xmlns:a16="http://schemas.microsoft.com/office/drawing/2014/main" id="{00000000-0008-0000-0100-0000CA0D0000}"/>
            </a:ext>
          </a:extLst>
        </xdr:cNvPr>
        <xdr:cNvSpPr>
          <a:spLocks noChangeShapeType="1"/>
        </xdr:cNvSpPr>
      </xdr:nvSpPr>
      <xdr:spPr bwMode="auto">
        <a:xfrm>
          <a:off x="15335250" y="2137505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682</xdr:row>
      <xdr:rowOff>0</xdr:rowOff>
    </xdr:from>
    <xdr:to>
      <xdr:col>25</xdr:col>
      <xdr:colOff>1343025</xdr:colOff>
      <xdr:row>682</xdr:row>
      <xdr:rowOff>0</xdr:rowOff>
    </xdr:to>
    <xdr:sp macro="" textlink="">
      <xdr:nvSpPr>
        <xdr:cNvPr id="3531" name="Line 4">
          <a:extLst>
            <a:ext uri="{FF2B5EF4-FFF2-40B4-BE49-F238E27FC236}">
              <a16:creationId xmlns:a16="http://schemas.microsoft.com/office/drawing/2014/main" id="{00000000-0008-0000-0100-0000CB0D0000}"/>
            </a:ext>
          </a:extLst>
        </xdr:cNvPr>
        <xdr:cNvSpPr>
          <a:spLocks noChangeShapeType="1"/>
        </xdr:cNvSpPr>
      </xdr:nvSpPr>
      <xdr:spPr bwMode="auto">
        <a:xfrm>
          <a:off x="15335250" y="2137505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699</xdr:row>
      <xdr:rowOff>0</xdr:rowOff>
    </xdr:from>
    <xdr:to>
      <xdr:col>25</xdr:col>
      <xdr:colOff>1343025</xdr:colOff>
      <xdr:row>699</xdr:row>
      <xdr:rowOff>0</xdr:rowOff>
    </xdr:to>
    <xdr:sp macro="" textlink="">
      <xdr:nvSpPr>
        <xdr:cNvPr id="3532" name="Line 1">
          <a:extLst>
            <a:ext uri="{FF2B5EF4-FFF2-40B4-BE49-F238E27FC236}">
              <a16:creationId xmlns:a16="http://schemas.microsoft.com/office/drawing/2014/main" id="{00000000-0008-0000-0100-0000CC0D0000}"/>
            </a:ext>
          </a:extLst>
        </xdr:cNvPr>
        <xdr:cNvSpPr>
          <a:spLocks noChangeShapeType="1"/>
        </xdr:cNvSpPr>
      </xdr:nvSpPr>
      <xdr:spPr bwMode="auto">
        <a:xfrm>
          <a:off x="15325725" y="2190940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699</xdr:row>
      <xdr:rowOff>0</xdr:rowOff>
    </xdr:from>
    <xdr:to>
      <xdr:col>25</xdr:col>
      <xdr:colOff>1343025</xdr:colOff>
      <xdr:row>699</xdr:row>
      <xdr:rowOff>0</xdr:rowOff>
    </xdr:to>
    <xdr:sp macro="" textlink="">
      <xdr:nvSpPr>
        <xdr:cNvPr id="3533" name="Line 2">
          <a:extLst>
            <a:ext uri="{FF2B5EF4-FFF2-40B4-BE49-F238E27FC236}">
              <a16:creationId xmlns:a16="http://schemas.microsoft.com/office/drawing/2014/main" id="{00000000-0008-0000-0100-0000CD0D0000}"/>
            </a:ext>
          </a:extLst>
        </xdr:cNvPr>
        <xdr:cNvSpPr>
          <a:spLocks noChangeShapeType="1"/>
        </xdr:cNvSpPr>
      </xdr:nvSpPr>
      <xdr:spPr bwMode="auto">
        <a:xfrm>
          <a:off x="15335250" y="2190940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699</xdr:row>
      <xdr:rowOff>0</xdr:rowOff>
    </xdr:from>
    <xdr:to>
      <xdr:col>25</xdr:col>
      <xdr:colOff>1343025</xdr:colOff>
      <xdr:row>699</xdr:row>
      <xdr:rowOff>0</xdr:rowOff>
    </xdr:to>
    <xdr:sp macro="" textlink="">
      <xdr:nvSpPr>
        <xdr:cNvPr id="3534" name="Line 3">
          <a:extLst>
            <a:ext uri="{FF2B5EF4-FFF2-40B4-BE49-F238E27FC236}">
              <a16:creationId xmlns:a16="http://schemas.microsoft.com/office/drawing/2014/main" id="{00000000-0008-0000-0100-0000CE0D0000}"/>
            </a:ext>
          </a:extLst>
        </xdr:cNvPr>
        <xdr:cNvSpPr>
          <a:spLocks noChangeShapeType="1"/>
        </xdr:cNvSpPr>
      </xdr:nvSpPr>
      <xdr:spPr bwMode="auto">
        <a:xfrm>
          <a:off x="15335250" y="2190940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699</xdr:row>
      <xdr:rowOff>0</xdr:rowOff>
    </xdr:from>
    <xdr:to>
      <xdr:col>25</xdr:col>
      <xdr:colOff>1343025</xdr:colOff>
      <xdr:row>699</xdr:row>
      <xdr:rowOff>0</xdr:rowOff>
    </xdr:to>
    <xdr:sp macro="" textlink="">
      <xdr:nvSpPr>
        <xdr:cNvPr id="3535" name="Line 4">
          <a:extLst>
            <a:ext uri="{FF2B5EF4-FFF2-40B4-BE49-F238E27FC236}">
              <a16:creationId xmlns:a16="http://schemas.microsoft.com/office/drawing/2014/main" id="{00000000-0008-0000-0100-0000CF0D0000}"/>
            </a:ext>
          </a:extLst>
        </xdr:cNvPr>
        <xdr:cNvSpPr>
          <a:spLocks noChangeShapeType="1"/>
        </xdr:cNvSpPr>
      </xdr:nvSpPr>
      <xdr:spPr bwMode="auto">
        <a:xfrm>
          <a:off x="15335250" y="2190940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665</xdr:row>
      <xdr:rowOff>0</xdr:rowOff>
    </xdr:from>
    <xdr:to>
      <xdr:col>25</xdr:col>
      <xdr:colOff>1343025</xdr:colOff>
      <xdr:row>665</xdr:row>
      <xdr:rowOff>0</xdr:rowOff>
    </xdr:to>
    <xdr:sp macro="" textlink="">
      <xdr:nvSpPr>
        <xdr:cNvPr id="3536" name="Line 1">
          <a:extLst>
            <a:ext uri="{FF2B5EF4-FFF2-40B4-BE49-F238E27FC236}">
              <a16:creationId xmlns:a16="http://schemas.microsoft.com/office/drawing/2014/main" id="{00000000-0008-0000-0100-0000D00D0000}"/>
            </a:ext>
          </a:extLst>
        </xdr:cNvPr>
        <xdr:cNvSpPr>
          <a:spLocks noChangeShapeType="1"/>
        </xdr:cNvSpPr>
      </xdr:nvSpPr>
      <xdr:spPr bwMode="auto">
        <a:xfrm>
          <a:off x="15325725" y="2084070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665</xdr:row>
      <xdr:rowOff>0</xdr:rowOff>
    </xdr:from>
    <xdr:to>
      <xdr:col>25</xdr:col>
      <xdr:colOff>1343025</xdr:colOff>
      <xdr:row>665</xdr:row>
      <xdr:rowOff>0</xdr:rowOff>
    </xdr:to>
    <xdr:sp macro="" textlink="">
      <xdr:nvSpPr>
        <xdr:cNvPr id="3537" name="Line 2">
          <a:extLst>
            <a:ext uri="{FF2B5EF4-FFF2-40B4-BE49-F238E27FC236}">
              <a16:creationId xmlns:a16="http://schemas.microsoft.com/office/drawing/2014/main" id="{00000000-0008-0000-0100-0000D10D0000}"/>
            </a:ext>
          </a:extLst>
        </xdr:cNvPr>
        <xdr:cNvSpPr>
          <a:spLocks noChangeShapeType="1"/>
        </xdr:cNvSpPr>
      </xdr:nvSpPr>
      <xdr:spPr bwMode="auto">
        <a:xfrm>
          <a:off x="15335250" y="2084070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665</xdr:row>
      <xdr:rowOff>0</xdr:rowOff>
    </xdr:from>
    <xdr:to>
      <xdr:col>25</xdr:col>
      <xdr:colOff>1343025</xdr:colOff>
      <xdr:row>665</xdr:row>
      <xdr:rowOff>0</xdr:rowOff>
    </xdr:to>
    <xdr:sp macro="" textlink="">
      <xdr:nvSpPr>
        <xdr:cNvPr id="3538" name="Line 3">
          <a:extLst>
            <a:ext uri="{FF2B5EF4-FFF2-40B4-BE49-F238E27FC236}">
              <a16:creationId xmlns:a16="http://schemas.microsoft.com/office/drawing/2014/main" id="{00000000-0008-0000-0100-0000D20D0000}"/>
            </a:ext>
          </a:extLst>
        </xdr:cNvPr>
        <xdr:cNvSpPr>
          <a:spLocks noChangeShapeType="1"/>
        </xdr:cNvSpPr>
      </xdr:nvSpPr>
      <xdr:spPr bwMode="auto">
        <a:xfrm>
          <a:off x="15335250" y="2084070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665</xdr:row>
      <xdr:rowOff>0</xdr:rowOff>
    </xdr:from>
    <xdr:to>
      <xdr:col>25</xdr:col>
      <xdr:colOff>1343025</xdr:colOff>
      <xdr:row>665</xdr:row>
      <xdr:rowOff>0</xdr:rowOff>
    </xdr:to>
    <xdr:sp macro="" textlink="">
      <xdr:nvSpPr>
        <xdr:cNvPr id="3539" name="Line 4">
          <a:extLst>
            <a:ext uri="{FF2B5EF4-FFF2-40B4-BE49-F238E27FC236}">
              <a16:creationId xmlns:a16="http://schemas.microsoft.com/office/drawing/2014/main" id="{00000000-0008-0000-0100-0000D30D0000}"/>
            </a:ext>
          </a:extLst>
        </xdr:cNvPr>
        <xdr:cNvSpPr>
          <a:spLocks noChangeShapeType="1"/>
        </xdr:cNvSpPr>
      </xdr:nvSpPr>
      <xdr:spPr bwMode="auto">
        <a:xfrm>
          <a:off x="15335250" y="2084070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682</xdr:row>
      <xdr:rowOff>0</xdr:rowOff>
    </xdr:from>
    <xdr:to>
      <xdr:col>25</xdr:col>
      <xdr:colOff>1343025</xdr:colOff>
      <xdr:row>682</xdr:row>
      <xdr:rowOff>0</xdr:rowOff>
    </xdr:to>
    <xdr:sp macro="" textlink="">
      <xdr:nvSpPr>
        <xdr:cNvPr id="3540" name="Line 1">
          <a:extLst>
            <a:ext uri="{FF2B5EF4-FFF2-40B4-BE49-F238E27FC236}">
              <a16:creationId xmlns:a16="http://schemas.microsoft.com/office/drawing/2014/main" id="{00000000-0008-0000-0100-0000D40D0000}"/>
            </a:ext>
          </a:extLst>
        </xdr:cNvPr>
        <xdr:cNvSpPr>
          <a:spLocks noChangeShapeType="1"/>
        </xdr:cNvSpPr>
      </xdr:nvSpPr>
      <xdr:spPr bwMode="auto">
        <a:xfrm>
          <a:off x="15325725" y="2137505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682</xdr:row>
      <xdr:rowOff>0</xdr:rowOff>
    </xdr:from>
    <xdr:to>
      <xdr:col>25</xdr:col>
      <xdr:colOff>1343025</xdr:colOff>
      <xdr:row>682</xdr:row>
      <xdr:rowOff>0</xdr:rowOff>
    </xdr:to>
    <xdr:sp macro="" textlink="">
      <xdr:nvSpPr>
        <xdr:cNvPr id="3541" name="Line 2">
          <a:extLst>
            <a:ext uri="{FF2B5EF4-FFF2-40B4-BE49-F238E27FC236}">
              <a16:creationId xmlns:a16="http://schemas.microsoft.com/office/drawing/2014/main" id="{00000000-0008-0000-0100-0000D50D0000}"/>
            </a:ext>
          </a:extLst>
        </xdr:cNvPr>
        <xdr:cNvSpPr>
          <a:spLocks noChangeShapeType="1"/>
        </xdr:cNvSpPr>
      </xdr:nvSpPr>
      <xdr:spPr bwMode="auto">
        <a:xfrm>
          <a:off x="15335250" y="2137505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682</xdr:row>
      <xdr:rowOff>0</xdr:rowOff>
    </xdr:from>
    <xdr:to>
      <xdr:col>25</xdr:col>
      <xdr:colOff>1343025</xdr:colOff>
      <xdr:row>682</xdr:row>
      <xdr:rowOff>0</xdr:rowOff>
    </xdr:to>
    <xdr:sp macro="" textlink="">
      <xdr:nvSpPr>
        <xdr:cNvPr id="3542" name="Line 3">
          <a:extLst>
            <a:ext uri="{FF2B5EF4-FFF2-40B4-BE49-F238E27FC236}">
              <a16:creationId xmlns:a16="http://schemas.microsoft.com/office/drawing/2014/main" id="{00000000-0008-0000-0100-0000D60D0000}"/>
            </a:ext>
          </a:extLst>
        </xdr:cNvPr>
        <xdr:cNvSpPr>
          <a:spLocks noChangeShapeType="1"/>
        </xdr:cNvSpPr>
      </xdr:nvSpPr>
      <xdr:spPr bwMode="auto">
        <a:xfrm>
          <a:off x="15335250" y="2137505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682</xdr:row>
      <xdr:rowOff>0</xdr:rowOff>
    </xdr:from>
    <xdr:to>
      <xdr:col>25</xdr:col>
      <xdr:colOff>1343025</xdr:colOff>
      <xdr:row>682</xdr:row>
      <xdr:rowOff>0</xdr:rowOff>
    </xdr:to>
    <xdr:sp macro="" textlink="">
      <xdr:nvSpPr>
        <xdr:cNvPr id="3543" name="Line 4">
          <a:extLst>
            <a:ext uri="{FF2B5EF4-FFF2-40B4-BE49-F238E27FC236}">
              <a16:creationId xmlns:a16="http://schemas.microsoft.com/office/drawing/2014/main" id="{00000000-0008-0000-0100-0000D70D0000}"/>
            </a:ext>
          </a:extLst>
        </xdr:cNvPr>
        <xdr:cNvSpPr>
          <a:spLocks noChangeShapeType="1"/>
        </xdr:cNvSpPr>
      </xdr:nvSpPr>
      <xdr:spPr bwMode="auto">
        <a:xfrm>
          <a:off x="15335250" y="2137505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699</xdr:row>
      <xdr:rowOff>0</xdr:rowOff>
    </xdr:from>
    <xdr:to>
      <xdr:col>25</xdr:col>
      <xdr:colOff>1343025</xdr:colOff>
      <xdr:row>699</xdr:row>
      <xdr:rowOff>0</xdr:rowOff>
    </xdr:to>
    <xdr:sp macro="" textlink="">
      <xdr:nvSpPr>
        <xdr:cNvPr id="3544" name="Line 1">
          <a:extLst>
            <a:ext uri="{FF2B5EF4-FFF2-40B4-BE49-F238E27FC236}">
              <a16:creationId xmlns:a16="http://schemas.microsoft.com/office/drawing/2014/main" id="{00000000-0008-0000-0100-0000D80D0000}"/>
            </a:ext>
          </a:extLst>
        </xdr:cNvPr>
        <xdr:cNvSpPr>
          <a:spLocks noChangeShapeType="1"/>
        </xdr:cNvSpPr>
      </xdr:nvSpPr>
      <xdr:spPr bwMode="auto">
        <a:xfrm>
          <a:off x="15325725" y="2190940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699</xdr:row>
      <xdr:rowOff>0</xdr:rowOff>
    </xdr:from>
    <xdr:to>
      <xdr:col>25</xdr:col>
      <xdr:colOff>1343025</xdr:colOff>
      <xdr:row>699</xdr:row>
      <xdr:rowOff>0</xdr:rowOff>
    </xdr:to>
    <xdr:sp macro="" textlink="">
      <xdr:nvSpPr>
        <xdr:cNvPr id="3545" name="Line 2">
          <a:extLst>
            <a:ext uri="{FF2B5EF4-FFF2-40B4-BE49-F238E27FC236}">
              <a16:creationId xmlns:a16="http://schemas.microsoft.com/office/drawing/2014/main" id="{00000000-0008-0000-0100-0000D90D0000}"/>
            </a:ext>
          </a:extLst>
        </xdr:cNvPr>
        <xdr:cNvSpPr>
          <a:spLocks noChangeShapeType="1"/>
        </xdr:cNvSpPr>
      </xdr:nvSpPr>
      <xdr:spPr bwMode="auto">
        <a:xfrm>
          <a:off x="15335250" y="2190940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699</xdr:row>
      <xdr:rowOff>0</xdr:rowOff>
    </xdr:from>
    <xdr:to>
      <xdr:col>25</xdr:col>
      <xdr:colOff>1343025</xdr:colOff>
      <xdr:row>699</xdr:row>
      <xdr:rowOff>0</xdr:rowOff>
    </xdr:to>
    <xdr:sp macro="" textlink="">
      <xdr:nvSpPr>
        <xdr:cNvPr id="3546" name="Line 3">
          <a:extLst>
            <a:ext uri="{FF2B5EF4-FFF2-40B4-BE49-F238E27FC236}">
              <a16:creationId xmlns:a16="http://schemas.microsoft.com/office/drawing/2014/main" id="{00000000-0008-0000-0100-0000DA0D0000}"/>
            </a:ext>
          </a:extLst>
        </xdr:cNvPr>
        <xdr:cNvSpPr>
          <a:spLocks noChangeShapeType="1"/>
        </xdr:cNvSpPr>
      </xdr:nvSpPr>
      <xdr:spPr bwMode="auto">
        <a:xfrm>
          <a:off x="15335250" y="2190940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699</xdr:row>
      <xdr:rowOff>0</xdr:rowOff>
    </xdr:from>
    <xdr:to>
      <xdr:col>25</xdr:col>
      <xdr:colOff>1343025</xdr:colOff>
      <xdr:row>699</xdr:row>
      <xdr:rowOff>0</xdr:rowOff>
    </xdr:to>
    <xdr:sp macro="" textlink="">
      <xdr:nvSpPr>
        <xdr:cNvPr id="3547" name="Line 4">
          <a:extLst>
            <a:ext uri="{FF2B5EF4-FFF2-40B4-BE49-F238E27FC236}">
              <a16:creationId xmlns:a16="http://schemas.microsoft.com/office/drawing/2014/main" id="{00000000-0008-0000-0100-0000DB0D0000}"/>
            </a:ext>
          </a:extLst>
        </xdr:cNvPr>
        <xdr:cNvSpPr>
          <a:spLocks noChangeShapeType="1"/>
        </xdr:cNvSpPr>
      </xdr:nvSpPr>
      <xdr:spPr bwMode="auto">
        <a:xfrm>
          <a:off x="15335250" y="2190940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716</xdr:row>
      <xdr:rowOff>0</xdr:rowOff>
    </xdr:from>
    <xdr:to>
      <xdr:col>25</xdr:col>
      <xdr:colOff>1343025</xdr:colOff>
      <xdr:row>716</xdr:row>
      <xdr:rowOff>0</xdr:rowOff>
    </xdr:to>
    <xdr:sp macro="" textlink="">
      <xdr:nvSpPr>
        <xdr:cNvPr id="3548" name="Line 1">
          <a:extLst>
            <a:ext uri="{FF2B5EF4-FFF2-40B4-BE49-F238E27FC236}">
              <a16:creationId xmlns:a16="http://schemas.microsoft.com/office/drawing/2014/main" id="{00000000-0008-0000-0100-0000DC0D0000}"/>
            </a:ext>
          </a:extLst>
        </xdr:cNvPr>
        <xdr:cNvSpPr>
          <a:spLocks noChangeShapeType="1"/>
        </xdr:cNvSpPr>
      </xdr:nvSpPr>
      <xdr:spPr bwMode="auto">
        <a:xfrm>
          <a:off x="15325725" y="2244375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716</xdr:row>
      <xdr:rowOff>0</xdr:rowOff>
    </xdr:from>
    <xdr:to>
      <xdr:col>25</xdr:col>
      <xdr:colOff>1343025</xdr:colOff>
      <xdr:row>716</xdr:row>
      <xdr:rowOff>0</xdr:rowOff>
    </xdr:to>
    <xdr:sp macro="" textlink="">
      <xdr:nvSpPr>
        <xdr:cNvPr id="3549" name="Line 2">
          <a:extLst>
            <a:ext uri="{FF2B5EF4-FFF2-40B4-BE49-F238E27FC236}">
              <a16:creationId xmlns:a16="http://schemas.microsoft.com/office/drawing/2014/main" id="{00000000-0008-0000-0100-0000DD0D0000}"/>
            </a:ext>
          </a:extLst>
        </xdr:cNvPr>
        <xdr:cNvSpPr>
          <a:spLocks noChangeShapeType="1"/>
        </xdr:cNvSpPr>
      </xdr:nvSpPr>
      <xdr:spPr bwMode="auto">
        <a:xfrm>
          <a:off x="15335250" y="2244375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716</xdr:row>
      <xdr:rowOff>0</xdr:rowOff>
    </xdr:from>
    <xdr:to>
      <xdr:col>25</xdr:col>
      <xdr:colOff>1343025</xdr:colOff>
      <xdr:row>716</xdr:row>
      <xdr:rowOff>0</xdr:rowOff>
    </xdr:to>
    <xdr:sp macro="" textlink="">
      <xdr:nvSpPr>
        <xdr:cNvPr id="3550" name="Line 3">
          <a:extLst>
            <a:ext uri="{FF2B5EF4-FFF2-40B4-BE49-F238E27FC236}">
              <a16:creationId xmlns:a16="http://schemas.microsoft.com/office/drawing/2014/main" id="{00000000-0008-0000-0100-0000DE0D0000}"/>
            </a:ext>
          </a:extLst>
        </xdr:cNvPr>
        <xdr:cNvSpPr>
          <a:spLocks noChangeShapeType="1"/>
        </xdr:cNvSpPr>
      </xdr:nvSpPr>
      <xdr:spPr bwMode="auto">
        <a:xfrm>
          <a:off x="15335250" y="2244375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716</xdr:row>
      <xdr:rowOff>0</xdr:rowOff>
    </xdr:from>
    <xdr:to>
      <xdr:col>25</xdr:col>
      <xdr:colOff>1343025</xdr:colOff>
      <xdr:row>716</xdr:row>
      <xdr:rowOff>0</xdr:rowOff>
    </xdr:to>
    <xdr:sp macro="" textlink="">
      <xdr:nvSpPr>
        <xdr:cNvPr id="3551" name="Line 4">
          <a:extLst>
            <a:ext uri="{FF2B5EF4-FFF2-40B4-BE49-F238E27FC236}">
              <a16:creationId xmlns:a16="http://schemas.microsoft.com/office/drawing/2014/main" id="{00000000-0008-0000-0100-0000DF0D0000}"/>
            </a:ext>
          </a:extLst>
        </xdr:cNvPr>
        <xdr:cNvSpPr>
          <a:spLocks noChangeShapeType="1"/>
        </xdr:cNvSpPr>
      </xdr:nvSpPr>
      <xdr:spPr bwMode="auto">
        <a:xfrm>
          <a:off x="15335250" y="2244375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733</xdr:row>
      <xdr:rowOff>0</xdr:rowOff>
    </xdr:from>
    <xdr:to>
      <xdr:col>25</xdr:col>
      <xdr:colOff>1343025</xdr:colOff>
      <xdr:row>733</xdr:row>
      <xdr:rowOff>0</xdr:rowOff>
    </xdr:to>
    <xdr:sp macro="" textlink="">
      <xdr:nvSpPr>
        <xdr:cNvPr id="3552" name="Line 1">
          <a:extLst>
            <a:ext uri="{FF2B5EF4-FFF2-40B4-BE49-F238E27FC236}">
              <a16:creationId xmlns:a16="http://schemas.microsoft.com/office/drawing/2014/main" id="{00000000-0008-0000-0100-0000E00D0000}"/>
            </a:ext>
          </a:extLst>
        </xdr:cNvPr>
        <xdr:cNvSpPr>
          <a:spLocks noChangeShapeType="1"/>
        </xdr:cNvSpPr>
      </xdr:nvSpPr>
      <xdr:spPr bwMode="auto">
        <a:xfrm>
          <a:off x="15325725" y="2297811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733</xdr:row>
      <xdr:rowOff>0</xdr:rowOff>
    </xdr:from>
    <xdr:to>
      <xdr:col>25</xdr:col>
      <xdr:colOff>1343025</xdr:colOff>
      <xdr:row>733</xdr:row>
      <xdr:rowOff>0</xdr:rowOff>
    </xdr:to>
    <xdr:sp macro="" textlink="">
      <xdr:nvSpPr>
        <xdr:cNvPr id="3553" name="Line 2">
          <a:extLst>
            <a:ext uri="{FF2B5EF4-FFF2-40B4-BE49-F238E27FC236}">
              <a16:creationId xmlns:a16="http://schemas.microsoft.com/office/drawing/2014/main" id="{00000000-0008-0000-0100-0000E10D0000}"/>
            </a:ext>
          </a:extLst>
        </xdr:cNvPr>
        <xdr:cNvSpPr>
          <a:spLocks noChangeShapeType="1"/>
        </xdr:cNvSpPr>
      </xdr:nvSpPr>
      <xdr:spPr bwMode="auto">
        <a:xfrm>
          <a:off x="15335250" y="2297811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733</xdr:row>
      <xdr:rowOff>0</xdr:rowOff>
    </xdr:from>
    <xdr:to>
      <xdr:col>25</xdr:col>
      <xdr:colOff>1343025</xdr:colOff>
      <xdr:row>733</xdr:row>
      <xdr:rowOff>0</xdr:rowOff>
    </xdr:to>
    <xdr:sp macro="" textlink="">
      <xdr:nvSpPr>
        <xdr:cNvPr id="3554" name="Line 3">
          <a:extLst>
            <a:ext uri="{FF2B5EF4-FFF2-40B4-BE49-F238E27FC236}">
              <a16:creationId xmlns:a16="http://schemas.microsoft.com/office/drawing/2014/main" id="{00000000-0008-0000-0100-0000E20D0000}"/>
            </a:ext>
          </a:extLst>
        </xdr:cNvPr>
        <xdr:cNvSpPr>
          <a:spLocks noChangeShapeType="1"/>
        </xdr:cNvSpPr>
      </xdr:nvSpPr>
      <xdr:spPr bwMode="auto">
        <a:xfrm>
          <a:off x="15335250" y="2297811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733</xdr:row>
      <xdr:rowOff>0</xdr:rowOff>
    </xdr:from>
    <xdr:to>
      <xdr:col>25</xdr:col>
      <xdr:colOff>1343025</xdr:colOff>
      <xdr:row>733</xdr:row>
      <xdr:rowOff>0</xdr:rowOff>
    </xdr:to>
    <xdr:sp macro="" textlink="">
      <xdr:nvSpPr>
        <xdr:cNvPr id="3555" name="Line 4">
          <a:extLst>
            <a:ext uri="{FF2B5EF4-FFF2-40B4-BE49-F238E27FC236}">
              <a16:creationId xmlns:a16="http://schemas.microsoft.com/office/drawing/2014/main" id="{00000000-0008-0000-0100-0000E30D0000}"/>
            </a:ext>
          </a:extLst>
        </xdr:cNvPr>
        <xdr:cNvSpPr>
          <a:spLocks noChangeShapeType="1"/>
        </xdr:cNvSpPr>
      </xdr:nvSpPr>
      <xdr:spPr bwMode="auto">
        <a:xfrm>
          <a:off x="15335250" y="2297811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750</xdr:row>
      <xdr:rowOff>0</xdr:rowOff>
    </xdr:from>
    <xdr:to>
      <xdr:col>25</xdr:col>
      <xdr:colOff>1343025</xdr:colOff>
      <xdr:row>750</xdr:row>
      <xdr:rowOff>0</xdr:rowOff>
    </xdr:to>
    <xdr:sp macro="" textlink="">
      <xdr:nvSpPr>
        <xdr:cNvPr id="3556" name="Line 1">
          <a:extLst>
            <a:ext uri="{FF2B5EF4-FFF2-40B4-BE49-F238E27FC236}">
              <a16:creationId xmlns:a16="http://schemas.microsoft.com/office/drawing/2014/main" id="{00000000-0008-0000-0100-0000E40D0000}"/>
            </a:ext>
          </a:extLst>
        </xdr:cNvPr>
        <xdr:cNvSpPr>
          <a:spLocks noChangeShapeType="1"/>
        </xdr:cNvSpPr>
      </xdr:nvSpPr>
      <xdr:spPr bwMode="auto">
        <a:xfrm>
          <a:off x="15325725" y="2351246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750</xdr:row>
      <xdr:rowOff>0</xdr:rowOff>
    </xdr:from>
    <xdr:to>
      <xdr:col>25</xdr:col>
      <xdr:colOff>1343025</xdr:colOff>
      <xdr:row>750</xdr:row>
      <xdr:rowOff>0</xdr:rowOff>
    </xdr:to>
    <xdr:sp macro="" textlink="">
      <xdr:nvSpPr>
        <xdr:cNvPr id="3557" name="Line 2">
          <a:extLst>
            <a:ext uri="{FF2B5EF4-FFF2-40B4-BE49-F238E27FC236}">
              <a16:creationId xmlns:a16="http://schemas.microsoft.com/office/drawing/2014/main" id="{00000000-0008-0000-0100-0000E50D0000}"/>
            </a:ext>
          </a:extLst>
        </xdr:cNvPr>
        <xdr:cNvSpPr>
          <a:spLocks noChangeShapeType="1"/>
        </xdr:cNvSpPr>
      </xdr:nvSpPr>
      <xdr:spPr bwMode="auto">
        <a:xfrm>
          <a:off x="15335250" y="2351246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750</xdr:row>
      <xdr:rowOff>0</xdr:rowOff>
    </xdr:from>
    <xdr:to>
      <xdr:col>25</xdr:col>
      <xdr:colOff>1343025</xdr:colOff>
      <xdr:row>750</xdr:row>
      <xdr:rowOff>0</xdr:rowOff>
    </xdr:to>
    <xdr:sp macro="" textlink="">
      <xdr:nvSpPr>
        <xdr:cNvPr id="3558" name="Line 3">
          <a:extLst>
            <a:ext uri="{FF2B5EF4-FFF2-40B4-BE49-F238E27FC236}">
              <a16:creationId xmlns:a16="http://schemas.microsoft.com/office/drawing/2014/main" id="{00000000-0008-0000-0100-0000E60D0000}"/>
            </a:ext>
          </a:extLst>
        </xdr:cNvPr>
        <xdr:cNvSpPr>
          <a:spLocks noChangeShapeType="1"/>
        </xdr:cNvSpPr>
      </xdr:nvSpPr>
      <xdr:spPr bwMode="auto">
        <a:xfrm>
          <a:off x="15335250" y="2351246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750</xdr:row>
      <xdr:rowOff>0</xdr:rowOff>
    </xdr:from>
    <xdr:to>
      <xdr:col>25</xdr:col>
      <xdr:colOff>1343025</xdr:colOff>
      <xdr:row>750</xdr:row>
      <xdr:rowOff>0</xdr:rowOff>
    </xdr:to>
    <xdr:sp macro="" textlink="">
      <xdr:nvSpPr>
        <xdr:cNvPr id="3559" name="Line 4">
          <a:extLst>
            <a:ext uri="{FF2B5EF4-FFF2-40B4-BE49-F238E27FC236}">
              <a16:creationId xmlns:a16="http://schemas.microsoft.com/office/drawing/2014/main" id="{00000000-0008-0000-0100-0000E70D0000}"/>
            </a:ext>
          </a:extLst>
        </xdr:cNvPr>
        <xdr:cNvSpPr>
          <a:spLocks noChangeShapeType="1"/>
        </xdr:cNvSpPr>
      </xdr:nvSpPr>
      <xdr:spPr bwMode="auto">
        <a:xfrm>
          <a:off x="15335250" y="2351246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767</xdr:row>
      <xdr:rowOff>0</xdr:rowOff>
    </xdr:from>
    <xdr:to>
      <xdr:col>25</xdr:col>
      <xdr:colOff>1343025</xdr:colOff>
      <xdr:row>767</xdr:row>
      <xdr:rowOff>0</xdr:rowOff>
    </xdr:to>
    <xdr:sp macro="" textlink="">
      <xdr:nvSpPr>
        <xdr:cNvPr id="3560" name="Line 1">
          <a:extLst>
            <a:ext uri="{FF2B5EF4-FFF2-40B4-BE49-F238E27FC236}">
              <a16:creationId xmlns:a16="http://schemas.microsoft.com/office/drawing/2014/main" id="{00000000-0008-0000-0100-0000E80D0000}"/>
            </a:ext>
          </a:extLst>
        </xdr:cNvPr>
        <xdr:cNvSpPr>
          <a:spLocks noChangeShapeType="1"/>
        </xdr:cNvSpPr>
      </xdr:nvSpPr>
      <xdr:spPr bwMode="auto">
        <a:xfrm>
          <a:off x="15325725" y="2404681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767</xdr:row>
      <xdr:rowOff>0</xdr:rowOff>
    </xdr:from>
    <xdr:to>
      <xdr:col>25</xdr:col>
      <xdr:colOff>1343025</xdr:colOff>
      <xdr:row>767</xdr:row>
      <xdr:rowOff>0</xdr:rowOff>
    </xdr:to>
    <xdr:sp macro="" textlink="">
      <xdr:nvSpPr>
        <xdr:cNvPr id="3561" name="Line 2">
          <a:extLst>
            <a:ext uri="{FF2B5EF4-FFF2-40B4-BE49-F238E27FC236}">
              <a16:creationId xmlns:a16="http://schemas.microsoft.com/office/drawing/2014/main" id="{00000000-0008-0000-0100-0000E90D0000}"/>
            </a:ext>
          </a:extLst>
        </xdr:cNvPr>
        <xdr:cNvSpPr>
          <a:spLocks noChangeShapeType="1"/>
        </xdr:cNvSpPr>
      </xdr:nvSpPr>
      <xdr:spPr bwMode="auto">
        <a:xfrm>
          <a:off x="15335250" y="2404681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767</xdr:row>
      <xdr:rowOff>0</xdr:rowOff>
    </xdr:from>
    <xdr:to>
      <xdr:col>25</xdr:col>
      <xdr:colOff>1343025</xdr:colOff>
      <xdr:row>767</xdr:row>
      <xdr:rowOff>0</xdr:rowOff>
    </xdr:to>
    <xdr:sp macro="" textlink="">
      <xdr:nvSpPr>
        <xdr:cNvPr id="3562" name="Line 3">
          <a:extLst>
            <a:ext uri="{FF2B5EF4-FFF2-40B4-BE49-F238E27FC236}">
              <a16:creationId xmlns:a16="http://schemas.microsoft.com/office/drawing/2014/main" id="{00000000-0008-0000-0100-0000EA0D0000}"/>
            </a:ext>
          </a:extLst>
        </xdr:cNvPr>
        <xdr:cNvSpPr>
          <a:spLocks noChangeShapeType="1"/>
        </xdr:cNvSpPr>
      </xdr:nvSpPr>
      <xdr:spPr bwMode="auto">
        <a:xfrm>
          <a:off x="15335250" y="2404681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767</xdr:row>
      <xdr:rowOff>0</xdr:rowOff>
    </xdr:from>
    <xdr:to>
      <xdr:col>25</xdr:col>
      <xdr:colOff>1343025</xdr:colOff>
      <xdr:row>767</xdr:row>
      <xdr:rowOff>0</xdr:rowOff>
    </xdr:to>
    <xdr:sp macro="" textlink="">
      <xdr:nvSpPr>
        <xdr:cNvPr id="3563" name="Line 4">
          <a:extLst>
            <a:ext uri="{FF2B5EF4-FFF2-40B4-BE49-F238E27FC236}">
              <a16:creationId xmlns:a16="http://schemas.microsoft.com/office/drawing/2014/main" id="{00000000-0008-0000-0100-0000EB0D0000}"/>
            </a:ext>
          </a:extLst>
        </xdr:cNvPr>
        <xdr:cNvSpPr>
          <a:spLocks noChangeShapeType="1"/>
        </xdr:cNvSpPr>
      </xdr:nvSpPr>
      <xdr:spPr bwMode="auto">
        <a:xfrm>
          <a:off x="15335250" y="2404681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784</xdr:row>
      <xdr:rowOff>0</xdr:rowOff>
    </xdr:from>
    <xdr:to>
      <xdr:col>25</xdr:col>
      <xdr:colOff>1343025</xdr:colOff>
      <xdr:row>784</xdr:row>
      <xdr:rowOff>0</xdr:rowOff>
    </xdr:to>
    <xdr:sp macro="" textlink="">
      <xdr:nvSpPr>
        <xdr:cNvPr id="3564" name="Line 1">
          <a:extLst>
            <a:ext uri="{FF2B5EF4-FFF2-40B4-BE49-F238E27FC236}">
              <a16:creationId xmlns:a16="http://schemas.microsoft.com/office/drawing/2014/main" id="{00000000-0008-0000-0100-0000EC0D0000}"/>
            </a:ext>
          </a:extLst>
        </xdr:cNvPr>
        <xdr:cNvSpPr>
          <a:spLocks noChangeShapeType="1"/>
        </xdr:cNvSpPr>
      </xdr:nvSpPr>
      <xdr:spPr bwMode="auto">
        <a:xfrm>
          <a:off x="15325725" y="2458116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784</xdr:row>
      <xdr:rowOff>0</xdr:rowOff>
    </xdr:from>
    <xdr:to>
      <xdr:col>25</xdr:col>
      <xdr:colOff>1343025</xdr:colOff>
      <xdr:row>784</xdr:row>
      <xdr:rowOff>0</xdr:rowOff>
    </xdr:to>
    <xdr:sp macro="" textlink="">
      <xdr:nvSpPr>
        <xdr:cNvPr id="3565" name="Line 2">
          <a:extLst>
            <a:ext uri="{FF2B5EF4-FFF2-40B4-BE49-F238E27FC236}">
              <a16:creationId xmlns:a16="http://schemas.microsoft.com/office/drawing/2014/main" id="{00000000-0008-0000-0100-0000ED0D0000}"/>
            </a:ext>
          </a:extLst>
        </xdr:cNvPr>
        <xdr:cNvSpPr>
          <a:spLocks noChangeShapeType="1"/>
        </xdr:cNvSpPr>
      </xdr:nvSpPr>
      <xdr:spPr bwMode="auto">
        <a:xfrm>
          <a:off x="15335250" y="2458116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784</xdr:row>
      <xdr:rowOff>0</xdr:rowOff>
    </xdr:from>
    <xdr:to>
      <xdr:col>25</xdr:col>
      <xdr:colOff>1343025</xdr:colOff>
      <xdr:row>784</xdr:row>
      <xdr:rowOff>0</xdr:rowOff>
    </xdr:to>
    <xdr:sp macro="" textlink="">
      <xdr:nvSpPr>
        <xdr:cNvPr id="3566" name="Line 3">
          <a:extLst>
            <a:ext uri="{FF2B5EF4-FFF2-40B4-BE49-F238E27FC236}">
              <a16:creationId xmlns:a16="http://schemas.microsoft.com/office/drawing/2014/main" id="{00000000-0008-0000-0100-0000EE0D0000}"/>
            </a:ext>
          </a:extLst>
        </xdr:cNvPr>
        <xdr:cNvSpPr>
          <a:spLocks noChangeShapeType="1"/>
        </xdr:cNvSpPr>
      </xdr:nvSpPr>
      <xdr:spPr bwMode="auto">
        <a:xfrm>
          <a:off x="15335250" y="2458116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784</xdr:row>
      <xdr:rowOff>0</xdr:rowOff>
    </xdr:from>
    <xdr:to>
      <xdr:col>25</xdr:col>
      <xdr:colOff>1343025</xdr:colOff>
      <xdr:row>784</xdr:row>
      <xdr:rowOff>0</xdr:rowOff>
    </xdr:to>
    <xdr:sp macro="" textlink="">
      <xdr:nvSpPr>
        <xdr:cNvPr id="3567" name="Line 4">
          <a:extLst>
            <a:ext uri="{FF2B5EF4-FFF2-40B4-BE49-F238E27FC236}">
              <a16:creationId xmlns:a16="http://schemas.microsoft.com/office/drawing/2014/main" id="{00000000-0008-0000-0100-0000EF0D0000}"/>
            </a:ext>
          </a:extLst>
        </xdr:cNvPr>
        <xdr:cNvSpPr>
          <a:spLocks noChangeShapeType="1"/>
        </xdr:cNvSpPr>
      </xdr:nvSpPr>
      <xdr:spPr bwMode="auto">
        <a:xfrm>
          <a:off x="15335250" y="2458116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801</xdr:row>
      <xdr:rowOff>0</xdr:rowOff>
    </xdr:from>
    <xdr:to>
      <xdr:col>25</xdr:col>
      <xdr:colOff>1343025</xdr:colOff>
      <xdr:row>801</xdr:row>
      <xdr:rowOff>0</xdr:rowOff>
    </xdr:to>
    <xdr:sp macro="" textlink="">
      <xdr:nvSpPr>
        <xdr:cNvPr id="3568" name="Line 1">
          <a:extLst>
            <a:ext uri="{FF2B5EF4-FFF2-40B4-BE49-F238E27FC236}">
              <a16:creationId xmlns:a16="http://schemas.microsoft.com/office/drawing/2014/main" id="{00000000-0008-0000-0100-0000F00D0000}"/>
            </a:ext>
          </a:extLst>
        </xdr:cNvPr>
        <xdr:cNvSpPr>
          <a:spLocks noChangeShapeType="1"/>
        </xdr:cNvSpPr>
      </xdr:nvSpPr>
      <xdr:spPr bwMode="auto">
        <a:xfrm>
          <a:off x="15325725" y="2511552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801</xdr:row>
      <xdr:rowOff>0</xdr:rowOff>
    </xdr:from>
    <xdr:to>
      <xdr:col>25</xdr:col>
      <xdr:colOff>1343025</xdr:colOff>
      <xdr:row>801</xdr:row>
      <xdr:rowOff>0</xdr:rowOff>
    </xdr:to>
    <xdr:sp macro="" textlink="">
      <xdr:nvSpPr>
        <xdr:cNvPr id="3569" name="Line 2">
          <a:extLst>
            <a:ext uri="{FF2B5EF4-FFF2-40B4-BE49-F238E27FC236}">
              <a16:creationId xmlns:a16="http://schemas.microsoft.com/office/drawing/2014/main" id="{00000000-0008-0000-0100-0000F10D0000}"/>
            </a:ext>
          </a:extLst>
        </xdr:cNvPr>
        <xdr:cNvSpPr>
          <a:spLocks noChangeShapeType="1"/>
        </xdr:cNvSpPr>
      </xdr:nvSpPr>
      <xdr:spPr bwMode="auto">
        <a:xfrm>
          <a:off x="15335250" y="2511552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801</xdr:row>
      <xdr:rowOff>0</xdr:rowOff>
    </xdr:from>
    <xdr:to>
      <xdr:col>25</xdr:col>
      <xdr:colOff>1343025</xdr:colOff>
      <xdr:row>801</xdr:row>
      <xdr:rowOff>0</xdr:rowOff>
    </xdr:to>
    <xdr:sp macro="" textlink="">
      <xdr:nvSpPr>
        <xdr:cNvPr id="3570" name="Line 3">
          <a:extLst>
            <a:ext uri="{FF2B5EF4-FFF2-40B4-BE49-F238E27FC236}">
              <a16:creationId xmlns:a16="http://schemas.microsoft.com/office/drawing/2014/main" id="{00000000-0008-0000-0100-0000F20D0000}"/>
            </a:ext>
          </a:extLst>
        </xdr:cNvPr>
        <xdr:cNvSpPr>
          <a:spLocks noChangeShapeType="1"/>
        </xdr:cNvSpPr>
      </xdr:nvSpPr>
      <xdr:spPr bwMode="auto">
        <a:xfrm>
          <a:off x="15335250" y="2511552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801</xdr:row>
      <xdr:rowOff>0</xdr:rowOff>
    </xdr:from>
    <xdr:to>
      <xdr:col>25</xdr:col>
      <xdr:colOff>1343025</xdr:colOff>
      <xdr:row>801</xdr:row>
      <xdr:rowOff>0</xdr:rowOff>
    </xdr:to>
    <xdr:sp macro="" textlink="">
      <xdr:nvSpPr>
        <xdr:cNvPr id="3571" name="Line 4">
          <a:extLst>
            <a:ext uri="{FF2B5EF4-FFF2-40B4-BE49-F238E27FC236}">
              <a16:creationId xmlns:a16="http://schemas.microsoft.com/office/drawing/2014/main" id="{00000000-0008-0000-0100-0000F30D0000}"/>
            </a:ext>
          </a:extLst>
        </xdr:cNvPr>
        <xdr:cNvSpPr>
          <a:spLocks noChangeShapeType="1"/>
        </xdr:cNvSpPr>
      </xdr:nvSpPr>
      <xdr:spPr bwMode="auto">
        <a:xfrm>
          <a:off x="15335250" y="2511552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767</xdr:row>
      <xdr:rowOff>0</xdr:rowOff>
    </xdr:from>
    <xdr:to>
      <xdr:col>25</xdr:col>
      <xdr:colOff>1343025</xdr:colOff>
      <xdr:row>767</xdr:row>
      <xdr:rowOff>0</xdr:rowOff>
    </xdr:to>
    <xdr:sp macro="" textlink="">
      <xdr:nvSpPr>
        <xdr:cNvPr id="3572" name="Line 1">
          <a:extLst>
            <a:ext uri="{FF2B5EF4-FFF2-40B4-BE49-F238E27FC236}">
              <a16:creationId xmlns:a16="http://schemas.microsoft.com/office/drawing/2014/main" id="{00000000-0008-0000-0100-0000F40D0000}"/>
            </a:ext>
          </a:extLst>
        </xdr:cNvPr>
        <xdr:cNvSpPr>
          <a:spLocks noChangeShapeType="1"/>
        </xdr:cNvSpPr>
      </xdr:nvSpPr>
      <xdr:spPr bwMode="auto">
        <a:xfrm>
          <a:off x="15325725" y="2404681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767</xdr:row>
      <xdr:rowOff>0</xdr:rowOff>
    </xdr:from>
    <xdr:to>
      <xdr:col>25</xdr:col>
      <xdr:colOff>1343025</xdr:colOff>
      <xdr:row>767</xdr:row>
      <xdr:rowOff>0</xdr:rowOff>
    </xdr:to>
    <xdr:sp macro="" textlink="">
      <xdr:nvSpPr>
        <xdr:cNvPr id="3573" name="Line 2">
          <a:extLst>
            <a:ext uri="{FF2B5EF4-FFF2-40B4-BE49-F238E27FC236}">
              <a16:creationId xmlns:a16="http://schemas.microsoft.com/office/drawing/2014/main" id="{00000000-0008-0000-0100-0000F50D0000}"/>
            </a:ext>
          </a:extLst>
        </xdr:cNvPr>
        <xdr:cNvSpPr>
          <a:spLocks noChangeShapeType="1"/>
        </xdr:cNvSpPr>
      </xdr:nvSpPr>
      <xdr:spPr bwMode="auto">
        <a:xfrm>
          <a:off x="15335250" y="2404681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767</xdr:row>
      <xdr:rowOff>0</xdr:rowOff>
    </xdr:from>
    <xdr:to>
      <xdr:col>25</xdr:col>
      <xdr:colOff>1343025</xdr:colOff>
      <xdr:row>767</xdr:row>
      <xdr:rowOff>0</xdr:rowOff>
    </xdr:to>
    <xdr:sp macro="" textlink="">
      <xdr:nvSpPr>
        <xdr:cNvPr id="3574" name="Line 3">
          <a:extLst>
            <a:ext uri="{FF2B5EF4-FFF2-40B4-BE49-F238E27FC236}">
              <a16:creationId xmlns:a16="http://schemas.microsoft.com/office/drawing/2014/main" id="{00000000-0008-0000-0100-0000F60D0000}"/>
            </a:ext>
          </a:extLst>
        </xdr:cNvPr>
        <xdr:cNvSpPr>
          <a:spLocks noChangeShapeType="1"/>
        </xdr:cNvSpPr>
      </xdr:nvSpPr>
      <xdr:spPr bwMode="auto">
        <a:xfrm>
          <a:off x="15335250" y="2404681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767</xdr:row>
      <xdr:rowOff>0</xdr:rowOff>
    </xdr:from>
    <xdr:to>
      <xdr:col>25</xdr:col>
      <xdr:colOff>1343025</xdr:colOff>
      <xdr:row>767</xdr:row>
      <xdr:rowOff>0</xdr:rowOff>
    </xdr:to>
    <xdr:sp macro="" textlink="">
      <xdr:nvSpPr>
        <xdr:cNvPr id="3575" name="Line 4">
          <a:extLst>
            <a:ext uri="{FF2B5EF4-FFF2-40B4-BE49-F238E27FC236}">
              <a16:creationId xmlns:a16="http://schemas.microsoft.com/office/drawing/2014/main" id="{00000000-0008-0000-0100-0000F70D0000}"/>
            </a:ext>
          </a:extLst>
        </xdr:cNvPr>
        <xdr:cNvSpPr>
          <a:spLocks noChangeShapeType="1"/>
        </xdr:cNvSpPr>
      </xdr:nvSpPr>
      <xdr:spPr bwMode="auto">
        <a:xfrm>
          <a:off x="15335250" y="2404681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784</xdr:row>
      <xdr:rowOff>0</xdr:rowOff>
    </xdr:from>
    <xdr:to>
      <xdr:col>25</xdr:col>
      <xdr:colOff>1343025</xdr:colOff>
      <xdr:row>784</xdr:row>
      <xdr:rowOff>0</xdr:rowOff>
    </xdr:to>
    <xdr:sp macro="" textlink="">
      <xdr:nvSpPr>
        <xdr:cNvPr id="3576" name="Line 1">
          <a:extLst>
            <a:ext uri="{FF2B5EF4-FFF2-40B4-BE49-F238E27FC236}">
              <a16:creationId xmlns:a16="http://schemas.microsoft.com/office/drawing/2014/main" id="{00000000-0008-0000-0100-0000F80D0000}"/>
            </a:ext>
          </a:extLst>
        </xdr:cNvPr>
        <xdr:cNvSpPr>
          <a:spLocks noChangeShapeType="1"/>
        </xdr:cNvSpPr>
      </xdr:nvSpPr>
      <xdr:spPr bwMode="auto">
        <a:xfrm>
          <a:off x="15325725" y="2458116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784</xdr:row>
      <xdr:rowOff>0</xdr:rowOff>
    </xdr:from>
    <xdr:to>
      <xdr:col>25</xdr:col>
      <xdr:colOff>1343025</xdr:colOff>
      <xdr:row>784</xdr:row>
      <xdr:rowOff>0</xdr:rowOff>
    </xdr:to>
    <xdr:sp macro="" textlink="">
      <xdr:nvSpPr>
        <xdr:cNvPr id="3577" name="Line 2">
          <a:extLst>
            <a:ext uri="{FF2B5EF4-FFF2-40B4-BE49-F238E27FC236}">
              <a16:creationId xmlns:a16="http://schemas.microsoft.com/office/drawing/2014/main" id="{00000000-0008-0000-0100-0000F90D0000}"/>
            </a:ext>
          </a:extLst>
        </xdr:cNvPr>
        <xdr:cNvSpPr>
          <a:spLocks noChangeShapeType="1"/>
        </xdr:cNvSpPr>
      </xdr:nvSpPr>
      <xdr:spPr bwMode="auto">
        <a:xfrm>
          <a:off x="15335250" y="2458116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784</xdr:row>
      <xdr:rowOff>0</xdr:rowOff>
    </xdr:from>
    <xdr:to>
      <xdr:col>25</xdr:col>
      <xdr:colOff>1343025</xdr:colOff>
      <xdr:row>784</xdr:row>
      <xdr:rowOff>0</xdr:rowOff>
    </xdr:to>
    <xdr:sp macro="" textlink="">
      <xdr:nvSpPr>
        <xdr:cNvPr id="3578" name="Line 3">
          <a:extLst>
            <a:ext uri="{FF2B5EF4-FFF2-40B4-BE49-F238E27FC236}">
              <a16:creationId xmlns:a16="http://schemas.microsoft.com/office/drawing/2014/main" id="{00000000-0008-0000-0100-0000FA0D0000}"/>
            </a:ext>
          </a:extLst>
        </xdr:cNvPr>
        <xdr:cNvSpPr>
          <a:spLocks noChangeShapeType="1"/>
        </xdr:cNvSpPr>
      </xdr:nvSpPr>
      <xdr:spPr bwMode="auto">
        <a:xfrm>
          <a:off x="15335250" y="2458116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784</xdr:row>
      <xdr:rowOff>0</xdr:rowOff>
    </xdr:from>
    <xdr:to>
      <xdr:col>25</xdr:col>
      <xdr:colOff>1343025</xdr:colOff>
      <xdr:row>784</xdr:row>
      <xdr:rowOff>0</xdr:rowOff>
    </xdr:to>
    <xdr:sp macro="" textlink="">
      <xdr:nvSpPr>
        <xdr:cNvPr id="3579" name="Line 4">
          <a:extLst>
            <a:ext uri="{FF2B5EF4-FFF2-40B4-BE49-F238E27FC236}">
              <a16:creationId xmlns:a16="http://schemas.microsoft.com/office/drawing/2014/main" id="{00000000-0008-0000-0100-0000FB0D0000}"/>
            </a:ext>
          </a:extLst>
        </xdr:cNvPr>
        <xdr:cNvSpPr>
          <a:spLocks noChangeShapeType="1"/>
        </xdr:cNvSpPr>
      </xdr:nvSpPr>
      <xdr:spPr bwMode="auto">
        <a:xfrm>
          <a:off x="15335250" y="2458116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801</xdr:row>
      <xdr:rowOff>0</xdr:rowOff>
    </xdr:from>
    <xdr:to>
      <xdr:col>25</xdr:col>
      <xdr:colOff>1343025</xdr:colOff>
      <xdr:row>801</xdr:row>
      <xdr:rowOff>0</xdr:rowOff>
    </xdr:to>
    <xdr:sp macro="" textlink="">
      <xdr:nvSpPr>
        <xdr:cNvPr id="3580" name="Line 1">
          <a:extLst>
            <a:ext uri="{FF2B5EF4-FFF2-40B4-BE49-F238E27FC236}">
              <a16:creationId xmlns:a16="http://schemas.microsoft.com/office/drawing/2014/main" id="{00000000-0008-0000-0100-0000FC0D0000}"/>
            </a:ext>
          </a:extLst>
        </xdr:cNvPr>
        <xdr:cNvSpPr>
          <a:spLocks noChangeShapeType="1"/>
        </xdr:cNvSpPr>
      </xdr:nvSpPr>
      <xdr:spPr bwMode="auto">
        <a:xfrm>
          <a:off x="15325725" y="2511552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801</xdr:row>
      <xdr:rowOff>0</xdr:rowOff>
    </xdr:from>
    <xdr:to>
      <xdr:col>25</xdr:col>
      <xdr:colOff>1343025</xdr:colOff>
      <xdr:row>801</xdr:row>
      <xdr:rowOff>0</xdr:rowOff>
    </xdr:to>
    <xdr:sp macro="" textlink="">
      <xdr:nvSpPr>
        <xdr:cNvPr id="3581" name="Line 2">
          <a:extLst>
            <a:ext uri="{FF2B5EF4-FFF2-40B4-BE49-F238E27FC236}">
              <a16:creationId xmlns:a16="http://schemas.microsoft.com/office/drawing/2014/main" id="{00000000-0008-0000-0100-0000FD0D0000}"/>
            </a:ext>
          </a:extLst>
        </xdr:cNvPr>
        <xdr:cNvSpPr>
          <a:spLocks noChangeShapeType="1"/>
        </xdr:cNvSpPr>
      </xdr:nvSpPr>
      <xdr:spPr bwMode="auto">
        <a:xfrm>
          <a:off x="15335250" y="2511552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801</xdr:row>
      <xdr:rowOff>0</xdr:rowOff>
    </xdr:from>
    <xdr:to>
      <xdr:col>25</xdr:col>
      <xdr:colOff>1343025</xdr:colOff>
      <xdr:row>801</xdr:row>
      <xdr:rowOff>0</xdr:rowOff>
    </xdr:to>
    <xdr:sp macro="" textlink="">
      <xdr:nvSpPr>
        <xdr:cNvPr id="3582" name="Line 3">
          <a:extLst>
            <a:ext uri="{FF2B5EF4-FFF2-40B4-BE49-F238E27FC236}">
              <a16:creationId xmlns:a16="http://schemas.microsoft.com/office/drawing/2014/main" id="{00000000-0008-0000-0100-0000FE0D0000}"/>
            </a:ext>
          </a:extLst>
        </xdr:cNvPr>
        <xdr:cNvSpPr>
          <a:spLocks noChangeShapeType="1"/>
        </xdr:cNvSpPr>
      </xdr:nvSpPr>
      <xdr:spPr bwMode="auto">
        <a:xfrm>
          <a:off x="15335250" y="2511552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801</xdr:row>
      <xdr:rowOff>0</xdr:rowOff>
    </xdr:from>
    <xdr:to>
      <xdr:col>25</xdr:col>
      <xdr:colOff>1343025</xdr:colOff>
      <xdr:row>801</xdr:row>
      <xdr:rowOff>0</xdr:rowOff>
    </xdr:to>
    <xdr:sp macro="" textlink="">
      <xdr:nvSpPr>
        <xdr:cNvPr id="3583" name="Line 4">
          <a:extLst>
            <a:ext uri="{FF2B5EF4-FFF2-40B4-BE49-F238E27FC236}">
              <a16:creationId xmlns:a16="http://schemas.microsoft.com/office/drawing/2014/main" id="{00000000-0008-0000-0100-0000FF0D0000}"/>
            </a:ext>
          </a:extLst>
        </xdr:cNvPr>
        <xdr:cNvSpPr>
          <a:spLocks noChangeShapeType="1"/>
        </xdr:cNvSpPr>
      </xdr:nvSpPr>
      <xdr:spPr bwMode="auto">
        <a:xfrm>
          <a:off x="15335250" y="2511552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767</xdr:row>
      <xdr:rowOff>0</xdr:rowOff>
    </xdr:from>
    <xdr:to>
      <xdr:col>25</xdr:col>
      <xdr:colOff>1343025</xdr:colOff>
      <xdr:row>767</xdr:row>
      <xdr:rowOff>0</xdr:rowOff>
    </xdr:to>
    <xdr:sp macro="" textlink="">
      <xdr:nvSpPr>
        <xdr:cNvPr id="3584" name="Line 1">
          <a:extLst>
            <a:ext uri="{FF2B5EF4-FFF2-40B4-BE49-F238E27FC236}">
              <a16:creationId xmlns:a16="http://schemas.microsoft.com/office/drawing/2014/main" id="{00000000-0008-0000-0100-0000000E0000}"/>
            </a:ext>
          </a:extLst>
        </xdr:cNvPr>
        <xdr:cNvSpPr>
          <a:spLocks noChangeShapeType="1"/>
        </xdr:cNvSpPr>
      </xdr:nvSpPr>
      <xdr:spPr bwMode="auto">
        <a:xfrm>
          <a:off x="15325725" y="2404681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767</xdr:row>
      <xdr:rowOff>0</xdr:rowOff>
    </xdr:from>
    <xdr:to>
      <xdr:col>25</xdr:col>
      <xdr:colOff>1343025</xdr:colOff>
      <xdr:row>767</xdr:row>
      <xdr:rowOff>0</xdr:rowOff>
    </xdr:to>
    <xdr:sp macro="" textlink="">
      <xdr:nvSpPr>
        <xdr:cNvPr id="3585" name="Line 2">
          <a:extLst>
            <a:ext uri="{FF2B5EF4-FFF2-40B4-BE49-F238E27FC236}">
              <a16:creationId xmlns:a16="http://schemas.microsoft.com/office/drawing/2014/main" id="{00000000-0008-0000-0100-0000010E0000}"/>
            </a:ext>
          </a:extLst>
        </xdr:cNvPr>
        <xdr:cNvSpPr>
          <a:spLocks noChangeShapeType="1"/>
        </xdr:cNvSpPr>
      </xdr:nvSpPr>
      <xdr:spPr bwMode="auto">
        <a:xfrm>
          <a:off x="15335250" y="2404681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767</xdr:row>
      <xdr:rowOff>0</xdr:rowOff>
    </xdr:from>
    <xdr:to>
      <xdr:col>25</xdr:col>
      <xdr:colOff>1343025</xdr:colOff>
      <xdr:row>767</xdr:row>
      <xdr:rowOff>0</xdr:rowOff>
    </xdr:to>
    <xdr:sp macro="" textlink="">
      <xdr:nvSpPr>
        <xdr:cNvPr id="3586" name="Line 3">
          <a:extLst>
            <a:ext uri="{FF2B5EF4-FFF2-40B4-BE49-F238E27FC236}">
              <a16:creationId xmlns:a16="http://schemas.microsoft.com/office/drawing/2014/main" id="{00000000-0008-0000-0100-0000020E0000}"/>
            </a:ext>
          </a:extLst>
        </xdr:cNvPr>
        <xdr:cNvSpPr>
          <a:spLocks noChangeShapeType="1"/>
        </xdr:cNvSpPr>
      </xdr:nvSpPr>
      <xdr:spPr bwMode="auto">
        <a:xfrm>
          <a:off x="15335250" y="2404681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767</xdr:row>
      <xdr:rowOff>0</xdr:rowOff>
    </xdr:from>
    <xdr:to>
      <xdr:col>25</xdr:col>
      <xdr:colOff>1343025</xdr:colOff>
      <xdr:row>767</xdr:row>
      <xdr:rowOff>0</xdr:rowOff>
    </xdr:to>
    <xdr:sp macro="" textlink="">
      <xdr:nvSpPr>
        <xdr:cNvPr id="3587" name="Line 4">
          <a:extLst>
            <a:ext uri="{FF2B5EF4-FFF2-40B4-BE49-F238E27FC236}">
              <a16:creationId xmlns:a16="http://schemas.microsoft.com/office/drawing/2014/main" id="{00000000-0008-0000-0100-0000030E0000}"/>
            </a:ext>
          </a:extLst>
        </xdr:cNvPr>
        <xdr:cNvSpPr>
          <a:spLocks noChangeShapeType="1"/>
        </xdr:cNvSpPr>
      </xdr:nvSpPr>
      <xdr:spPr bwMode="auto">
        <a:xfrm>
          <a:off x="15335250" y="2404681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784</xdr:row>
      <xdr:rowOff>0</xdr:rowOff>
    </xdr:from>
    <xdr:to>
      <xdr:col>25</xdr:col>
      <xdr:colOff>1343025</xdr:colOff>
      <xdr:row>784</xdr:row>
      <xdr:rowOff>0</xdr:rowOff>
    </xdr:to>
    <xdr:sp macro="" textlink="">
      <xdr:nvSpPr>
        <xdr:cNvPr id="3588" name="Line 1">
          <a:extLst>
            <a:ext uri="{FF2B5EF4-FFF2-40B4-BE49-F238E27FC236}">
              <a16:creationId xmlns:a16="http://schemas.microsoft.com/office/drawing/2014/main" id="{00000000-0008-0000-0100-0000040E0000}"/>
            </a:ext>
          </a:extLst>
        </xdr:cNvPr>
        <xdr:cNvSpPr>
          <a:spLocks noChangeShapeType="1"/>
        </xdr:cNvSpPr>
      </xdr:nvSpPr>
      <xdr:spPr bwMode="auto">
        <a:xfrm>
          <a:off x="15325725" y="2458116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784</xdr:row>
      <xdr:rowOff>0</xdr:rowOff>
    </xdr:from>
    <xdr:to>
      <xdr:col>25</xdr:col>
      <xdr:colOff>1343025</xdr:colOff>
      <xdr:row>784</xdr:row>
      <xdr:rowOff>0</xdr:rowOff>
    </xdr:to>
    <xdr:sp macro="" textlink="">
      <xdr:nvSpPr>
        <xdr:cNvPr id="3589" name="Line 2">
          <a:extLst>
            <a:ext uri="{FF2B5EF4-FFF2-40B4-BE49-F238E27FC236}">
              <a16:creationId xmlns:a16="http://schemas.microsoft.com/office/drawing/2014/main" id="{00000000-0008-0000-0100-0000050E0000}"/>
            </a:ext>
          </a:extLst>
        </xdr:cNvPr>
        <xdr:cNvSpPr>
          <a:spLocks noChangeShapeType="1"/>
        </xdr:cNvSpPr>
      </xdr:nvSpPr>
      <xdr:spPr bwMode="auto">
        <a:xfrm>
          <a:off x="15335250" y="2458116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784</xdr:row>
      <xdr:rowOff>0</xdr:rowOff>
    </xdr:from>
    <xdr:to>
      <xdr:col>25</xdr:col>
      <xdr:colOff>1343025</xdr:colOff>
      <xdr:row>784</xdr:row>
      <xdr:rowOff>0</xdr:rowOff>
    </xdr:to>
    <xdr:sp macro="" textlink="">
      <xdr:nvSpPr>
        <xdr:cNvPr id="3590" name="Line 3">
          <a:extLst>
            <a:ext uri="{FF2B5EF4-FFF2-40B4-BE49-F238E27FC236}">
              <a16:creationId xmlns:a16="http://schemas.microsoft.com/office/drawing/2014/main" id="{00000000-0008-0000-0100-0000060E0000}"/>
            </a:ext>
          </a:extLst>
        </xdr:cNvPr>
        <xdr:cNvSpPr>
          <a:spLocks noChangeShapeType="1"/>
        </xdr:cNvSpPr>
      </xdr:nvSpPr>
      <xdr:spPr bwMode="auto">
        <a:xfrm>
          <a:off x="15335250" y="2458116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784</xdr:row>
      <xdr:rowOff>0</xdr:rowOff>
    </xdr:from>
    <xdr:to>
      <xdr:col>25</xdr:col>
      <xdr:colOff>1343025</xdr:colOff>
      <xdr:row>784</xdr:row>
      <xdr:rowOff>0</xdr:rowOff>
    </xdr:to>
    <xdr:sp macro="" textlink="">
      <xdr:nvSpPr>
        <xdr:cNvPr id="3591" name="Line 4">
          <a:extLst>
            <a:ext uri="{FF2B5EF4-FFF2-40B4-BE49-F238E27FC236}">
              <a16:creationId xmlns:a16="http://schemas.microsoft.com/office/drawing/2014/main" id="{00000000-0008-0000-0100-0000070E0000}"/>
            </a:ext>
          </a:extLst>
        </xdr:cNvPr>
        <xdr:cNvSpPr>
          <a:spLocks noChangeShapeType="1"/>
        </xdr:cNvSpPr>
      </xdr:nvSpPr>
      <xdr:spPr bwMode="auto">
        <a:xfrm>
          <a:off x="15335250" y="2458116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801</xdr:row>
      <xdr:rowOff>0</xdr:rowOff>
    </xdr:from>
    <xdr:to>
      <xdr:col>25</xdr:col>
      <xdr:colOff>1343025</xdr:colOff>
      <xdr:row>801</xdr:row>
      <xdr:rowOff>0</xdr:rowOff>
    </xdr:to>
    <xdr:sp macro="" textlink="">
      <xdr:nvSpPr>
        <xdr:cNvPr id="3592" name="Line 1">
          <a:extLst>
            <a:ext uri="{FF2B5EF4-FFF2-40B4-BE49-F238E27FC236}">
              <a16:creationId xmlns:a16="http://schemas.microsoft.com/office/drawing/2014/main" id="{00000000-0008-0000-0100-0000080E0000}"/>
            </a:ext>
          </a:extLst>
        </xdr:cNvPr>
        <xdr:cNvSpPr>
          <a:spLocks noChangeShapeType="1"/>
        </xdr:cNvSpPr>
      </xdr:nvSpPr>
      <xdr:spPr bwMode="auto">
        <a:xfrm>
          <a:off x="15325725" y="2511552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801</xdr:row>
      <xdr:rowOff>0</xdr:rowOff>
    </xdr:from>
    <xdr:to>
      <xdr:col>25</xdr:col>
      <xdr:colOff>1343025</xdr:colOff>
      <xdr:row>801</xdr:row>
      <xdr:rowOff>0</xdr:rowOff>
    </xdr:to>
    <xdr:sp macro="" textlink="">
      <xdr:nvSpPr>
        <xdr:cNvPr id="3593" name="Line 2">
          <a:extLst>
            <a:ext uri="{FF2B5EF4-FFF2-40B4-BE49-F238E27FC236}">
              <a16:creationId xmlns:a16="http://schemas.microsoft.com/office/drawing/2014/main" id="{00000000-0008-0000-0100-0000090E0000}"/>
            </a:ext>
          </a:extLst>
        </xdr:cNvPr>
        <xdr:cNvSpPr>
          <a:spLocks noChangeShapeType="1"/>
        </xdr:cNvSpPr>
      </xdr:nvSpPr>
      <xdr:spPr bwMode="auto">
        <a:xfrm>
          <a:off x="15335250" y="2511552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801</xdr:row>
      <xdr:rowOff>0</xdr:rowOff>
    </xdr:from>
    <xdr:to>
      <xdr:col>25</xdr:col>
      <xdr:colOff>1343025</xdr:colOff>
      <xdr:row>801</xdr:row>
      <xdr:rowOff>0</xdr:rowOff>
    </xdr:to>
    <xdr:sp macro="" textlink="">
      <xdr:nvSpPr>
        <xdr:cNvPr id="3594" name="Line 3">
          <a:extLst>
            <a:ext uri="{FF2B5EF4-FFF2-40B4-BE49-F238E27FC236}">
              <a16:creationId xmlns:a16="http://schemas.microsoft.com/office/drawing/2014/main" id="{00000000-0008-0000-0100-00000A0E0000}"/>
            </a:ext>
          </a:extLst>
        </xdr:cNvPr>
        <xdr:cNvSpPr>
          <a:spLocks noChangeShapeType="1"/>
        </xdr:cNvSpPr>
      </xdr:nvSpPr>
      <xdr:spPr bwMode="auto">
        <a:xfrm>
          <a:off x="15335250" y="2511552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801</xdr:row>
      <xdr:rowOff>0</xdr:rowOff>
    </xdr:from>
    <xdr:to>
      <xdr:col>25</xdr:col>
      <xdr:colOff>1343025</xdr:colOff>
      <xdr:row>801</xdr:row>
      <xdr:rowOff>0</xdr:rowOff>
    </xdr:to>
    <xdr:sp macro="" textlink="">
      <xdr:nvSpPr>
        <xdr:cNvPr id="3595" name="Line 4">
          <a:extLst>
            <a:ext uri="{FF2B5EF4-FFF2-40B4-BE49-F238E27FC236}">
              <a16:creationId xmlns:a16="http://schemas.microsoft.com/office/drawing/2014/main" id="{00000000-0008-0000-0100-00000B0E0000}"/>
            </a:ext>
          </a:extLst>
        </xdr:cNvPr>
        <xdr:cNvSpPr>
          <a:spLocks noChangeShapeType="1"/>
        </xdr:cNvSpPr>
      </xdr:nvSpPr>
      <xdr:spPr bwMode="auto">
        <a:xfrm>
          <a:off x="15335250" y="2511552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767</xdr:row>
      <xdr:rowOff>0</xdr:rowOff>
    </xdr:from>
    <xdr:to>
      <xdr:col>25</xdr:col>
      <xdr:colOff>1343025</xdr:colOff>
      <xdr:row>767</xdr:row>
      <xdr:rowOff>0</xdr:rowOff>
    </xdr:to>
    <xdr:sp macro="" textlink="">
      <xdr:nvSpPr>
        <xdr:cNvPr id="3596" name="Line 1">
          <a:extLst>
            <a:ext uri="{FF2B5EF4-FFF2-40B4-BE49-F238E27FC236}">
              <a16:creationId xmlns:a16="http://schemas.microsoft.com/office/drawing/2014/main" id="{00000000-0008-0000-0100-00000C0E0000}"/>
            </a:ext>
          </a:extLst>
        </xdr:cNvPr>
        <xdr:cNvSpPr>
          <a:spLocks noChangeShapeType="1"/>
        </xdr:cNvSpPr>
      </xdr:nvSpPr>
      <xdr:spPr bwMode="auto">
        <a:xfrm>
          <a:off x="15325725" y="2404681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767</xdr:row>
      <xdr:rowOff>0</xdr:rowOff>
    </xdr:from>
    <xdr:to>
      <xdr:col>25</xdr:col>
      <xdr:colOff>1343025</xdr:colOff>
      <xdr:row>767</xdr:row>
      <xdr:rowOff>0</xdr:rowOff>
    </xdr:to>
    <xdr:sp macro="" textlink="">
      <xdr:nvSpPr>
        <xdr:cNvPr id="3597" name="Line 2">
          <a:extLst>
            <a:ext uri="{FF2B5EF4-FFF2-40B4-BE49-F238E27FC236}">
              <a16:creationId xmlns:a16="http://schemas.microsoft.com/office/drawing/2014/main" id="{00000000-0008-0000-0100-00000D0E0000}"/>
            </a:ext>
          </a:extLst>
        </xdr:cNvPr>
        <xdr:cNvSpPr>
          <a:spLocks noChangeShapeType="1"/>
        </xdr:cNvSpPr>
      </xdr:nvSpPr>
      <xdr:spPr bwMode="auto">
        <a:xfrm>
          <a:off x="15335250" y="2404681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767</xdr:row>
      <xdr:rowOff>0</xdr:rowOff>
    </xdr:from>
    <xdr:to>
      <xdr:col>25</xdr:col>
      <xdr:colOff>1343025</xdr:colOff>
      <xdr:row>767</xdr:row>
      <xdr:rowOff>0</xdr:rowOff>
    </xdr:to>
    <xdr:sp macro="" textlink="">
      <xdr:nvSpPr>
        <xdr:cNvPr id="3598" name="Line 3">
          <a:extLst>
            <a:ext uri="{FF2B5EF4-FFF2-40B4-BE49-F238E27FC236}">
              <a16:creationId xmlns:a16="http://schemas.microsoft.com/office/drawing/2014/main" id="{00000000-0008-0000-0100-00000E0E0000}"/>
            </a:ext>
          </a:extLst>
        </xdr:cNvPr>
        <xdr:cNvSpPr>
          <a:spLocks noChangeShapeType="1"/>
        </xdr:cNvSpPr>
      </xdr:nvSpPr>
      <xdr:spPr bwMode="auto">
        <a:xfrm>
          <a:off x="15335250" y="2404681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767</xdr:row>
      <xdr:rowOff>0</xdr:rowOff>
    </xdr:from>
    <xdr:to>
      <xdr:col>25</xdr:col>
      <xdr:colOff>1343025</xdr:colOff>
      <xdr:row>767</xdr:row>
      <xdr:rowOff>0</xdr:rowOff>
    </xdr:to>
    <xdr:sp macro="" textlink="">
      <xdr:nvSpPr>
        <xdr:cNvPr id="3599" name="Line 4">
          <a:extLst>
            <a:ext uri="{FF2B5EF4-FFF2-40B4-BE49-F238E27FC236}">
              <a16:creationId xmlns:a16="http://schemas.microsoft.com/office/drawing/2014/main" id="{00000000-0008-0000-0100-00000F0E0000}"/>
            </a:ext>
          </a:extLst>
        </xdr:cNvPr>
        <xdr:cNvSpPr>
          <a:spLocks noChangeShapeType="1"/>
        </xdr:cNvSpPr>
      </xdr:nvSpPr>
      <xdr:spPr bwMode="auto">
        <a:xfrm>
          <a:off x="15335250" y="2404681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784</xdr:row>
      <xdr:rowOff>0</xdr:rowOff>
    </xdr:from>
    <xdr:to>
      <xdr:col>25</xdr:col>
      <xdr:colOff>1343025</xdr:colOff>
      <xdr:row>784</xdr:row>
      <xdr:rowOff>0</xdr:rowOff>
    </xdr:to>
    <xdr:sp macro="" textlink="">
      <xdr:nvSpPr>
        <xdr:cNvPr id="3600" name="Line 1">
          <a:extLst>
            <a:ext uri="{FF2B5EF4-FFF2-40B4-BE49-F238E27FC236}">
              <a16:creationId xmlns:a16="http://schemas.microsoft.com/office/drawing/2014/main" id="{00000000-0008-0000-0100-0000100E0000}"/>
            </a:ext>
          </a:extLst>
        </xdr:cNvPr>
        <xdr:cNvSpPr>
          <a:spLocks noChangeShapeType="1"/>
        </xdr:cNvSpPr>
      </xdr:nvSpPr>
      <xdr:spPr bwMode="auto">
        <a:xfrm>
          <a:off x="15325725" y="2458116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784</xdr:row>
      <xdr:rowOff>0</xdr:rowOff>
    </xdr:from>
    <xdr:to>
      <xdr:col>25</xdr:col>
      <xdr:colOff>1343025</xdr:colOff>
      <xdr:row>784</xdr:row>
      <xdr:rowOff>0</xdr:rowOff>
    </xdr:to>
    <xdr:sp macro="" textlink="">
      <xdr:nvSpPr>
        <xdr:cNvPr id="3601" name="Line 2">
          <a:extLst>
            <a:ext uri="{FF2B5EF4-FFF2-40B4-BE49-F238E27FC236}">
              <a16:creationId xmlns:a16="http://schemas.microsoft.com/office/drawing/2014/main" id="{00000000-0008-0000-0100-0000110E0000}"/>
            </a:ext>
          </a:extLst>
        </xdr:cNvPr>
        <xdr:cNvSpPr>
          <a:spLocks noChangeShapeType="1"/>
        </xdr:cNvSpPr>
      </xdr:nvSpPr>
      <xdr:spPr bwMode="auto">
        <a:xfrm>
          <a:off x="15335250" y="2458116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784</xdr:row>
      <xdr:rowOff>0</xdr:rowOff>
    </xdr:from>
    <xdr:to>
      <xdr:col>25</xdr:col>
      <xdr:colOff>1343025</xdr:colOff>
      <xdr:row>784</xdr:row>
      <xdr:rowOff>0</xdr:rowOff>
    </xdr:to>
    <xdr:sp macro="" textlink="">
      <xdr:nvSpPr>
        <xdr:cNvPr id="3602" name="Line 3">
          <a:extLst>
            <a:ext uri="{FF2B5EF4-FFF2-40B4-BE49-F238E27FC236}">
              <a16:creationId xmlns:a16="http://schemas.microsoft.com/office/drawing/2014/main" id="{00000000-0008-0000-0100-0000120E0000}"/>
            </a:ext>
          </a:extLst>
        </xdr:cNvPr>
        <xdr:cNvSpPr>
          <a:spLocks noChangeShapeType="1"/>
        </xdr:cNvSpPr>
      </xdr:nvSpPr>
      <xdr:spPr bwMode="auto">
        <a:xfrm>
          <a:off x="15335250" y="2458116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784</xdr:row>
      <xdr:rowOff>0</xdr:rowOff>
    </xdr:from>
    <xdr:to>
      <xdr:col>25</xdr:col>
      <xdr:colOff>1343025</xdr:colOff>
      <xdr:row>784</xdr:row>
      <xdr:rowOff>0</xdr:rowOff>
    </xdr:to>
    <xdr:sp macro="" textlink="">
      <xdr:nvSpPr>
        <xdr:cNvPr id="3603" name="Line 4">
          <a:extLst>
            <a:ext uri="{FF2B5EF4-FFF2-40B4-BE49-F238E27FC236}">
              <a16:creationId xmlns:a16="http://schemas.microsoft.com/office/drawing/2014/main" id="{00000000-0008-0000-0100-0000130E0000}"/>
            </a:ext>
          </a:extLst>
        </xdr:cNvPr>
        <xdr:cNvSpPr>
          <a:spLocks noChangeShapeType="1"/>
        </xdr:cNvSpPr>
      </xdr:nvSpPr>
      <xdr:spPr bwMode="auto">
        <a:xfrm>
          <a:off x="15335250" y="2458116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801</xdr:row>
      <xdr:rowOff>0</xdr:rowOff>
    </xdr:from>
    <xdr:to>
      <xdr:col>25</xdr:col>
      <xdr:colOff>1343025</xdr:colOff>
      <xdr:row>801</xdr:row>
      <xdr:rowOff>0</xdr:rowOff>
    </xdr:to>
    <xdr:sp macro="" textlink="">
      <xdr:nvSpPr>
        <xdr:cNvPr id="3604" name="Line 1">
          <a:extLst>
            <a:ext uri="{FF2B5EF4-FFF2-40B4-BE49-F238E27FC236}">
              <a16:creationId xmlns:a16="http://schemas.microsoft.com/office/drawing/2014/main" id="{00000000-0008-0000-0100-0000140E0000}"/>
            </a:ext>
          </a:extLst>
        </xdr:cNvPr>
        <xdr:cNvSpPr>
          <a:spLocks noChangeShapeType="1"/>
        </xdr:cNvSpPr>
      </xdr:nvSpPr>
      <xdr:spPr bwMode="auto">
        <a:xfrm>
          <a:off x="15325725" y="2511552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801</xdr:row>
      <xdr:rowOff>0</xdr:rowOff>
    </xdr:from>
    <xdr:to>
      <xdr:col>25</xdr:col>
      <xdr:colOff>1343025</xdr:colOff>
      <xdr:row>801</xdr:row>
      <xdr:rowOff>0</xdr:rowOff>
    </xdr:to>
    <xdr:sp macro="" textlink="">
      <xdr:nvSpPr>
        <xdr:cNvPr id="3605" name="Line 2">
          <a:extLst>
            <a:ext uri="{FF2B5EF4-FFF2-40B4-BE49-F238E27FC236}">
              <a16:creationId xmlns:a16="http://schemas.microsoft.com/office/drawing/2014/main" id="{00000000-0008-0000-0100-0000150E0000}"/>
            </a:ext>
          </a:extLst>
        </xdr:cNvPr>
        <xdr:cNvSpPr>
          <a:spLocks noChangeShapeType="1"/>
        </xdr:cNvSpPr>
      </xdr:nvSpPr>
      <xdr:spPr bwMode="auto">
        <a:xfrm>
          <a:off x="15335250" y="2511552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801</xdr:row>
      <xdr:rowOff>0</xdr:rowOff>
    </xdr:from>
    <xdr:to>
      <xdr:col>25</xdr:col>
      <xdr:colOff>1343025</xdr:colOff>
      <xdr:row>801</xdr:row>
      <xdr:rowOff>0</xdr:rowOff>
    </xdr:to>
    <xdr:sp macro="" textlink="">
      <xdr:nvSpPr>
        <xdr:cNvPr id="3606" name="Line 3">
          <a:extLst>
            <a:ext uri="{FF2B5EF4-FFF2-40B4-BE49-F238E27FC236}">
              <a16:creationId xmlns:a16="http://schemas.microsoft.com/office/drawing/2014/main" id="{00000000-0008-0000-0100-0000160E0000}"/>
            </a:ext>
          </a:extLst>
        </xdr:cNvPr>
        <xdr:cNvSpPr>
          <a:spLocks noChangeShapeType="1"/>
        </xdr:cNvSpPr>
      </xdr:nvSpPr>
      <xdr:spPr bwMode="auto">
        <a:xfrm>
          <a:off x="15335250" y="2511552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801</xdr:row>
      <xdr:rowOff>0</xdr:rowOff>
    </xdr:from>
    <xdr:to>
      <xdr:col>25</xdr:col>
      <xdr:colOff>1343025</xdr:colOff>
      <xdr:row>801</xdr:row>
      <xdr:rowOff>0</xdr:rowOff>
    </xdr:to>
    <xdr:sp macro="" textlink="">
      <xdr:nvSpPr>
        <xdr:cNvPr id="3607" name="Line 4">
          <a:extLst>
            <a:ext uri="{FF2B5EF4-FFF2-40B4-BE49-F238E27FC236}">
              <a16:creationId xmlns:a16="http://schemas.microsoft.com/office/drawing/2014/main" id="{00000000-0008-0000-0100-0000170E0000}"/>
            </a:ext>
          </a:extLst>
        </xdr:cNvPr>
        <xdr:cNvSpPr>
          <a:spLocks noChangeShapeType="1"/>
        </xdr:cNvSpPr>
      </xdr:nvSpPr>
      <xdr:spPr bwMode="auto">
        <a:xfrm>
          <a:off x="15335250" y="2511552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767</xdr:row>
      <xdr:rowOff>0</xdr:rowOff>
    </xdr:from>
    <xdr:to>
      <xdr:col>25</xdr:col>
      <xdr:colOff>1343025</xdr:colOff>
      <xdr:row>767</xdr:row>
      <xdr:rowOff>0</xdr:rowOff>
    </xdr:to>
    <xdr:sp macro="" textlink="">
      <xdr:nvSpPr>
        <xdr:cNvPr id="3608" name="Line 1">
          <a:extLst>
            <a:ext uri="{FF2B5EF4-FFF2-40B4-BE49-F238E27FC236}">
              <a16:creationId xmlns:a16="http://schemas.microsoft.com/office/drawing/2014/main" id="{00000000-0008-0000-0100-0000180E0000}"/>
            </a:ext>
          </a:extLst>
        </xdr:cNvPr>
        <xdr:cNvSpPr>
          <a:spLocks noChangeShapeType="1"/>
        </xdr:cNvSpPr>
      </xdr:nvSpPr>
      <xdr:spPr bwMode="auto">
        <a:xfrm>
          <a:off x="15325725" y="2404681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767</xdr:row>
      <xdr:rowOff>0</xdr:rowOff>
    </xdr:from>
    <xdr:to>
      <xdr:col>25</xdr:col>
      <xdr:colOff>1343025</xdr:colOff>
      <xdr:row>767</xdr:row>
      <xdr:rowOff>0</xdr:rowOff>
    </xdr:to>
    <xdr:sp macro="" textlink="">
      <xdr:nvSpPr>
        <xdr:cNvPr id="3609" name="Line 2">
          <a:extLst>
            <a:ext uri="{FF2B5EF4-FFF2-40B4-BE49-F238E27FC236}">
              <a16:creationId xmlns:a16="http://schemas.microsoft.com/office/drawing/2014/main" id="{00000000-0008-0000-0100-0000190E0000}"/>
            </a:ext>
          </a:extLst>
        </xdr:cNvPr>
        <xdr:cNvSpPr>
          <a:spLocks noChangeShapeType="1"/>
        </xdr:cNvSpPr>
      </xdr:nvSpPr>
      <xdr:spPr bwMode="auto">
        <a:xfrm>
          <a:off x="15335250" y="2404681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767</xdr:row>
      <xdr:rowOff>0</xdr:rowOff>
    </xdr:from>
    <xdr:to>
      <xdr:col>25</xdr:col>
      <xdr:colOff>1343025</xdr:colOff>
      <xdr:row>767</xdr:row>
      <xdr:rowOff>0</xdr:rowOff>
    </xdr:to>
    <xdr:sp macro="" textlink="">
      <xdr:nvSpPr>
        <xdr:cNvPr id="3610" name="Line 3">
          <a:extLst>
            <a:ext uri="{FF2B5EF4-FFF2-40B4-BE49-F238E27FC236}">
              <a16:creationId xmlns:a16="http://schemas.microsoft.com/office/drawing/2014/main" id="{00000000-0008-0000-0100-00001A0E0000}"/>
            </a:ext>
          </a:extLst>
        </xdr:cNvPr>
        <xdr:cNvSpPr>
          <a:spLocks noChangeShapeType="1"/>
        </xdr:cNvSpPr>
      </xdr:nvSpPr>
      <xdr:spPr bwMode="auto">
        <a:xfrm>
          <a:off x="15335250" y="2404681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767</xdr:row>
      <xdr:rowOff>0</xdr:rowOff>
    </xdr:from>
    <xdr:to>
      <xdr:col>25</xdr:col>
      <xdr:colOff>1343025</xdr:colOff>
      <xdr:row>767</xdr:row>
      <xdr:rowOff>0</xdr:rowOff>
    </xdr:to>
    <xdr:sp macro="" textlink="">
      <xdr:nvSpPr>
        <xdr:cNvPr id="3611" name="Line 4">
          <a:extLst>
            <a:ext uri="{FF2B5EF4-FFF2-40B4-BE49-F238E27FC236}">
              <a16:creationId xmlns:a16="http://schemas.microsoft.com/office/drawing/2014/main" id="{00000000-0008-0000-0100-00001B0E0000}"/>
            </a:ext>
          </a:extLst>
        </xdr:cNvPr>
        <xdr:cNvSpPr>
          <a:spLocks noChangeShapeType="1"/>
        </xdr:cNvSpPr>
      </xdr:nvSpPr>
      <xdr:spPr bwMode="auto">
        <a:xfrm>
          <a:off x="15335250" y="2404681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784</xdr:row>
      <xdr:rowOff>0</xdr:rowOff>
    </xdr:from>
    <xdr:to>
      <xdr:col>25</xdr:col>
      <xdr:colOff>1343025</xdr:colOff>
      <xdr:row>784</xdr:row>
      <xdr:rowOff>0</xdr:rowOff>
    </xdr:to>
    <xdr:sp macro="" textlink="">
      <xdr:nvSpPr>
        <xdr:cNvPr id="3612" name="Line 1">
          <a:extLst>
            <a:ext uri="{FF2B5EF4-FFF2-40B4-BE49-F238E27FC236}">
              <a16:creationId xmlns:a16="http://schemas.microsoft.com/office/drawing/2014/main" id="{00000000-0008-0000-0100-00001C0E0000}"/>
            </a:ext>
          </a:extLst>
        </xdr:cNvPr>
        <xdr:cNvSpPr>
          <a:spLocks noChangeShapeType="1"/>
        </xdr:cNvSpPr>
      </xdr:nvSpPr>
      <xdr:spPr bwMode="auto">
        <a:xfrm>
          <a:off x="15325725" y="2458116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784</xdr:row>
      <xdr:rowOff>0</xdr:rowOff>
    </xdr:from>
    <xdr:to>
      <xdr:col>25</xdr:col>
      <xdr:colOff>1343025</xdr:colOff>
      <xdr:row>784</xdr:row>
      <xdr:rowOff>0</xdr:rowOff>
    </xdr:to>
    <xdr:sp macro="" textlink="">
      <xdr:nvSpPr>
        <xdr:cNvPr id="3613" name="Line 2">
          <a:extLst>
            <a:ext uri="{FF2B5EF4-FFF2-40B4-BE49-F238E27FC236}">
              <a16:creationId xmlns:a16="http://schemas.microsoft.com/office/drawing/2014/main" id="{00000000-0008-0000-0100-00001D0E0000}"/>
            </a:ext>
          </a:extLst>
        </xdr:cNvPr>
        <xdr:cNvSpPr>
          <a:spLocks noChangeShapeType="1"/>
        </xdr:cNvSpPr>
      </xdr:nvSpPr>
      <xdr:spPr bwMode="auto">
        <a:xfrm>
          <a:off x="15335250" y="2458116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784</xdr:row>
      <xdr:rowOff>0</xdr:rowOff>
    </xdr:from>
    <xdr:to>
      <xdr:col>25</xdr:col>
      <xdr:colOff>1343025</xdr:colOff>
      <xdr:row>784</xdr:row>
      <xdr:rowOff>0</xdr:rowOff>
    </xdr:to>
    <xdr:sp macro="" textlink="">
      <xdr:nvSpPr>
        <xdr:cNvPr id="3614" name="Line 3">
          <a:extLst>
            <a:ext uri="{FF2B5EF4-FFF2-40B4-BE49-F238E27FC236}">
              <a16:creationId xmlns:a16="http://schemas.microsoft.com/office/drawing/2014/main" id="{00000000-0008-0000-0100-00001E0E0000}"/>
            </a:ext>
          </a:extLst>
        </xdr:cNvPr>
        <xdr:cNvSpPr>
          <a:spLocks noChangeShapeType="1"/>
        </xdr:cNvSpPr>
      </xdr:nvSpPr>
      <xdr:spPr bwMode="auto">
        <a:xfrm>
          <a:off x="15335250" y="2458116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784</xdr:row>
      <xdr:rowOff>0</xdr:rowOff>
    </xdr:from>
    <xdr:to>
      <xdr:col>25</xdr:col>
      <xdr:colOff>1343025</xdr:colOff>
      <xdr:row>784</xdr:row>
      <xdr:rowOff>0</xdr:rowOff>
    </xdr:to>
    <xdr:sp macro="" textlink="">
      <xdr:nvSpPr>
        <xdr:cNvPr id="3615" name="Line 4">
          <a:extLst>
            <a:ext uri="{FF2B5EF4-FFF2-40B4-BE49-F238E27FC236}">
              <a16:creationId xmlns:a16="http://schemas.microsoft.com/office/drawing/2014/main" id="{00000000-0008-0000-0100-00001F0E0000}"/>
            </a:ext>
          </a:extLst>
        </xdr:cNvPr>
        <xdr:cNvSpPr>
          <a:spLocks noChangeShapeType="1"/>
        </xdr:cNvSpPr>
      </xdr:nvSpPr>
      <xdr:spPr bwMode="auto">
        <a:xfrm>
          <a:off x="15335250" y="2458116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801</xdr:row>
      <xdr:rowOff>0</xdr:rowOff>
    </xdr:from>
    <xdr:to>
      <xdr:col>25</xdr:col>
      <xdr:colOff>1343025</xdr:colOff>
      <xdr:row>801</xdr:row>
      <xdr:rowOff>0</xdr:rowOff>
    </xdr:to>
    <xdr:sp macro="" textlink="">
      <xdr:nvSpPr>
        <xdr:cNvPr id="3616" name="Line 1">
          <a:extLst>
            <a:ext uri="{FF2B5EF4-FFF2-40B4-BE49-F238E27FC236}">
              <a16:creationId xmlns:a16="http://schemas.microsoft.com/office/drawing/2014/main" id="{00000000-0008-0000-0100-0000200E0000}"/>
            </a:ext>
          </a:extLst>
        </xdr:cNvPr>
        <xdr:cNvSpPr>
          <a:spLocks noChangeShapeType="1"/>
        </xdr:cNvSpPr>
      </xdr:nvSpPr>
      <xdr:spPr bwMode="auto">
        <a:xfrm>
          <a:off x="15325725" y="2511552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801</xdr:row>
      <xdr:rowOff>0</xdr:rowOff>
    </xdr:from>
    <xdr:to>
      <xdr:col>25</xdr:col>
      <xdr:colOff>1343025</xdr:colOff>
      <xdr:row>801</xdr:row>
      <xdr:rowOff>0</xdr:rowOff>
    </xdr:to>
    <xdr:sp macro="" textlink="">
      <xdr:nvSpPr>
        <xdr:cNvPr id="3617" name="Line 2">
          <a:extLst>
            <a:ext uri="{FF2B5EF4-FFF2-40B4-BE49-F238E27FC236}">
              <a16:creationId xmlns:a16="http://schemas.microsoft.com/office/drawing/2014/main" id="{00000000-0008-0000-0100-0000210E0000}"/>
            </a:ext>
          </a:extLst>
        </xdr:cNvPr>
        <xdr:cNvSpPr>
          <a:spLocks noChangeShapeType="1"/>
        </xdr:cNvSpPr>
      </xdr:nvSpPr>
      <xdr:spPr bwMode="auto">
        <a:xfrm>
          <a:off x="15335250" y="2511552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801</xdr:row>
      <xdr:rowOff>0</xdr:rowOff>
    </xdr:from>
    <xdr:to>
      <xdr:col>25</xdr:col>
      <xdr:colOff>1343025</xdr:colOff>
      <xdr:row>801</xdr:row>
      <xdr:rowOff>0</xdr:rowOff>
    </xdr:to>
    <xdr:sp macro="" textlink="">
      <xdr:nvSpPr>
        <xdr:cNvPr id="3618" name="Line 3">
          <a:extLst>
            <a:ext uri="{FF2B5EF4-FFF2-40B4-BE49-F238E27FC236}">
              <a16:creationId xmlns:a16="http://schemas.microsoft.com/office/drawing/2014/main" id="{00000000-0008-0000-0100-0000220E0000}"/>
            </a:ext>
          </a:extLst>
        </xdr:cNvPr>
        <xdr:cNvSpPr>
          <a:spLocks noChangeShapeType="1"/>
        </xdr:cNvSpPr>
      </xdr:nvSpPr>
      <xdr:spPr bwMode="auto">
        <a:xfrm>
          <a:off x="15335250" y="2511552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801</xdr:row>
      <xdr:rowOff>0</xdr:rowOff>
    </xdr:from>
    <xdr:to>
      <xdr:col>25</xdr:col>
      <xdr:colOff>1343025</xdr:colOff>
      <xdr:row>801</xdr:row>
      <xdr:rowOff>0</xdr:rowOff>
    </xdr:to>
    <xdr:sp macro="" textlink="">
      <xdr:nvSpPr>
        <xdr:cNvPr id="3619" name="Line 4">
          <a:extLst>
            <a:ext uri="{FF2B5EF4-FFF2-40B4-BE49-F238E27FC236}">
              <a16:creationId xmlns:a16="http://schemas.microsoft.com/office/drawing/2014/main" id="{00000000-0008-0000-0100-0000230E0000}"/>
            </a:ext>
          </a:extLst>
        </xdr:cNvPr>
        <xdr:cNvSpPr>
          <a:spLocks noChangeShapeType="1"/>
        </xdr:cNvSpPr>
      </xdr:nvSpPr>
      <xdr:spPr bwMode="auto">
        <a:xfrm>
          <a:off x="15335250" y="2511552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811</xdr:row>
      <xdr:rowOff>0</xdr:rowOff>
    </xdr:from>
    <xdr:to>
      <xdr:col>25</xdr:col>
      <xdr:colOff>1343025</xdr:colOff>
      <xdr:row>811</xdr:row>
      <xdr:rowOff>0</xdr:rowOff>
    </xdr:to>
    <xdr:sp macro="" textlink="">
      <xdr:nvSpPr>
        <xdr:cNvPr id="3620" name="Line 1">
          <a:extLst>
            <a:ext uri="{FF2B5EF4-FFF2-40B4-BE49-F238E27FC236}">
              <a16:creationId xmlns:a16="http://schemas.microsoft.com/office/drawing/2014/main" id="{00000000-0008-0000-0100-0000240E0000}"/>
            </a:ext>
          </a:extLst>
        </xdr:cNvPr>
        <xdr:cNvSpPr>
          <a:spLocks noChangeShapeType="1"/>
        </xdr:cNvSpPr>
      </xdr:nvSpPr>
      <xdr:spPr bwMode="auto">
        <a:xfrm>
          <a:off x="15325725" y="2542984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811</xdr:row>
      <xdr:rowOff>0</xdr:rowOff>
    </xdr:from>
    <xdr:to>
      <xdr:col>25</xdr:col>
      <xdr:colOff>1343025</xdr:colOff>
      <xdr:row>811</xdr:row>
      <xdr:rowOff>0</xdr:rowOff>
    </xdr:to>
    <xdr:sp macro="" textlink="">
      <xdr:nvSpPr>
        <xdr:cNvPr id="3621" name="Line 2">
          <a:extLst>
            <a:ext uri="{FF2B5EF4-FFF2-40B4-BE49-F238E27FC236}">
              <a16:creationId xmlns:a16="http://schemas.microsoft.com/office/drawing/2014/main" id="{00000000-0008-0000-0100-0000250E0000}"/>
            </a:ext>
          </a:extLst>
        </xdr:cNvPr>
        <xdr:cNvSpPr>
          <a:spLocks noChangeShapeType="1"/>
        </xdr:cNvSpPr>
      </xdr:nvSpPr>
      <xdr:spPr bwMode="auto">
        <a:xfrm>
          <a:off x="15335250" y="2542984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811</xdr:row>
      <xdr:rowOff>0</xdr:rowOff>
    </xdr:from>
    <xdr:to>
      <xdr:col>25</xdr:col>
      <xdr:colOff>1343025</xdr:colOff>
      <xdr:row>811</xdr:row>
      <xdr:rowOff>0</xdr:rowOff>
    </xdr:to>
    <xdr:sp macro="" textlink="">
      <xdr:nvSpPr>
        <xdr:cNvPr id="3622" name="Line 3">
          <a:extLst>
            <a:ext uri="{FF2B5EF4-FFF2-40B4-BE49-F238E27FC236}">
              <a16:creationId xmlns:a16="http://schemas.microsoft.com/office/drawing/2014/main" id="{00000000-0008-0000-0100-0000260E0000}"/>
            </a:ext>
          </a:extLst>
        </xdr:cNvPr>
        <xdr:cNvSpPr>
          <a:spLocks noChangeShapeType="1"/>
        </xdr:cNvSpPr>
      </xdr:nvSpPr>
      <xdr:spPr bwMode="auto">
        <a:xfrm>
          <a:off x="15335250" y="2542984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811</xdr:row>
      <xdr:rowOff>0</xdr:rowOff>
    </xdr:from>
    <xdr:to>
      <xdr:col>25</xdr:col>
      <xdr:colOff>1343025</xdr:colOff>
      <xdr:row>811</xdr:row>
      <xdr:rowOff>0</xdr:rowOff>
    </xdr:to>
    <xdr:sp macro="" textlink="">
      <xdr:nvSpPr>
        <xdr:cNvPr id="3623" name="Line 4">
          <a:extLst>
            <a:ext uri="{FF2B5EF4-FFF2-40B4-BE49-F238E27FC236}">
              <a16:creationId xmlns:a16="http://schemas.microsoft.com/office/drawing/2014/main" id="{00000000-0008-0000-0100-0000270E0000}"/>
            </a:ext>
          </a:extLst>
        </xdr:cNvPr>
        <xdr:cNvSpPr>
          <a:spLocks noChangeShapeType="1"/>
        </xdr:cNvSpPr>
      </xdr:nvSpPr>
      <xdr:spPr bwMode="auto">
        <a:xfrm>
          <a:off x="15335250" y="2542984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828</xdr:row>
      <xdr:rowOff>0</xdr:rowOff>
    </xdr:from>
    <xdr:to>
      <xdr:col>25</xdr:col>
      <xdr:colOff>1343025</xdr:colOff>
      <xdr:row>828</xdr:row>
      <xdr:rowOff>0</xdr:rowOff>
    </xdr:to>
    <xdr:sp macro="" textlink="">
      <xdr:nvSpPr>
        <xdr:cNvPr id="3624" name="Line 1">
          <a:extLst>
            <a:ext uri="{FF2B5EF4-FFF2-40B4-BE49-F238E27FC236}">
              <a16:creationId xmlns:a16="http://schemas.microsoft.com/office/drawing/2014/main" id="{00000000-0008-0000-0100-0000280E0000}"/>
            </a:ext>
          </a:extLst>
        </xdr:cNvPr>
        <xdr:cNvSpPr>
          <a:spLocks noChangeShapeType="1"/>
        </xdr:cNvSpPr>
      </xdr:nvSpPr>
      <xdr:spPr bwMode="auto">
        <a:xfrm>
          <a:off x="15325725" y="2596419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828</xdr:row>
      <xdr:rowOff>0</xdr:rowOff>
    </xdr:from>
    <xdr:to>
      <xdr:col>25</xdr:col>
      <xdr:colOff>1343025</xdr:colOff>
      <xdr:row>828</xdr:row>
      <xdr:rowOff>0</xdr:rowOff>
    </xdr:to>
    <xdr:sp macro="" textlink="">
      <xdr:nvSpPr>
        <xdr:cNvPr id="3625" name="Line 2">
          <a:extLst>
            <a:ext uri="{FF2B5EF4-FFF2-40B4-BE49-F238E27FC236}">
              <a16:creationId xmlns:a16="http://schemas.microsoft.com/office/drawing/2014/main" id="{00000000-0008-0000-0100-0000290E0000}"/>
            </a:ext>
          </a:extLst>
        </xdr:cNvPr>
        <xdr:cNvSpPr>
          <a:spLocks noChangeShapeType="1"/>
        </xdr:cNvSpPr>
      </xdr:nvSpPr>
      <xdr:spPr bwMode="auto">
        <a:xfrm>
          <a:off x="15335250" y="259641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828</xdr:row>
      <xdr:rowOff>0</xdr:rowOff>
    </xdr:from>
    <xdr:to>
      <xdr:col>25</xdr:col>
      <xdr:colOff>1343025</xdr:colOff>
      <xdr:row>828</xdr:row>
      <xdr:rowOff>0</xdr:rowOff>
    </xdr:to>
    <xdr:sp macro="" textlink="">
      <xdr:nvSpPr>
        <xdr:cNvPr id="3626" name="Line 3">
          <a:extLst>
            <a:ext uri="{FF2B5EF4-FFF2-40B4-BE49-F238E27FC236}">
              <a16:creationId xmlns:a16="http://schemas.microsoft.com/office/drawing/2014/main" id="{00000000-0008-0000-0100-00002A0E0000}"/>
            </a:ext>
          </a:extLst>
        </xdr:cNvPr>
        <xdr:cNvSpPr>
          <a:spLocks noChangeShapeType="1"/>
        </xdr:cNvSpPr>
      </xdr:nvSpPr>
      <xdr:spPr bwMode="auto">
        <a:xfrm>
          <a:off x="15335250" y="259641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828</xdr:row>
      <xdr:rowOff>0</xdr:rowOff>
    </xdr:from>
    <xdr:to>
      <xdr:col>25</xdr:col>
      <xdr:colOff>1343025</xdr:colOff>
      <xdr:row>828</xdr:row>
      <xdr:rowOff>0</xdr:rowOff>
    </xdr:to>
    <xdr:sp macro="" textlink="">
      <xdr:nvSpPr>
        <xdr:cNvPr id="3627" name="Line 4">
          <a:extLst>
            <a:ext uri="{FF2B5EF4-FFF2-40B4-BE49-F238E27FC236}">
              <a16:creationId xmlns:a16="http://schemas.microsoft.com/office/drawing/2014/main" id="{00000000-0008-0000-0100-00002B0E0000}"/>
            </a:ext>
          </a:extLst>
        </xdr:cNvPr>
        <xdr:cNvSpPr>
          <a:spLocks noChangeShapeType="1"/>
        </xdr:cNvSpPr>
      </xdr:nvSpPr>
      <xdr:spPr bwMode="auto">
        <a:xfrm>
          <a:off x="15335250" y="2596419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845</xdr:row>
      <xdr:rowOff>0</xdr:rowOff>
    </xdr:from>
    <xdr:to>
      <xdr:col>25</xdr:col>
      <xdr:colOff>1343025</xdr:colOff>
      <xdr:row>845</xdr:row>
      <xdr:rowOff>0</xdr:rowOff>
    </xdr:to>
    <xdr:sp macro="" textlink="">
      <xdr:nvSpPr>
        <xdr:cNvPr id="3628" name="Line 1">
          <a:extLst>
            <a:ext uri="{FF2B5EF4-FFF2-40B4-BE49-F238E27FC236}">
              <a16:creationId xmlns:a16="http://schemas.microsoft.com/office/drawing/2014/main" id="{00000000-0008-0000-0100-00002C0E0000}"/>
            </a:ext>
          </a:extLst>
        </xdr:cNvPr>
        <xdr:cNvSpPr>
          <a:spLocks noChangeShapeType="1"/>
        </xdr:cNvSpPr>
      </xdr:nvSpPr>
      <xdr:spPr bwMode="auto">
        <a:xfrm>
          <a:off x="15325725" y="2649855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845</xdr:row>
      <xdr:rowOff>0</xdr:rowOff>
    </xdr:from>
    <xdr:to>
      <xdr:col>25</xdr:col>
      <xdr:colOff>1343025</xdr:colOff>
      <xdr:row>845</xdr:row>
      <xdr:rowOff>0</xdr:rowOff>
    </xdr:to>
    <xdr:sp macro="" textlink="">
      <xdr:nvSpPr>
        <xdr:cNvPr id="3629" name="Line 2">
          <a:extLst>
            <a:ext uri="{FF2B5EF4-FFF2-40B4-BE49-F238E27FC236}">
              <a16:creationId xmlns:a16="http://schemas.microsoft.com/office/drawing/2014/main" id="{00000000-0008-0000-0100-00002D0E0000}"/>
            </a:ext>
          </a:extLst>
        </xdr:cNvPr>
        <xdr:cNvSpPr>
          <a:spLocks noChangeShapeType="1"/>
        </xdr:cNvSpPr>
      </xdr:nvSpPr>
      <xdr:spPr bwMode="auto">
        <a:xfrm>
          <a:off x="15335250" y="2649855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845</xdr:row>
      <xdr:rowOff>0</xdr:rowOff>
    </xdr:from>
    <xdr:to>
      <xdr:col>25</xdr:col>
      <xdr:colOff>1343025</xdr:colOff>
      <xdr:row>845</xdr:row>
      <xdr:rowOff>0</xdr:rowOff>
    </xdr:to>
    <xdr:sp macro="" textlink="">
      <xdr:nvSpPr>
        <xdr:cNvPr id="3630" name="Line 3">
          <a:extLst>
            <a:ext uri="{FF2B5EF4-FFF2-40B4-BE49-F238E27FC236}">
              <a16:creationId xmlns:a16="http://schemas.microsoft.com/office/drawing/2014/main" id="{00000000-0008-0000-0100-00002E0E0000}"/>
            </a:ext>
          </a:extLst>
        </xdr:cNvPr>
        <xdr:cNvSpPr>
          <a:spLocks noChangeShapeType="1"/>
        </xdr:cNvSpPr>
      </xdr:nvSpPr>
      <xdr:spPr bwMode="auto">
        <a:xfrm>
          <a:off x="15335250" y="2649855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845</xdr:row>
      <xdr:rowOff>0</xdr:rowOff>
    </xdr:from>
    <xdr:to>
      <xdr:col>25</xdr:col>
      <xdr:colOff>1343025</xdr:colOff>
      <xdr:row>845</xdr:row>
      <xdr:rowOff>0</xdr:rowOff>
    </xdr:to>
    <xdr:sp macro="" textlink="">
      <xdr:nvSpPr>
        <xdr:cNvPr id="3631" name="Line 4">
          <a:extLst>
            <a:ext uri="{FF2B5EF4-FFF2-40B4-BE49-F238E27FC236}">
              <a16:creationId xmlns:a16="http://schemas.microsoft.com/office/drawing/2014/main" id="{00000000-0008-0000-0100-00002F0E0000}"/>
            </a:ext>
          </a:extLst>
        </xdr:cNvPr>
        <xdr:cNvSpPr>
          <a:spLocks noChangeShapeType="1"/>
        </xdr:cNvSpPr>
      </xdr:nvSpPr>
      <xdr:spPr bwMode="auto">
        <a:xfrm>
          <a:off x="15335250" y="2649855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862</xdr:row>
      <xdr:rowOff>0</xdr:rowOff>
    </xdr:from>
    <xdr:to>
      <xdr:col>25</xdr:col>
      <xdr:colOff>1343025</xdr:colOff>
      <xdr:row>862</xdr:row>
      <xdr:rowOff>0</xdr:rowOff>
    </xdr:to>
    <xdr:sp macro="" textlink="">
      <xdr:nvSpPr>
        <xdr:cNvPr id="3632" name="Line 1">
          <a:extLst>
            <a:ext uri="{FF2B5EF4-FFF2-40B4-BE49-F238E27FC236}">
              <a16:creationId xmlns:a16="http://schemas.microsoft.com/office/drawing/2014/main" id="{00000000-0008-0000-0100-0000300E0000}"/>
            </a:ext>
          </a:extLst>
        </xdr:cNvPr>
        <xdr:cNvSpPr>
          <a:spLocks noChangeShapeType="1"/>
        </xdr:cNvSpPr>
      </xdr:nvSpPr>
      <xdr:spPr bwMode="auto">
        <a:xfrm>
          <a:off x="15325725" y="2703290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862</xdr:row>
      <xdr:rowOff>0</xdr:rowOff>
    </xdr:from>
    <xdr:to>
      <xdr:col>25</xdr:col>
      <xdr:colOff>1343025</xdr:colOff>
      <xdr:row>862</xdr:row>
      <xdr:rowOff>0</xdr:rowOff>
    </xdr:to>
    <xdr:sp macro="" textlink="">
      <xdr:nvSpPr>
        <xdr:cNvPr id="3633" name="Line 2">
          <a:extLst>
            <a:ext uri="{FF2B5EF4-FFF2-40B4-BE49-F238E27FC236}">
              <a16:creationId xmlns:a16="http://schemas.microsoft.com/office/drawing/2014/main" id="{00000000-0008-0000-0100-0000310E0000}"/>
            </a:ext>
          </a:extLst>
        </xdr:cNvPr>
        <xdr:cNvSpPr>
          <a:spLocks noChangeShapeType="1"/>
        </xdr:cNvSpPr>
      </xdr:nvSpPr>
      <xdr:spPr bwMode="auto">
        <a:xfrm>
          <a:off x="15335250" y="270329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862</xdr:row>
      <xdr:rowOff>0</xdr:rowOff>
    </xdr:from>
    <xdr:to>
      <xdr:col>25</xdr:col>
      <xdr:colOff>1343025</xdr:colOff>
      <xdr:row>862</xdr:row>
      <xdr:rowOff>0</xdr:rowOff>
    </xdr:to>
    <xdr:sp macro="" textlink="">
      <xdr:nvSpPr>
        <xdr:cNvPr id="3634" name="Line 3">
          <a:extLst>
            <a:ext uri="{FF2B5EF4-FFF2-40B4-BE49-F238E27FC236}">
              <a16:creationId xmlns:a16="http://schemas.microsoft.com/office/drawing/2014/main" id="{00000000-0008-0000-0100-0000320E0000}"/>
            </a:ext>
          </a:extLst>
        </xdr:cNvPr>
        <xdr:cNvSpPr>
          <a:spLocks noChangeShapeType="1"/>
        </xdr:cNvSpPr>
      </xdr:nvSpPr>
      <xdr:spPr bwMode="auto">
        <a:xfrm>
          <a:off x="15335250" y="270329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862</xdr:row>
      <xdr:rowOff>0</xdr:rowOff>
    </xdr:from>
    <xdr:to>
      <xdr:col>25</xdr:col>
      <xdr:colOff>1343025</xdr:colOff>
      <xdr:row>862</xdr:row>
      <xdr:rowOff>0</xdr:rowOff>
    </xdr:to>
    <xdr:sp macro="" textlink="">
      <xdr:nvSpPr>
        <xdr:cNvPr id="3635" name="Line 4">
          <a:extLst>
            <a:ext uri="{FF2B5EF4-FFF2-40B4-BE49-F238E27FC236}">
              <a16:creationId xmlns:a16="http://schemas.microsoft.com/office/drawing/2014/main" id="{00000000-0008-0000-0100-0000330E0000}"/>
            </a:ext>
          </a:extLst>
        </xdr:cNvPr>
        <xdr:cNvSpPr>
          <a:spLocks noChangeShapeType="1"/>
        </xdr:cNvSpPr>
      </xdr:nvSpPr>
      <xdr:spPr bwMode="auto">
        <a:xfrm>
          <a:off x="15335250" y="270329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879</xdr:row>
      <xdr:rowOff>0</xdr:rowOff>
    </xdr:from>
    <xdr:to>
      <xdr:col>25</xdr:col>
      <xdr:colOff>1343025</xdr:colOff>
      <xdr:row>879</xdr:row>
      <xdr:rowOff>0</xdr:rowOff>
    </xdr:to>
    <xdr:sp macro="" textlink="">
      <xdr:nvSpPr>
        <xdr:cNvPr id="3636" name="Line 1">
          <a:extLst>
            <a:ext uri="{FF2B5EF4-FFF2-40B4-BE49-F238E27FC236}">
              <a16:creationId xmlns:a16="http://schemas.microsoft.com/office/drawing/2014/main" id="{00000000-0008-0000-0100-0000340E0000}"/>
            </a:ext>
          </a:extLst>
        </xdr:cNvPr>
        <xdr:cNvSpPr>
          <a:spLocks noChangeShapeType="1"/>
        </xdr:cNvSpPr>
      </xdr:nvSpPr>
      <xdr:spPr bwMode="auto">
        <a:xfrm>
          <a:off x="15325725" y="2756725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879</xdr:row>
      <xdr:rowOff>0</xdr:rowOff>
    </xdr:from>
    <xdr:to>
      <xdr:col>25</xdr:col>
      <xdr:colOff>1343025</xdr:colOff>
      <xdr:row>879</xdr:row>
      <xdr:rowOff>0</xdr:rowOff>
    </xdr:to>
    <xdr:sp macro="" textlink="">
      <xdr:nvSpPr>
        <xdr:cNvPr id="3637" name="Line 2">
          <a:extLst>
            <a:ext uri="{FF2B5EF4-FFF2-40B4-BE49-F238E27FC236}">
              <a16:creationId xmlns:a16="http://schemas.microsoft.com/office/drawing/2014/main" id="{00000000-0008-0000-0100-0000350E0000}"/>
            </a:ext>
          </a:extLst>
        </xdr:cNvPr>
        <xdr:cNvSpPr>
          <a:spLocks noChangeShapeType="1"/>
        </xdr:cNvSpPr>
      </xdr:nvSpPr>
      <xdr:spPr bwMode="auto">
        <a:xfrm>
          <a:off x="15335250" y="2756725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879</xdr:row>
      <xdr:rowOff>0</xdr:rowOff>
    </xdr:from>
    <xdr:to>
      <xdr:col>25</xdr:col>
      <xdr:colOff>1343025</xdr:colOff>
      <xdr:row>879</xdr:row>
      <xdr:rowOff>0</xdr:rowOff>
    </xdr:to>
    <xdr:sp macro="" textlink="">
      <xdr:nvSpPr>
        <xdr:cNvPr id="3638" name="Line 3">
          <a:extLst>
            <a:ext uri="{FF2B5EF4-FFF2-40B4-BE49-F238E27FC236}">
              <a16:creationId xmlns:a16="http://schemas.microsoft.com/office/drawing/2014/main" id="{00000000-0008-0000-0100-0000360E0000}"/>
            </a:ext>
          </a:extLst>
        </xdr:cNvPr>
        <xdr:cNvSpPr>
          <a:spLocks noChangeShapeType="1"/>
        </xdr:cNvSpPr>
      </xdr:nvSpPr>
      <xdr:spPr bwMode="auto">
        <a:xfrm>
          <a:off x="15335250" y="2756725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879</xdr:row>
      <xdr:rowOff>0</xdr:rowOff>
    </xdr:from>
    <xdr:to>
      <xdr:col>25</xdr:col>
      <xdr:colOff>1343025</xdr:colOff>
      <xdr:row>879</xdr:row>
      <xdr:rowOff>0</xdr:rowOff>
    </xdr:to>
    <xdr:sp macro="" textlink="">
      <xdr:nvSpPr>
        <xdr:cNvPr id="3639" name="Line 4">
          <a:extLst>
            <a:ext uri="{FF2B5EF4-FFF2-40B4-BE49-F238E27FC236}">
              <a16:creationId xmlns:a16="http://schemas.microsoft.com/office/drawing/2014/main" id="{00000000-0008-0000-0100-0000370E0000}"/>
            </a:ext>
          </a:extLst>
        </xdr:cNvPr>
        <xdr:cNvSpPr>
          <a:spLocks noChangeShapeType="1"/>
        </xdr:cNvSpPr>
      </xdr:nvSpPr>
      <xdr:spPr bwMode="auto">
        <a:xfrm>
          <a:off x="15335250" y="2756725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896</xdr:row>
      <xdr:rowOff>0</xdr:rowOff>
    </xdr:from>
    <xdr:to>
      <xdr:col>25</xdr:col>
      <xdr:colOff>1343025</xdr:colOff>
      <xdr:row>896</xdr:row>
      <xdr:rowOff>0</xdr:rowOff>
    </xdr:to>
    <xdr:sp macro="" textlink="">
      <xdr:nvSpPr>
        <xdr:cNvPr id="3640" name="Line 1">
          <a:extLst>
            <a:ext uri="{FF2B5EF4-FFF2-40B4-BE49-F238E27FC236}">
              <a16:creationId xmlns:a16="http://schemas.microsoft.com/office/drawing/2014/main" id="{00000000-0008-0000-0100-0000380E0000}"/>
            </a:ext>
          </a:extLst>
        </xdr:cNvPr>
        <xdr:cNvSpPr>
          <a:spLocks noChangeShapeType="1"/>
        </xdr:cNvSpPr>
      </xdr:nvSpPr>
      <xdr:spPr bwMode="auto">
        <a:xfrm>
          <a:off x="15325725" y="2810160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896</xdr:row>
      <xdr:rowOff>0</xdr:rowOff>
    </xdr:from>
    <xdr:to>
      <xdr:col>25</xdr:col>
      <xdr:colOff>1343025</xdr:colOff>
      <xdr:row>896</xdr:row>
      <xdr:rowOff>0</xdr:rowOff>
    </xdr:to>
    <xdr:sp macro="" textlink="">
      <xdr:nvSpPr>
        <xdr:cNvPr id="3641" name="Line 2">
          <a:extLst>
            <a:ext uri="{FF2B5EF4-FFF2-40B4-BE49-F238E27FC236}">
              <a16:creationId xmlns:a16="http://schemas.microsoft.com/office/drawing/2014/main" id="{00000000-0008-0000-0100-0000390E0000}"/>
            </a:ext>
          </a:extLst>
        </xdr:cNvPr>
        <xdr:cNvSpPr>
          <a:spLocks noChangeShapeType="1"/>
        </xdr:cNvSpPr>
      </xdr:nvSpPr>
      <xdr:spPr bwMode="auto">
        <a:xfrm>
          <a:off x="15335250" y="281016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896</xdr:row>
      <xdr:rowOff>0</xdr:rowOff>
    </xdr:from>
    <xdr:to>
      <xdr:col>25</xdr:col>
      <xdr:colOff>1343025</xdr:colOff>
      <xdr:row>896</xdr:row>
      <xdr:rowOff>0</xdr:rowOff>
    </xdr:to>
    <xdr:sp macro="" textlink="">
      <xdr:nvSpPr>
        <xdr:cNvPr id="3642" name="Line 3">
          <a:extLst>
            <a:ext uri="{FF2B5EF4-FFF2-40B4-BE49-F238E27FC236}">
              <a16:creationId xmlns:a16="http://schemas.microsoft.com/office/drawing/2014/main" id="{00000000-0008-0000-0100-00003A0E0000}"/>
            </a:ext>
          </a:extLst>
        </xdr:cNvPr>
        <xdr:cNvSpPr>
          <a:spLocks noChangeShapeType="1"/>
        </xdr:cNvSpPr>
      </xdr:nvSpPr>
      <xdr:spPr bwMode="auto">
        <a:xfrm>
          <a:off x="15335250" y="281016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896</xdr:row>
      <xdr:rowOff>0</xdr:rowOff>
    </xdr:from>
    <xdr:to>
      <xdr:col>25</xdr:col>
      <xdr:colOff>1343025</xdr:colOff>
      <xdr:row>896</xdr:row>
      <xdr:rowOff>0</xdr:rowOff>
    </xdr:to>
    <xdr:sp macro="" textlink="">
      <xdr:nvSpPr>
        <xdr:cNvPr id="3643" name="Line 4">
          <a:extLst>
            <a:ext uri="{FF2B5EF4-FFF2-40B4-BE49-F238E27FC236}">
              <a16:creationId xmlns:a16="http://schemas.microsoft.com/office/drawing/2014/main" id="{00000000-0008-0000-0100-00003B0E0000}"/>
            </a:ext>
          </a:extLst>
        </xdr:cNvPr>
        <xdr:cNvSpPr>
          <a:spLocks noChangeShapeType="1"/>
        </xdr:cNvSpPr>
      </xdr:nvSpPr>
      <xdr:spPr bwMode="auto">
        <a:xfrm>
          <a:off x="15335250" y="281016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862</xdr:row>
      <xdr:rowOff>0</xdr:rowOff>
    </xdr:from>
    <xdr:to>
      <xdr:col>25</xdr:col>
      <xdr:colOff>1343025</xdr:colOff>
      <xdr:row>862</xdr:row>
      <xdr:rowOff>0</xdr:rowOff>
    </xdr:to>
    <xdr:sp macro="" textlink="">
      <xdr:nvSpPr>
        <xdr:cNvPr id="3644" name="Line 1">
          <a:extLst>
            <a:ext uri="{FF2B5EF4-FFF2-40B4-BE49-F238E27FC236}">
              <a16:creationId xmlns:a16="http://schemas.microsoft.com/office/drawing/2014/main" id="{00000000-0008-0000-0100-00003C0E0000}"/>
            </a:ext>
          </a:extLst>
        </xdr:cNvPr>
        <xdr:cNvSpPr>
          <a:spLocks noChangeShapeType="1"/>
        </xdr:cNvSpPr>
      </xdr:nvSpPr>
      <xdr:spPr bwMode="auto">
        <a:xfrm>
          <a:off x="15325725" y="2703290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862</xdr:row>
      <xdr:rowOff>0</xdr:rowOff>
    </xdr:from>
    <xdr:to>
      <xdr:col>25</xdr:col>
      <xdr:colOff>1343025</xdr:colOff>
      <xdr:row>862</xdr:row>
      <xdr:rowOff>0</xdr:rowOff>
    </xdr:to>
    <xdr:sp macro="" textlink="">
      <xdr:nvSpPr>
        <xdr:cNvPr id="3645" name="Line 2">
          <a:extLst>
            <a:ext uri="{FF2B5EF4-FFF2-40B4-BE49-F238E27FC236}">
              <a16:creationId xmlns:a16="http://schemas.microsoft.com/office/drawing/2014/main" id="{00000000-0008-0000-0100-00003D0E0000}"/>
            </a:ext>
          </a:extLst>
        </xdr:cNvPr>
        <xdr:cNvSpPr>
          <a:spLocks noChangeShapeType="1"/>
        </xdr:cNvSpPr>
      </xdr:nvSpPr>
      <xdr:spPr bwMode="auto">
        <a:xfrm>
          <a:off x="15335250" y="270329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862</xdr:row>
      <xdr:rowOff>0</xdr:rowOff>
    </xdr:from>
    <xdr:to>
      <xdr:col>25</xdr:col>
      <xdr:colOff>1343025</xdr:colOff>
      <xdr:row>862</xdr:row>
      <xdr:rowOff>0</xdr:rowOff>
    </xdr:to>
    <xdr:sp macro="" textlink="">
      <xdr:nvSpPr>
        <xdr:cNvPr id="3646" name="Line 3">
          <a:extLst>
            <a:ext uri="{FF2B5EF4-FFF2-40B4-BE49-F238E27FC236}">
              <a16:creationId xmlns:a16="http://schemas.microsoft.com/office/drawing/2014/main" id="{00000000-0008-0000-0100-00003E0E0000}"/>
            </a:ext>
          </a:extLst>
        </xdr:cNvPr>
        <xdr:cNvSpPr>
          <a:spLocks noChangeShapeType="1"/>
        </xdr:cNvSpPr>
      </xdr:nvSpPr>
      <xdr:spPr bwMode="auto">
        <a:xfrm>
          <a:off x="15335250" y="270329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862</xdr:row>
      <xdr:rowOff>0</xdr:rowOff>
    </xdr:from>
    <xdr:to>
      <xdr:col>25</xdr:col>
      <xdr:colOff>1343025</xdr:colOff>
      <xdr:row>862</xdr:row>
      <xdr:rowOff>0</xdr:rowOff>
    </xdr:to>
    <xdr:sp macro="" textlink="">
      <xdr:nvSpPr>
        <xdr:cNvPr id="3647" name="Line 4">
          <a:extLst>
            <a:ext uri="{FF2B5EF4-FFF2-40B4-BE49-F238E27FC236}">
              <a16:creationId xmlns:a16="http://schemas.microsoft.com/office/drawing/2014/main" id="{00000000-0008-0000-0100-00003F0E0000}"/>
            </a:ext>
          </a:extLst>
        </xdr:cNvPr>
        <xdr:cNvSpPr>
          <a:spLocks noChangeShapeType="1"/>
        </xdr:cNvSpPr>
      </xdr:nvSpPr>
      <xdr:spPr bwMode="auto">
        <a:xfrm>
          <a:off x="15335250" y="270329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879</xdr:row>
      <xdr:rowOff>0</xdr:rowOff>
    </xdr:from>
    <xdr:to>
      <xdr:col>25</xdr:col>
      <xdr:colOff>1343025</xdr:colOff>
      <xdr:row>879</xdr:row>
      <xdr:rowOff>0</xdr:rowOff>
    </xdr:to>
    <xdr:sp macro="" textlink="">
      <xdr:nvSpPr>
        <xdr:cNvPr id="3648" name="Line 1">
          <a:extLst>
            <a:ext uri="{FF2B5EF4-FFF2-40B4-BE49-F238E27FC236}">
              <a16:creationId xmlns:a16="http://schemas.microsoft.com/office/drawing/2014/main" id="{00000000-0008-0000-0100-0000400E0000}"/>
            </a:ext>
          </a:extLst>
        </xdr:cNvPr>
        <xdr:cNvSpPr>
          <a:spLocks noChangeShapeType="1"/>
        </xdr:cNvSpPr>
      </xdr:nvSpPr>
      <xdr:spPr bwMode="auto">
        <a:xfrm>
          <a:off x="15325725" y="2756725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879</xdr:row>
      <xdr:rowOff>0</xdr:rowOff>
    </xdr:from>
    <xdr:to>
      <xdr:col>25</xdr:col>
      <xdr:colOff>1343025</xdr:colOff>
      <xdr:row>879</xdr:row>
      <xdr:rowOff>0</xdr:rowOff>
    </xdr:to>
    <xdr:sp macro="" textlink="">
      <xdr:nvSpPr>
        <xdr:cNvPr id="3649" name="Line 2">
          <a:extLst>
            <a:ext uri="{FF2B5EF4-FFF2-40B4-BE49-F238E27FC236}">
              <a16:creationId xmlns:a16="http://schemas.microsoft.com/office/drawing/2014/main" id="{00000000-0008-0000-0100-0000410E0000}"/>
            </a:ext>
          </a:extLst>
        </xdr:cNvPr>
        <xdr:cNvSpPr>
          <a:spLocks noChangeShapeType="1"/>
        </xdr:cNvSpPr>
      </xdr:nvSpPr>
      <xdr:spPr bwMode="auto">
        <a:xfrm>
          <a:off x="15335250" y="2756725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879</xdr:row>
      <xdr:rowOff>0</xdr:rowOff>
    </xdr:from>
    <xdr:to>
      <xdr:col>25</xdr:col>
      <xdr:colOff>1343025</xdr:colOff>
      <xdr:row>879</xdr:row>
      <xdr:rowOff>0</xdr:rowOff>
    </xdr:to>
    <xdr:sp macro="" textlink="">
      <xdr:nvSpPr>
        <xdr:cNvPr id="3650" name="Line 3">
          <a:extLst>
            <a:ext uri="{FF2B5EF4-FFF2-40B4-BE49-F238E27FC236}">
              <a16:creationId xmlns:a16="http://schemas.microsoft.com/office/drawing/2014/main" id="{00000000-0008-0000-0100-0000420E0000}"/>
            </a:ext>
          </a:extLst>
        </xdr:cNvPr>
        <xdr:cNvSpPr>
          <a:spLocks noChangeShapeType="1"/>
        </xdr:cNvSpPr>
      </xdr:nvSpPr>
      <xdr:spPr bwMode="auto">
        <a:xfrm>
          <a:off x="15335250" y="2756725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879</xdr:row>
      <xdr:rowOff>0</xdr:rowOff>
    </xdr:from>
    <xdr:to>
      <xdr:col>25</xdr:col>
      <xdr:colOff>1343025</xdr:colOff>
      <xdr:row>879</xdr:row>
      <xdr:rowOff>0</xdr:rowOff>
    </xdr:to>
    <xdr:sp macro="" textlink="">
      <xdr:nvSpPr>
        <xdr:cNvPr id="3651" name="Line 4">
          <a:extLst>
            <a:ext uri="{FF2B5EF4-FFF2-40B4-BE49-F238E27FC236}">
              <a16:creationId xmlns:a16="http://schemas.microsoft.com/office/drawing/2014/main" id="{00000000-0008-0000-0100-0000430E0000}"/>
            </a:ext>
          </a:extLst>
        </xdr:cNvPr>
        <xdr:cNvSpPr>
          <a:spLocks noChangeShapeType="1"/>
        </xdr:cNvSpPr>
      </xdr:nvSpPr>
      <xdr:spPr bwMode="auto">
        <a:xfrm>
          <a:off x="15335250" y="2756725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896</xdr:row>
      <xdr:rowOff>0</xdr:rowOff>
    </xdr:from>
    <xdr:to>
      <xdr:col>25</xdr:col>
      <xdr:colOff>1343025</xdr:colOff>
      <xdr:row>896</xdr:row>
      <xdr:rowOff>0</xdr:rowOff>
    </xdr:to>
    <xdr:sp macro="" textlink="">
      <xdr:nvSpPr>
        <xdr:cNvPr id="3652" name="Line 1">
          <a:extLst>
            <a:ext uri="{FF2B5EF4-FFF2-40B4-BE49-F238E27FC236}">
              <a16:creationId xmlns:a16="http://schemas.microsoft.com/office/drawing/2014/main" id="{00000000-0008-0000-0100-0000440E0000}"/>
            </a:ext>
          </a:extLst>
        </xdr:cNvPr>
        <xdr:cNvSpPr>
          <a:spLocks noChangeShapeType="1"/>
        </xdr:cNvSpPr>
      </xdr:nvSpPr>
      <xdr:spPr bwMode="auto">
        <a:xfrm>
          <a:off x="15325725" y="2810160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896</xdr:row>
      <xdr:rowOff>0</xdr:rowOff>
    </xdr:from>
    <xdr:to>
      <xdr:col>25</xdr:col>
      <xdr:colOff>1343025</xdr:colOff>
      <xdr:row>896</xdr:row>
      <xdr:rowOff>0</xdr:rowOff>
    </xdr:to>
    <xdr:sp macro="" textlink="">
      <xdr:nvSpPr>
        <xdr:cNvPr id="3653" name="Line 2">
          <a:extLst>
            <a:ext uri="{FF2B5EF4-FFF2-40B4-BE49-F238E27FC236}">
              <a16:creationId xmlns:a16="http://schemas.microsoft.com/office/drawing/2014/main" id="{00000000-0008-0000-0100-0000450E0000}"/>
            </a:ext>
          </a:extLst>
        </xdr:cNvPr>
        <xdr:cNvSpPr>
          <a:spLocks noChangeShapeType="1"/>
        </xdr:cNvSpPr>
      </xdr:nvSpPr>
      <xdr:spPr bwMode="auto">
        <a:xfrm>
          <a:off x="15335250" y="281016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896</xdr:row>
      <xdr:rowOff>0</xdr:rowOff>
    </xdr:from>
    <xdr:to>
      <xdr:col>25</xdr:col>
      <xdr:colOff>1343025</xdr:colOff>
      <xdr:row>896</xdr:row>
      <xdr:rowOff>0</xdr:rowOff>
    </xdr:to>
    <xdr:sp macro="" textlink="">
      <xdr:nvSpPr>
        <xdr:cNvPr id="3654" name="Line 3">
          <a:extLst>
            <a:ext uri="{FF2B5EF4-FFF2-40B4-BE49-F238E27FC236}">
              <a16:creationId xmlns:a16="http://schemas.microsoft.com/office/drawing/2014/main" id="{00000000-0008-0000-0100-0000460E0000}"/>
            </a:ext>
          </a:extLst>
        </xdr:cNvPr>
        <xdr:cNvSpPr>
          <a:spLocks noChangeShapeType="1"/>
        </xdr:cNvSpPr>
      </xdr:nvSpPr>
      <xdr:spPr bwMode="auto">
        <a:xfrm>
          <a:off x="15335250" y="281016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896</xdr:row>
      <xdr:rowOff>0</xdr:rowOff>
    </xdr:from>
    <xdr:to>
      <xdr:col>25</xdr:col>
      <xdr:colOff>1343025</xdr:colOff>
      <xdr:row>896</xdr:row>
      <xdr:rowOff>0</xdr:rowOff>
    </xdr:to>
    <xdr:sp macro="" textlink="">
      <xdr:nvSpPr>
        <xdr:cNvPr id="3655" name="Line 4">
          <a:extLst>
            <a:ext uri="{FF2B5EF4-FFF2-40B4-BE49-F238E27FC236}">
              <a16:creationId xmlns:a16="http://schemas.microsoft.com/office/drawing/2014/main" id="{00000000-0008-0000-0100-0000470E0000}"/>
            </a:ext>
          </a:extLst>
        </xdr:cNvPr>
        <xdr:cNvSpPr>
          <a:spLocks noChangeShapeType="1"/>
        </xdr:cNvSpPr>
      </xdr:nvSpPr>
      <xdr:spPr bwMode="auto">
        <a:xfrm>
          <a:off x="15335250" y="281016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862</xdr:row>
      <xdr:rowOff>0</xdr:rowOff>
    </xdr:from>
    <xdr:to>
      <xdr:col>25</xdr:col>
      <xdr:colOff>1343025</xdr:colOff>
      <xdr:row>862</xdr:row>
      <xdr:rowOff>0</xdr:rowOff>
    </xdr:to>
    <xdr:sp macro="" textlink="">
      <xdr:nvSpPr>
        <xdr:cNvPr id="3656" name="Line 1">
          <a:extLst>
            <a:ext uri="{FF2B5EF4-FFF2-40B4-BE49-F238E27FC236}">
              <a16:creationId xmlns:a16="http://schemas.microsoft.com/office/drawing/2014/main" id="{00000000-0008-0000-0100-0000480E0000}"/>
            </a:ext>
          </a:extLst>
        </xdr:cNvPr>
        <xdr:cNvSpPr>
          <a:spLocks noChangeShapeType="1"/>
        </xdr:cNvSpPr>
      </xdr:nvSpPr>
      <xdr:spPr bwMode="auto">
        <a:xfrm>
          <a:off x="15325725" y="2703290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862</xdr:row>
      <xdr:rowOff>0</xdr:rowOff>
    </xdr:from>
    <xdr:to>
      <xdr:col>25</xdr:col>
      <xdr:colOff>1343025</xdr:colOff>
      <xdr:row>862</xdr:row>
      <xdr:rowOff>0</xdr:rowOff>
    </xdr:to>
    <xdr:sp macro="" textlink="">
      <xdr:nvSpPr>
        <xdr:cNvPr id="3657" name="Line 2">
          <a:extLst>
            <a:ext uri="{FF2B5EF4-FFF2-40B4-BE49-F238E27FC236}">
              <a16:creationId xmlns:a16="http://schemas.microsoft.com/office/drawing/2014/main" id="{00000000-0008-0000-0100-0000490E0000}"/>
            </a:ext>
          </a:extLst>
        </xdr:cNvPr>
        <xdr:cNvSpPr>
          <a:spLocks noChangeShapeType="1"/>
        </xdr:cNvSpPr>
      </xdr:nvSpPr>
      <xdr:spPr bwMode="auto">
        <a:xfrm>
          <a:off x="15335250" y="270329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862</xdr:row>
      <xdr:rowOff>0</xdr:rowOff>
    </xdr:from>
    <xdr:to>
      <xdr:col>25</xdr:col>
      <xdr:colOff>1343025</xdr:colOff>
      <xdr:row>862</xdr:row>
      <xdr:rowOff>0</xdr:rowOff>
    </xdr:to>
    <xdr:sp macro="" textlink="">
      <xdr:nvSpPr>
        <xdr:cNvPr id="3658" name="Line 3">
          <a:extLst>
            <a:ext uri="{FF2B5EF4-FFF2-40B4-BE49-F238E27FC236}">
              <a16:creationId xmlns:a16="http://schemas.microsoft.com/office/drawing/2014/main" id="{00000000-0008-0000-0100-00004A0E0000}"/>
            </a:ext>
          </a:extLst>
        </xdr:cNvPr>
        <xdr:cNvSpPr>
          <a:spLocks noChangeShapeType="1"/>
        </xdr:cNvSpPr>
      </xdr:nvSpPr>
      <xdr:spPr bwMode="auto">
        <a:xfrm>
          <a:off x="15335250" y="270329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862</xdr:row>
      <xdr:rowOff>0</xdr:rowOff>
    </xdr:from>
    <xdr:to>
      <xdr:col>25</xdr:col>
      <xdr:colOff>1343025</xdr:colOff>
      <xdr:row>862</xdr:row>
      <xdr:rowOff>0</xdr:rowOff>
    </xdr:to>
    <xdr:sp macro="" textlink="">
      <xdr:nvSpPr>
        <xdr:cNvPr id="3659" name="Line 4">
          <a:extLst>
            <a:ext uri="{FF2B5EF4-FFF2-40B4-BE49-F238E27FC236}">
              <a16:creationId xmlns:a16="http://schemas.microsoft.com/office/drawing/2014/main" id="{00000000-0008-0000-0100-00004B0E0000}"/>
            </a:ext>
          </a:extLst>
        </xdr:cNvPr>
        <xdr:cNvSpPr>
          <a:spLocks noChangeShapeType="1"/>
        </xdr:cNvSpPr>
      </xdr:nvSpPr>
      <xdr:spPr bwMode="auto">
        <a:xfrm>
          <a:off x="15335250" y="270329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879</xdr:row>
      <xdr:rowOff>0</xdr:rowOff>
    </xdr:from>
    <xdr:to>
      <xdr:col>25</xdr:col>
      <xdr:colOff>1343025</xdr:colOff>
      <xdr:row>879</xdr:row>
      <xdr:rowOff>0</xdr:rowOff>
    </xdr:to>
    <xdr:sp macro="" textlink="">
      <xdr:nvSpPr>
        <xdr:cNvPr id="3660" name="Line 1">
          <a:extLst>
            <a:ext uri="{FF2B5EF4-FFF2-40B4-BE49-F238E27FC236}">
              <a16:creationId xmlns:a16="http://schemas.microsoft.com/office/drawing/2014/main" id="{00000000-0008-0000-0100-00004C0E0000}"/>
            </a:ext>
          </a:extLst>
        </xdr:cNvPr>
        <xdr:cNvSpPr>
          <a:spLocks noChangeShapeType="1"/>
        </xdr:cNvSpPr>
      </xdr:nvSpPr>
      <xdr:spPr bwMode="auto">
        <a:xfrm>
          <a:off x="15325725" y="2756725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879</xdr:row>
      <xdr:rowOff>0</xdr:rowOff>
    </xdr:from>
    <xdr:to>
      <xdr:col>25</xdr:col>
      <xdr:colOff>1343025</xdr:colOff>
      <xdr:row>879</xdr:row>
      <xdr:rowOff>0</xdr:rowOff>
    </xdr:to>
    <xdr:sp macro="" textlink="">
      <xdr:nvSpPr>
        <xdr:cNvPr id="3661" name="Line 2">
          <a:extLst>
            <a:ext uri="{FF2B5EF4-FFF2-40B4-BE49-F238E27FC236}">
              <a16:creationId xmlns:a16="http://schemas.microsoft.com/office/drawing/2014/main" id="{00000000-0008-0000-0100-00004D0E0000}"/>
            </a:ext>
          </a:extLst>
        </xdr:cNvPr>
        <xdr:cNvSpPr>
          <a:spLocks noChangeShapeType="1"/>
        </xdr:cNvSpPr>
      </xdr:nvSpPr>
      <xdr:spPr bwMode="auto">
        <a:xfrm>
          <a:off x="15335250" y="2756725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879</xdr:row>
      <xdr:rowOff>0</xdr:rowOff>
    </xdr:from>
    <xdr:to>
      <xdr:col>25</xdr:col>
      <xdr:colOff>1343025</xdr:colOff>
      <xdr:row>879</xdr:row>
      <xdr:rowOff>0</xdr:rowOff>
    </xdr:to>
    <xdr:sp macro="" textlink="">
      <xdr:nvSpPr>
        <xdr:cNvPr id="3662" name="Line 3">
          <a:extLst>
            <a:ext uri="{FF2B5EF4-FFF2-40B4-BE49-F238E27FC236}">
              <a16:creationId xmlns:a16="http://schemas.microsoft.com/office/drawing/2014/main" id="{00000000-0008-0000-0100-00004E0E0000}"/>
            </a:ext>
          </a:extLst>
        </xdr:cNvPr>
        <xdr:cNvSpPr>
          <a:spLocks noChangeShapeType="1"/>
        </xdr:cNvSpPr>
      </xdr:nvSpPr>
      <xdr:spPr bwMode="auto">
        <a:xfrm>
          <a:off x="15335250" y="2756725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879</xdr:row>
      <xdr:rowOff>0</xdr:rowOff>
    </xdr:from>
    <xdr:to>
      <xdr:col>25</xdr:col>
      <xdr:colOff>1343025</xdr:colOff>
      <xdr:row>879</xdr:row>
      <xdr:rowOff>0</xdr:rowOff>
    </xdr:to>
    <xdr:sp macro="" textlink="">
      <xdr:nvSpPr>
        <xdr:cNvPr id="3663" name="Line 4">
          <a:extLst>
            <a:ext uri="{FF2B5EF4-FFF2-40B4-BE49-F238E27FC236}">
              <a16:creationId xmlns:a16="http://schemas.microsoft.com/office/drawing/2014/main" id="{00000000-0008-0000-0100-00004F0E0000}"/>
            </a:ext>
          </a:extLst>
        </xdr:cNvPr>
        <xdr:cNvSpPr>
          <a:spLocks noChangeShapeType="1"/>
        </xdr:cNvSpPr>
      </xdr:nvSpPr>
      <xdr:spPr bwMode="auto">
        <a:xfrm>
          <a:off x="15335250" y="2756725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896</xdr:row>
      <xdr:rowOff>0</xdr:rowOff>
    </xdr:from>
    <xdr:to>
      <xdr:col>25</xdr:col>
      <xdr:colOff>1343025</xdr:colOff>
      <xdr:row>896</xdr:row>
      <xdr:rowOff>0</xdr:rowOff>
    </xdr:to>
    <xdr:sp macro="" textlink="">
      <xdr:nvSpPr>
        <xdr:cNvPr id="3664" name="Line 1">
          <a:extLst>
            <a:ext uri="{FF2B5EF4-FFF2-40B4-BE49-F238E27FC236}">
              <a16:creationId xmlns:a16="http://schemas.microsoft.com/office/drawing/2014/main" id="{00000000-0008-0000-0100-0000500E0000}"/>
            </a:ext>
          </a:extLst>
        </xdr:cNvPr>
        <xdr:cNvSpPr>
          <a:spLocks noChangeShapeType="1"/>
        </xdr:cNvSpPr>
      </xdr:nvSpPr>
      <xdr:spPr bwMode="auto">
        <a:xfrm>
          <a:off x="15325725" y="2810160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896</xdr:row>
      <xdr:rowOff>0</xdr:rowOff>
    </xdr:from>
    <xdr:to>
      <xdr:col>25</xdr:col>
      <xdr:colOff>1343025</xdr:colOff>
      <xdr:row>896</xdr:row>
      <xdr:rowOff>0</xdr:rowOff>
    </xdr:to>
    <xdr:sp macro="" textlink="">
      <xdr:nvSpPr>
        <xdr:cNvPr id="3665" name="Line 2">
          <a:extLst>
            <a:ext uri="{FF2B5EF4-FFF2-40B4-BE49-F238E27FC236}">
              <a16:creationId xmlns:a16="http://schemas.microsoft.com/office/drawing/2014/main" id="{00000000-0008-0000-0100-0000510E0000}"/>
            </a:ext>
          </a:extLst>
        </xdr:cNvPr>
        <xdr:cNvSpPr>
          <a:spLocks noChangeShapeType="1"/>
        </xdr:cNvSpPr>
      </xdr:nvSpPr>
      <xdr:spPr bwMode="auto">
        <a:xfrm>
          <a:off x="15335250" y="281016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896</xdr:row>
      <xdr:rowOff>0</xdr:rowOff>
    </xdr:from>
    <xdr:to>
      <xdr:col>25</xdr:col>
      <xdr:colOff>1343025</xdr:colOff>
      <xdr:row>896</xdr:row>
      <xdr:rowOff>0</xdr:rowOff>
    </xdr:to>
    <xdr:sp macro="" textlink="">
      <xdr:nvSpPr>
        <xdr:cNvPr id="3666" name="Line 3">
          <a:extLst>
            <a:ext uri="{FF2B5EF4-FFF2-40B4-BE49-F238E27FC236}">
              <a16:creationId xmlns:a16="http://schemas.microsoft.com/office/drawing/2014/main" id="{00000000-0008-0000-0100-0000520E0000}"/>
            </a:ext>
          </a:extLst>
        </xdr:cNvPr>
        <xdr:cNvSpPr>
          <a:spLocks noChangeShapeType="1"/>
        </xdr:cNvSpPr>
      </xdr:nvSpPr>
      <xdr:spPr bwMode="auto">
        <a:xfrm>
          <a:off x="15335250" y="281016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896</xdr:row>
      <xdr:rowOff>0</xdr:rowOff>
    </xdr:from>
    <xdr:to>
      <xdr:col>25</xdr:col>
      <xdr:colOff>1343025</xdr:colOff>
      <xdr:row>896</xdr:row>
      <xdr:rowOff>0</xdr:rowOff>
    </xdr:to>
    <xdr:sp macro="" textlink="">
      <xdr:nvSpPr>
        <xdr:cNvPr id="3667" name="Line 4">
          <a:extLst>
            <a:ext uri="{FF2B5EF4-FFF2-40B4-BE49-F238E27FC236}">
              <a16:creationId xmlns:a16="http://schemas.microsoft.com/office/drawing/2014/main" id="{00000000-0008-0000-0100-0000530E0000}"/>
            </a:ext>
          </a:extLst>
        </xdr:cNvPr>
        <xdr:cNvSpPr>
          <a:spLocks noChangeShapeType="1"/>
        </xdr:cNvSpPr>
      </xdr:nvSpPr>
      <xdr:spPr bwMode="auto">
        <a:xfrm>
          <a:off x="15335250" y="281016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862</xdr:row>
      <xdr:rowOff>0</xdr:rowOff>
    </xdr:from>
    <xdr:to>
      <xdr:col>25</xdr:col>
      <xdr:colOff>1343025</xdr:colOff>
      <xdr:row>862</xdr:row>
      <xdr:rowOff>0</xdr:rowOff>
    </xdr:to>
    <xdr:sp macro="" textlink="">
      <xdr:nvSpPr>
        <xdr:cNvPr id="3668" name="Line 1">
          <a:extLst>
            <a:ext uri="{FF2B5EF4-FFF2-40B4-BE49-F238E27FC236}">
              <a16:creationId xmlns:a16="http://schemas.microsoft.com/office/drawing/2014/main" id="{00000000-0008-0000-0100-0000540E0000}"/>
            </a:ext>
          </a:extLst>
        </xdr:cNvPr>
        <xdr:cNvSpPr>
          <a:spLocks noChangeShapeType="1"/>
        </xdr:cNvSpPr>
      </xdr:nvSpPr>
      <xdr:spPr bwMode="auto">
        <a:xfrm>
          <a:off x="15325725" y="2703290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862</xdr:row>
      <xdr:rowOff>0</xdr:rowOff>
    </xdr:from>
    <xdr:to>
      <xdr:col>25</xdr:col>
      <xdr:colOff>1343025</xdr:colOff>
      <xdr:row>862</xdr:row>
      <xdr:rowOff>0</xdr:rowOff>
    </xdr:to>
    <xdr:sp macro="" textlink="">
      <xdr:nvSpPr>
        <xdr:cNvPr id="3669" name="Line 2">
          <a:extLst>
            <a:ext uri="{FF2B5EF4-FFF2-40B4-BE49-F238E27FC236}">
              <a16:creationId xmlns:a16="http://schemas.microsoft.com/office/drawing/2014/main" id="{00000000-0008-0000-0100-0000550E0000}"/>
            </a:ext>
          </a:extLst>
        </xdr:cNvPr>
        <xdr:cNvSpPr>
          <a:spLocks noChangeShapeType="1"/>
        </xdr:cNvSpPr>
      </xdr:nvSpPr>
      <xdr:spPr bwMode="auto">
        <a:xfrm>
          <a:off x="15335250" y="270329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862</xdr:row>
      <xdr:rowOff>0</xdr:rowOff>
    </xdr:from>
    <xdr:to>
      <xdr:col>25</xdr:col>
      <xdr:colOff>1343025</xdr:colOff>
      <xdr:row>862</xdr:row>
      <xdr:rowOff>0</xdr:rowOff>
    </xdr:to>
    <xdr:sp macro="" textlink="">
      <xdr:nvSpPr>
        <xdr:cNvPr id="3670" name="Line 3">
          <a:extLst>
            <a:ext uri="{FF2B5EF4-FFF2-40B4-BE49-F238E27FC236}">
              <a16:creationId xmlns:a16="http://schemas.microsoft.com/office/drawing/2014/main" id="{00000000-0008-0000-0100-0000560E0000}"/>
            </a:ext>
          </a:extLst>
        </xdr:cNvPr>
        <xdr:cNvSpPr>
          <a:spLocks noChangeShapeType="1"/>
        </xdr:cNvSpPr>
      </xdr:nvSpPr>
      <xdr:spPr bwMode="auto">
        <a:xfrm>
          <a:off x="15335250" y="270329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862</xdr:row>
      <xdr:rowOff>0</xdr:rowOff>
    </xdr:from>
    <xdr:to>
      <xdr:col>25</xdr:col>
      <xdr:colOff>1343025</xdr:colOff>
      <xdr:row>862</xdr:row>
      <xdr:rowOff>0</xdr:rowOff>
    </xdr:to>
    <xdr:sp macro="" textlink="">
      <xdr:nvSpPr>
        <xdr:cNvPr id="3671" name="Line 4">
          <a:extLst>
            <a:ext uri="{FF2B5EF4-FFF2-40B4-BE49-F238E27FC236}">
              <a16:creationId xmlns:a16="http://schemas.microsoft.com/office/drawing/2014/main" id="{00000000-0008-0000-0100-0000570E0000}"/>
            </a:ext>
          </a:extLst>
        </xdr:cNvPr>
        <xdr:cNvSpPr>
          <a:spLocks noChangeShapeType="1"/>
        </xdr:cNvSpPr>
      </xdr:nvSpPr>
      <xdr:spPr bwMode="auto">
        <a:xfrm>
          <a:off x="15335250" y="270329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879</xdr:row>
      <xdr:rowOff>0</xdr:rowOff>
    </xdr:from>
    <xdr:to>
      <xdr:col>25</xdr:col>
      <xdr:colOff>1343025</xdr:colOff>
      <xdr:row>879</xdr:row>
      <xdr:rowOff>0</xdr:rowOff>
    </xdr:to>
    <xdr:sp macro="" textlink="">
      <xdr:nvSpPr>
        <xdr:cNvPr id="3672" name="Line 1">
          <a:extLst>
            <a:ext uri="{FF2B5EF4-FFF2-40B4-BE49-F238E27FC236}">
              <a16:creationId xmlns:a16="http://schemas.microsoft.com/office/drawing/2014/main" id="{00000000-0008-0000-0100-0000580E0000}"/>
            </a:ext>
          </a:extLst>
        </xdr:cNvPr>
        <xdr:cNvSpPr>
          <a:spLocks noChangeShapeType="1"/>
        </xdr:cNvSpPr>
      </xdr:nvSpPr>
      <xdr:spPr bwMode="auto">
        <a:xfrm>
          <a:off x="15325725" y="2756725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879</xdr:row>
      <xdr:rowOff>0</xdr:rowOff>
    </xdr:from>
    <xdr:to>
      <xdr:col>25</xdr:col>
      <xdr:colOff>1343025</xdr:colOff>
      <xdr:row>879</xdr:row>
      <xdr:rowOff>0</xdr:rowOff>
    </xdr:to>
    <xdr:sp macro="" textlink="">
      <xdr:nvSpPr>
        <xdr:cNvPr id="3673" name="Line 2">
          <a:extLst>
            <a:ext uri="{FF2B5EF4-FFF2-40B4-BE49-F238E27FC236}">
              <a16:creationId xmlns:a16="http://schemas.microsoft.com/office/drawing/2014/main" id="{00000000-0008-0000-0100-0000590E0000}"/>
            </a:ext>
          </a:extLst>
        </xdr:cNvPr>
        <xdr:cNvSpPr>
          <a:spLocks noChangeShapeType="1"/>
        </xdr:cNvSpPr>
      </xdr:nvSpPr>
      <xdr:spPr bwMode="auto">
        <a:xfrm>
          <a:off x="15335250" y="2756725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879</xdr:row>
      <xdr:rowOff>0</xdr:rowOff>
    </xdr:from>
    <xdr:to>
      <xdr:col>25</xdr:col>
      <xdr:colOff>1343025</xdr:colOff>
      <xdr:row>879</xdr:row>
      <xdr:rowOff>0</xdr:rowOff>
    </xdr:to>
    <xdr:sp macro="" textlink="">
      <xdr:nvSpPr>
        <xdr:cNvPr id="3674" name="Line 3">
          <a:extLst>
            <a:ext uri="{FF2B5EF4-FFF2-40B4-BE49-F238E27FC236}">
              <a16:creationId xmlns:a16="http://schemas.microsoft.com/office/drawing/2014/main" id="{00000000-0008-0000-0100-00005A0E0000}"/>
            </a:ext>
          </a:extLst>
        </xdr:cNvPr>
        <xdr:cNvSpPr>
          <a:spLocks noChangeShapeType="1"/>
        </xdr:cNvSpPr>
      </xdr:nvSpPr>
      <xdr:spPr bwMode="auto">
        <a:xfrm>
          <a:off x="15335250" y="2756725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879</xdr:row>
      <xdr:rowOff>0</xdr:rowOff>
    </xdr:from>
    <xdr:to>
      <xdr:col>25</xdr:col>
      <xdr:colOff>1343025</xdr:colOff>
      <xdr:row>879</xdr:row>
      <xdr:rowOff>0</xdr:rowOff>
    </xdr:to>
    <xdr:sp macro="" textlink="">
      <xdr:nvSpPr>
        <xdr:cNvPr id="3675" name="Line 4">
          <a:extLst>
            <a:ext uri="{FF2B5EF4-FFF2-40B4-BE49-F238E27FC236}">
              <a16:creationId xmlns:a16="http://schemas.microsoft.com/office/drawing/2014/main" id="{00000000-0008-0000-0100-00005B0E0000}"/>
            </a:ext>
          </a:extLst>
        </xdr:cNvPr>
        <xdr:cNvSpPr>
          <a:spLocks noChangeShapeType="1"/>
        </xdr:cNvSpPr>
      </xdr:nvSpPr>
      <xdr:spPr bwMode="auto">
        <a:xfrm>
          <a:off x="15335250" y="2756725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896</xdr:row>
      <xdr:rowOff>0</xdr:rowOff>
    </xdr:from>
    <xdr:to>
      <xdr:col>25</xdr:col>
      <xdr:colOff>1343025</xdr:colOff>
      <xdr:row>896</xdr:row>
      <xdr:rowOff>0</xdr:rowOff>
    </xdr:to>
    <xdr:sp macro="" textlink="">
      <xdr:nvSpPr>
        <xdr:cNvPr id="3676" name="Line 1">
          <a:extLst>
            <a:ext uri="{FF2B5EF4-FFF2-40B4-BE49-F238E27FC236}">
              <a16:creationId xmlns:a16="http://schemas.microsoft.com/office/drawing/2014/main" id="{00000000-0008-0000-0100-00005C0E0000}"/>
            </a:ext>
          </a:extLst>
        </xdr:cNvPr>
        <xdr:cNvSpPr>
          <a:spLocks noChangeShapeType="1"/>
        </xdr:cNvSpPr>
      </xdr:nvSpPr>
      <xdr:spPr bwMode="auto">
        <a:xfrm>
          <a:off x="15325725" y="2810160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896</xdr:row>
      <xdr:rowOff>0</xdr:rowOff>
    </xdr:from>
    <xdr:to>
      <xdr:col>25</xdr:col>
      <xdr:colOff>1343025</xdr:colOff>
      <xdr:row>896</xdr:row>
      <xdr:rowOff>0</xdr:rowOff>
    </xdr:to>
    <xdr:sp macro="" textlink="">
      <xdr:nvSpPr>
        <xdr:cNvPr id="3677" name="Line 2">
          <a:extLst>
            <a:ext uri="{FF2B5EF4-FFF2-40B4-BE49-F238E27FC236}">
              <a16:creationId xmlns:a16="http://schemas.microsoft.com/office/drawing/2014/main" id="{00000000-0008-0000-0100-00005D0E0000}"/>
            </a:ext>
          </a:extLst>
        </xdr:cNvPr>
        <xdr:cNvSpPr>
          <a:spLocks noChangeShapeType="1"/>
        </xdr:cNvSpPr>
      </xdr:nvSpPr>
      <xdr:spPr bwMode="auto">
        <a:xfrm>
          <a:off x="15335250" y="281016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896</xdr:row>
      <xdr:rowOff>0</xdr:rowOff>
    </xdr:from>
    <xdr:to>
      <xdr:col>25</xdr:col>
      <xdr:colOff>1343025</xdr:colOff>
      <xdr:row>896</xdr:row>
      <xdr:rowOff>0</xdr:rowOff>
    </xdr:to>
    <xdr:sp macro="" textlink="">
      <xdr:nvSpPr>
        <xdr:cNvPr id="3678" name="Line 3">
          <a:extLst>
            <a:ext uri="{FF2B5EF4-FFF2-40B4-BE49-F238E27FC236}">
              <a16:creationId xmlns:a16="http://schemas.microsoft.com/office/drawing/2014/main" id="{00000000-0008-0000-0100-00005E0E0000}"/>
            </a:ext>
          </a:extLst>
        </xdr:cNvPr>
        <xdr:cNvSpPr>
          <a:spLocks noChangeShapeType="1"/>
        </xdr:cNvSpPr>
      </xdr:nvSpPr>
      <xdr:spPr bwMode="auto">
        <a:xfrm>
          <a:off x="15335250" y="281016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896</xdr:row>
      <xdr:rowOff>0</xdr:rowOff>
    </xdr:from>
    <xdr:to>
      <xdr:col>25</xdr:col>
      <xdr:colOff>1343025</xdr:colOff>
      <xdr:row>896</xdr:row>
      <xdr:rowOff>0</xdr:rowOff>
    </xdr:to>
    <xdr:sp macro="" textlink="">
      <xdr:nvSpPr>
        <xdr:cNvPr id="3679" name="Line 4">
          <a:extLst>
            <a:ext uri="{FF2B5EF4-FFF2-40B4-BE49-F238E27FC236}">
              <a16:creationId xmlns:a16="http://schemas.microsoft.com/office/drawing/2014/main" id="{00000000-0008-0000-0100-00005F0E0000}"/>
            </a:ext>
          </a:extLst>
        </xdr:cNvPr>
        <xdr:cNvSpPr>
          <a:spLocks noChangeShapeType="1"/>
        </xdr:cNvSpPr>
      </xdr:nvSpPr>
      <xdr:spPr bwMode="auto">
        <a:xfrm>
          <a:off x="15335250" y="281016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862</xdr:row>
      <xdr:rowOff>0</xdr:rowOff>
    </xdr:from>
    <xdr:to>
      <xdr:col>25</xdr:col>
      <xdr:colOff>1343025</xdr:colOff>
      <xdr:row>862</xdr:row>
      <xdr:rowOff>0</xdr:rowOff>
    </xdr:to>
    <xdr:sp macro="" textlink="">
      <xdr:nvSpPr>
        <xdr:cNvPr id="3680" name="Line 1">
          <a:extLst>
            <a:ext uri="{FF2B5EF4-FFF2-40B4-BE49-F238E27FC236}">
              <a16:creationId xmlns:a16="http://schemas.microsoft.com/office/drawing/2014/main" id="{00000000-0008-0000-0100-0000600E0000}"/>
            </a:ext>
          </a:extLst>
        </xdr:cNvPr>
        <xdr:cNvSpPr>
          <a:spLocks noChangeShapeType="1"/>
        </xdr:cNvSpPr>
      </xdr:nvSpPr>
      <xdr:spPr bwMode="auto">
        <a:xfrm>
          <a:off x="15325725" y="2703290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862</xdr:row>
      <xdr:rowOff>0</xdr:rowOff>
    </xdr:from>
    <xdr:to>
      <xdr:col>25</xdr:col>
      <xdr:colOff>1343025</xdr:colOff>
      <xdr:row>862</xdr:row>
      <xdr:rowOff>0</xdr:rowOff>
    </xdr:to>
    <xdr:sp macro="" textlink="">
      <xdr:nvSpPr>
        <xdr:cNvPr id="3681" name="Line 2">
          <a:extLst>
            <a:ext uri="{FF2B5EF4-FFF2-40B4-BE49-F238E27FC236}">
              <a16:creationId xmlns:a16="http://schemas.microsoft.com/office/drawing/2014/main" id="{00000000-0008-0000-0100-0000610E0000}"/>
            </a:ext>
          </a:extLst>
        </xdr:cNvPr>
        <xdr:cNvSpPr>
          <a:spLocks noChangeShapeType="1"/>
        </xdr:cNvSpPr>
      </xdr:nvSpPr>
      <xdr:spPr bwMode="auto">
        <a:xfrm>
          <a:off x="15335250" y="270329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862</xdr:row>
      <xdr:rowOff>0</xdr:rowOff>
    </xdr:from>
    <xdr:to>
      <xdr:col>25</xdr:col>
      <xdr:colOff>1343025</xdr:colOff>
      <xdr:row>862</xdr:row>
      <xdr:rowOff>0</xdr:rowOff>
    </xdr:to>
    <xdr:sp macro="" textlink="">
      <xdr:nvSpPr>
        <xdr:cNvPr id="3682" name="Line 3">
          <a:extLst>
            <a:ext uri="{FF2B5EF4-FFF2-40B4-BE49-F238E27FC236}">
              <a16:creationId xmlns:a16="http://schemas.microsoft.com/office/drawing/2014/main" id="{00000000-0008-0000-0100-0000620E0000}"/>
            </a:ext>
          </a:extLst>
        </xdr:cNvPr>
        <xdr:cNvSpPr>
          <a:spLocks noChangeShapeType="1"/>
        </xdr:cNvSpPr>
      </xdr:nvSpPr>
      <xdr:spPr bwMode="auto">
        <a:xfrm>
          <a:off x="15335250" y="270329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862</xdr:row>
      <xdr:rowOff>0</xdr:rowOff>
    </xdr:from>
    <xdr:to>
      <xdr:col>25</xdr:col>
      <xdr:colOff>1343025</xdr:colOff>
      <xdr:row>862</xdr:row>
      <xdr:rowOff>0</xdr:rowOff>
    </xdr:to>
    <xdr:sp macro="" textlink="">
      <xdr:nvSpPr>
        <xdr:cNvPr id="3683" name="Line 4">
          <a:extLst>
            <a:ext uri="{FF2B5EF4-FFF2-40B4-BE49-F238E27FC236}">
              <a16:creationId xmlns:a16="http://schemas.microsoft.com/office/drawing/2014/main" id="{00000000-0008-0000-0100-0000630E0000}"/>
            </a:ext>
          </a:extLst>
        </xdr:cNvPr>
        <xdr:cNvSpPr>
          <a:spLocks noChangeShapeType="1"/>
        </xdr:cNvSpPr>
      </xdr:nvSpPr>
      <xdr:spPr bwMode="auto">
        <a:xfrm>
          <a:off x="15335250" y="2703290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879</xdr:row>
      <xdr:rowOff>0</xdr:rowOff>
    </xdr:from>
    <xdr:to>
      <xdr:col>25</xdr:col>
      <xdr:colOff>1343025</xdr:colOff>
      <xdr:row>879</xdr:row>
      <xdr:rowOff>0</xdr:rowOff>
    </xdr:to>
    <xdr:sp macro="" textlink="">
      <xdr:nvSpPr>
        <xdr:cNvPr id="3684" name="Line 1">
          <a:extLst>
            <a:ext uri="{FF2B5EF4-FFF2-40B4-BE49-F238E27FC236}">
              <a16:creationId xmlns:a16="http://schemas.microsoft.com/office/drawing/2014/main" id="{00000000-0008-0000-0100-0000640E0000}"/>
            </a:ext>
          </a:extLst>
        </xdr:cNvPr>
        <xdr:cNvSpPr>
          <a:spLocks noChangeShapeType="1"/>
        </xdr:cNvSpPr>
      </xdr:nvSpPr>
      <xdr:spPr bwMode="auto">
        <a:xfrm>
          <a:off x="15325725" y="2756725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879</xdr:row>
      <xdr:rowOff>0</xdr:rowOff>
    </xdr:from>
    <xdr:to>
      <xdr:col>25</xdr:col>
      <xdr:colOff>1343025</xdr:colOff>
      <xdr:row>879</xdr:row>
      <xdr:rowOff>0</xdr:rowOff>
    </xdr:to>
    <xdr:sp macro="" textlink="">
      <xdr:nvSpPr>
        <xdr:cNvPr id="3685" name="Line 2">
          <a:extLst>
            <a:ext uri="{FF2B5EF4-FFF2-40B4-BE49-F238E27FC236}">
              <a16:creationId xmlns:a16="http://schemas.microsoft.com/office/drawing/2014/main" id="{00000000-0008-0000-0100-0000650E0000}"/>
            </a:ext>
          </a:extLst>
        </xdr:cNvPr>
        <xdr:cNvSpPr>
          <a:spLocks noChangeShapeType="1"/>
        </xdr:cNvSpPr>
      </xdr:nvSpPr>
      <xdr:spPr bwMode="auto">
        <a:xfrm>
          <a:off x="15335250" y="2756725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879</xdr:row>
      <xdr:rowOff>0</xdr:rowOff>
    </xdr:from>
    <xdr:to>
      <xdr:col>25</xdr:col>
      <xdr:colOff>1343025</xdr:colOff>
      <xdr:row>879</xdr:row>
      <xdr:rowOff>0</xdr:rowOff>
    </xdr:to>
    <xdr:sp macro="" textlink="">
      <xdr:nvSpPr>
        <xdr:cNvPr id="3686" name="Line 3">
          <a:extLst>
            <a:ext uri="{FF2B5EF4-FFF2-40B4-BE49-F238E27FC236}">
              <a16:creationId xmlns:a16="http://schemas.microsoft.com/office/drawing/2014/main" id="{00000000-0008-0000-0100-0000660E0000}"/>
            </a:ext>
          </a:extLst>
        </xdr:cNvPr>
        <xdr:cNvSpPr>
          <a:spLocks noChangeShapeType="1"/>
        </xdr:cNvSpPr>
      </xdr:nvSpPr>
      <xdr:spPr bwMode="auto">
        <a:xfrm>
          <a:off x="15335250" y="2756725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879</xdr:row>
      <xdr:rowOff>0</xdr:rowOff>
    </xdr:from>
    <xdr:to>
      <xdr:col>25</xdr:col>
      <xdr:colOff>1343025</xdr:colOff>
      <xdr:row>879</xdr:row>
      <xdr:rowOff>0</xdr:rowOff>
    </xdr:to>
    <xdr:sp macro="" textlink="">
      <xdr:nvSpPr>
        <xdr:cNvPr id="3687" name="Line 4">
          <a:extLst>
            <a:ext uri="{FF2B5EF4-FFF2-40B4-BE49-F238E27FC236}">
              <a16:creationId xmlns:a16="http://schemas.microsoft.com/office/drawing/2014/main" id="{00000000-0008-0000-0100-0000670E0000}"/>
            </a:ext>
          </a:extLst>
        </xdr:cNvPr>
        <xdr:cNvSpPr>
          <a:spLocks noChangeShapeType="1"/>
        </xdr:cNvSpPr>
      </xdr:nvSpPr>
      <xdr:spPr bwMode="auto">
        <a:xfrm>
          <a:off x="15335250" y="2756725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896</xdr:row>
      <xdr:rowOff>0</xdr:rowOff>
    </xdr:from>
    <xdr:to>
      <xdr:col>25</xdr:col>
      <xdr:colOff>1343025</xdr:colOff>
      <xdr:row>896</xdr:row>
      <xdr:rowOff>0</xdr:rowOff>
    </xdr:to>
    <xdr:sp macro="" textlink="">
      <xdr:nvSpPr>
        <xdr:cNvPr id="3688" name="Line 1">
          <a:extLst>
            <a:ext uri="{FF2B5EF4-FFF2-40B4-BE49-F238E27FC236}">
              <a16:creationId xmlns:a16="http://schemas.microsoft.com/office/drawing/2014/main" id="{00000000-0008-0000-0100-0000680E0000}"/>
            </a:ext>
          </a:extLst>
        </xdr:cNvPr>
        <xdr:cNvSpPr>
          <a:spLocks noChangeShapeType="1"/>
        </xdr:cNvSpPr>
      </xdr:nvSpPr>
      <xdr:spPr bwMode="auto">
        <a:xfrm>
          <a:off x="15325725" y="2810160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896</xdr:row>
      <xdr:rowOff>0</xdr:rowOff>
    </xdr:from>
    <xdr:to>
      <xdr:col>25</xdr:col>
      <xdr:colOff>1343025</xdr:colOff>
      <xdr:row>896</xdr:row>
      <xdr:rowOff>0</xdr:rowOff>
    </xdr:to>
    <xdr:sp macro="" textlink="">
      <xdr:nvSpPr>
        <xdr:cNvPr id="3689" name="Line 2">
          <a:extLst>
            <a:ext uri="{FF2B5EF4-FFF2-40B4-BE49-F238E27FC236}">
              <a16:creationId xmlns:a16="http://schemas.microsoft.com/office/drawing/2014/main" id="{00000000-0008-0000-0100-0000690E0000}"/>
            </a:ext>
          </a:extLst>
        </xdr:cNvPr>
        <xdr:cNvSpPr>
          <a:spLocks noChangeShapeType="1"/>
        </xdr:cNvSpPr>
      </xdr:nvSpPr>
      <xdr:spPr bwMode="auto">
        <a:xfrm>
          <a:off x="15335250" y="281016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896</xdr:row>
      <xdr:rowOff>0</xdr:rowOff>
    </xdr:from>
    <xdr:to>
      <xdr:col>25</xdr:col>
      <xdr:colOff>1343025</xdr:colOff>
      <xdr:row>896</xdr:row>
      <xdr:rowOff>0</xdr:rowOff>
    </xdr:to>
    <xdr:sp macro="" textlink="">
      <xdr:nvSpPr>
        <xdr:cNvPr id="3690" name="Line 3">
          <a:extLst>
            <a:ext uri="{FF2B5EF4-FFF2-40B4-BE49-F238E27FC236}">
              <a16:creationId xmlns:a16="http://schemas.microsoft.com/office/drawing/2014/main" id="{00000000-0008-0000-0100-00006A0E0000}"/>
            </a:ext>
          </a:extLst>
        </xdr:cNvPr>
        <xdr:cNvSpPr>
          <a:spLocks noChangeShapeType="1"/>
        </xdr:cNvSpPr>
      </xdr:nvSpPr>
      <xdr:spPr bwMode="auto">
        <a:xfrm>
          <a:off x="15335250" y="281016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896</xdr:row>
      <xdr:rowOff>0</xdr:rowOff>
    </xdr:from>
    <xdr:to>
      <xdr:col>25</xdr:col>
      <xdr:colOff>1343025</xdr:colOff>
      <xdr:row>896</xdr:row>
      <xdr:rowOff>0</xdr:rowOff>
    </xdr:to>
    <xdr:sp macro="" textlink="">
      <xdr:nvSpPr>
        <xdr:cNvPr id="3691" name="Line 4">
          <a:extLst>
            <a:ext uri="{FF2B5EF4-FFF2-40B4-BE49-F238E27FC236}">
              <a16:creationId xmlns:a16="http://schemas.microsoft.com/office/drawing/2014/main" id="{00000000-0008-0000-0100-00006B0E0000}"/>
            </a:ext>
          </a:extLst>
        </xdr:cNvPr>
        <xdr:cNvSpPr>
          <a:spLocks noChangeShapeType="1"/>
        </xdr:cNvSpPr>
      </xdr:nvSpPr>
      <xdr:spPr bwMode="auto">
        <a:xfrm>
          <a:off x="15335250" y="2810160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913</xdr:row>
      <xdr:rowOff>0</xdr:rowOff>
    </xdr:from>
    <xdr:to>
      <xdr:col>25</xdr:col>
      <xdr:colOff>1343025</xdr:colOff>
      <xdr:row>913</xdr:row>
      <xdr:rowOff>0</xdr:rowOff>
    </xdr:to>
    <xdr:sp macro="" textlink="">
      <xdr:nvSpPr>
        <xdr:cNvPr id="3692" name="Line 1">
          <a:extLst>
            <a:ext uri="{FF2B5EF4-FFF2-40B4-BE49-F238E27FC236}">
              <a16:creationId xmlns:a16="http://schemas.microsoft.com/office/drawing/2014/main" id="{00000000-0008-0000-0100-00006C0E0000}"/>
            </a:ext>
          </a:extLst>
        </xdr:cNvPr>
        <xdr:cNvSpPr>
          <a:spLocks noChangeShapeType="1"/>
        </xdr:cNvSpPr>
      </xdr:nvSpPr>
      <xdr:spPr bwMode="auto">
        <a:xfrm>
          <a:off x="15325725" y="2863596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913</xdr:row>
      <xdr:rowOff>0</xdr:rowOff>
    </xdr:from>
    <xdr:to>
      <xdr:col>25</xdr:col>
      <xdr:colOff>1343025</xdr:colOff>
      <xdr:row>913</xdr:row>
      <xdr:rowOff>0</xdr:rowOff>
    </xdr:to>
    <xdr:sp macro="" textlink="">
      <xdr:nvSpPr>
        <xdr:cNvPr id="3693" name="Line 2">
          <a:extLst>
            <a:ext uri="{FF2B5EF4-FFF2-40B4-BE49-F238E27FC236}">
              <a16:creationId xmlns:a16="http://schemas.microsoft.com/office/drawing/2014/main" id="{00000000-0008-0000-0100-00006D0E0000}"/>
            </a:ext>
          </a:extLst>
        </xdr:cNvPr>
        <xdr:cNvSpPr>
          <a:spLocks noChangeShapeType="1"/>
        </xdr:cNvSpPr>
      </xdr:nvSpPr>
      <xdr:spPr bwMode="auto">
        <a:xfrm>
          <a:off x="15335250" y="2863596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913</xdr:row>
      <xdr:rowOff>0</xdr:rowOff>
    </xdr:from>
    <xdr:to>
      <xdr:col>25</xdr:col>
      <xdr:colOff>1343025</xdr:colOff>
      <xdr:row>913</xdr:row>
      <xdr:rowOff>0</xdr:rowOff>
    </xdr:to>
    <xdr:sp macro="" textlink="">
      <xdr:nvSpPr>
        <xdr:cNvPr id="3694" name="Line 3">
          <a:extLst>
            <a:ext uri="{FF2B5EF4-FFF2-40B4-BE49-F238E27FC236}">
              <a16:creationId xmlns:a16="http://schemas.microsoft.com/office/drawing/2014/main" id="{00000000-0008-0000-0100-00006E0E0000}"/>
            </a:ext>
          </a:extLst>
        </xdr:cNvPr>
        <xdr:cNvSpPr>
          <a:spLocks noChangeShapeType="1"/>
        </xdr:cNvSpPr>
      </xdr:nvSpPr>
      <xdr:spPr bwMode="auto">
        <a:xfrm>
          <a:off x="15335250" y="2863596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913</xdr:row>
      <xdr:rowOff>0</xdr:rowOff>
    </xdr:from>
    <xdr:to>
      <xdr:col>25</xdr:col>
      <xdr:colOff>1343025</xdr:colOff>
      <xdr:row>913</xdr:row>
      <xdr:rowOff>0</xdr:rowOff>
    </xdr:to>
    <xdr:sp macro="" textlink="">
      <xdr:nvSpPr>
        <xdr:cNvPr id="3695" name="Line 4">
          <a:extLst>
            <a:ext uri="{FF2B5EF4-FFF2-40B4-BE49-F238E27FC236}">
              <a16:creationId xmlns:a16="http://schemas.microsoft.com/office/drawing/2014/main" id="{00000000-0008-0000-0100-00006F0E0000}"/>
            </a:ext>
          </a:extLst>
        </xdr:cNvPr>
        <xdr:cNvSpPr>
          <a:spLocks noChangeShapeType="1"/>
        </xdr:cNvSpPr>
      </xdr:nvSpPr>
      <xdr:spPr bwMode="auto">
        <a:xfrm>
          <a:off x="15335250" y="2863596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930</xdr:row>
      <xdr:rowOff>0</xdr:rowOff>
    </xdr:from>
    <xdr:to>
      <xdr:col>25</xdr:col>
      <xdr:colOff>1343025</xdr:colOff>
      <xdr:row>930</xdr:row>
      <xdr:rowOff>0</xdr:rowOff>
    </xdr:to>
    <xdr:sp macro="" textlink="">
      <xdr:nvSpPr>
        <xdr:cNvPr id="3696" name="Line 1">
          <a:extLst>
            <a:ext uri="{FF2B5EF4-FFF2-40B4-BE49-F238E27FC236}">
              <a16:creationId xmlns:a16="http://schemas.microsoft.com/office/drawing/2014/main" id="{00000000-0008-0000-0100-0000700E0000}"/>
            </a:ext>
          </a:extLst>
        </xdr:cNvPr>
        <xdr:cNvSpPr>
          <a:spLocks noChangeShapeType="1"/>
        </xdr:cNvSpPr>
      </xdr:nvSpPr>
      <xdr:spPr bwMode="auto">
        <a:xfrm>
          <a:off x="15325725" y="2917031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930</xdr:row>
      <xdr:rowOff>0</xdr:rowOff>
    </xdr:from>
    <xdr:to>
      <xdr:col>25</xdr:col>
      <xdr:colOff>1343025</xdr:colOff>
      <xdr:row>930</xdr:row>
      <xdr:rowOff>0</xdr:rowOff>
    </xdr:to>
    <xdr:sp macro="" textlink="">
      <xdr:nvSpPr>
        <xdr:cNvPr id="3697" name="Line 2">
          <a:extLst>
            <a:ext uri="{FF2B5EF4-FFF2-40B4-BE49-F238E27FC236}">
              <a16:creationId xmlns:a16="http://schemas.microsoft.com/office/drawing/2014/main" id="{00000000-0008-0000-0100-0000710E0000}"/>
            </a:ext>
          </a:extLst>
        </xdr:cNvPr>
        <xdr:cNvSpPr>
          <a:spLocks noChangeShapeType="1"/>
        </xdr:cNvSpPr>
      </xdr:nvSpPr>
      <xdr:spPr bwMode="auto">
        <a:xfrm>
          <a:off x="15335250" y="291703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930</xdr:row>
      <xdr:rowOff>0</xdr:rowOff>
    </xdr:from>
    <xdr:to>
      <xdr:col>25</xdr:col>
      <xdr:colOff>1343025</xdr:colOff>
      <xdr:row>930</xdr:row>
      <xdr:rowOff>0</xdr:rowOff>
    </xdr:to>
    <xdr:sp macro="" textlink="">
      <xdr:nvSpPr>
        <xdr:cNvPr id="3698" name="Line 3">
          <a:extLst>
            <a:ext uri="{FF2B5EF4-FFF2-40B4-BE49-F238E27FC236}">
              <a16:creationId xmlns:a16="http://schemas.microsoft.com/office/drawing/2014/main" id="{00000000-0008-0000-0100-0000720E0000}"/>
            </a:ext>
          </a:extLst>
        </xdr:cNvPr>
        <xdr:cNvSpPr>
          <a:spLocks noChangeShapeType="1"/>
        </xdr:cNvSpPr>
      </xdr:nvSpPr>
      <xdr:spPr bwMode="auto">
        <a:xfrm>
          <a:off x="15335250" y="291703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930</xdr:row>
      <xdr:rowOff>0</xdr:rowOff>
    </xdr:from>
    <xdr:to>
      <xdr:col>25</xdr:col>
      <xdr:colOff>1343025</xdr:colOff>
      <xdr:row>930</xdr:row>
      <xdr:rowOff>0</xdr:rowOff>
    </xdr:to>
    <xdr:sp macro="" textlink="">
      <xdr:nvSpPr>
        <xdr:cNvPr id="3699" name="Line 4">
          <a:extLst>
            <a:ext uri="{FF2B5EF4-FFF2-40B4-BE49-F238E27FC236}">
              <a16:creationId xmlns:a16="http://schemas.microsoft.com/office/drawing/2014/main" id="{00000000-0008-0000-0100-0000730E0000}"/>
            </a:ext>
          </a:extLst>
        </xdr:cNvPr>
        <xdr:cNvSpPr>
          <a:spLocks noChangeShapeType="1"/>
        </xdr:cNvSpPr>
      </xdr:nvSpPr>
      <xdr:spPr bwMode="auto">
        <a:xfrm>
          <a:off x="15335250" y="2917031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947</xdr:row>
      <xdr:rowOff>0</xdr:rowOff>
    </xdr:from>
    <xdr:to>
      <xdr:col>25</xdr:col>
      <xdr:colOff>1343025</xdr:colOff>
      <xdr:row>947</xdr:row>
      <xdr:rowOff>0</xdr:rowOff>
    </xdr:to>
    <xdr:sp macro="" textlink="">
      <xdr:nvSpPr>
        <xdr:cNvPr id="3700" name="Line 1">
          <a:extLst>
            <a:ext uri="{FF2B5EF4-FFF2-40B4-BE49-F238E27FC236}">
              <a16:creationId xmlns:a16="http://schemas.microsoft.com/office/drawing/2014/main" id="{00000000-0008-0000-0100-0000740E0000}"/>
            </a:ext>
          </a:extLst>
        </xdr:cNvPr>
        <xdr:cNvSpPr>
          <a:spLocks noChangeShapeType="1"/>
        </xdr:cNvSpPr>
      </xdr:nvSpPr>
      <xdr:spPr bwMode="auto">
        <a:xfrm>
          <a:off x="15325725" y="29704665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947</xdr:row>
      <xdr:rowOff>0</xdr:rowOff>
    </xdr:from>
    <xdr:to>
      <xdr:col>25</xdr:col>
      <xdr:colOff>1343025</xdr:colOff>
      <xdr:row>947</xdr:row>
      <xdr:rowOff>0</xdr:rowOff>
    </xdr:to>
    <xdr:sp macro="" textlink="">
      <xdr:nvSpPr>
        <xdr:cNvPr id="3701" name="Line 2">
          <a:extLst>
            <a:ext uri="{FF2B5EF4-FFF2-40B4-BE49-F238E27FC236}">
              <a16:creationId xmlns:a16="http://schemas.microsoft.com/office/drawing/2014/main" id="{00000000-0008-0000-0100-0000750E0000}"/>
            </a:ext>
          </a:extLst>
        </xdr:cNvPr>
        <xdr:cNvSpPr>
          <a:spLocks noChangeShapeType="1"/>
        </xdr:cNvSpPr>
      </xdr:nvSpPr>
      <xdr:spPr bwMode="auto">
        <a:xfrm>
          <a:off x="15335250" y="2970466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947</xdr:row>
      <xdr:rowOff>0</xdr:rowOff>
    </xdr:from>
    <xdr:to>
      <xdr:col>25</xdr:col>
      <xdr:colOff>1343025</xdr:colOff>
      <xdr:row>947</xdr:row>
      <xdr:rowOff>0</xdr:rowOff>
    </xdr:to>
    <xdr:sp macro="" textlink="">
      <xdr:nvSpPr>
        <xdr:cNvPr id="3702" name="Line 3">
          <a:extLst>
            <a:ext uri="{FF2B5EF4-FFF2-40B4-BE49-F238E27FC236}">
              <a16:creationId xmlns:a16="http://schemas.microsoft.com/office/drawing/2014/main" id="{00000000-0008-0000-0100-0000760E0000}"/>
            </a:ext>
          </a:extLst>
        </xdr:cNvPr>
        <xdr:cNvSpPr>
          <a:spLocks noChangeShapeType="1"/>
        </xdr:cNvSpPr>
      </xdr:nvSpPr>
      <xdr:spPr bwMode="auto">
        <a:xfrm>
          <a:off x="15335250" y="2970466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947</xdr:row>
      <xdr:rowOff>0</xdr:rowOff>
    </xdr:from>
    <xdr:to>
      <xdr:col>25</xdr:col>
      <xdr:colOff>1343025</xdr:colOff>
      <xdr:row>947</xdr:row>
      <xdr:rowOff>0</xdr:rowOff>
    </xdr:to>
    <xdr:sp macro="" textlink="">
      <xdr:nvSpPr>
        <xdr:cNvPr id="3703" name="Line 4">
          <a:extLst>
            <a:ext uri="{FF2B5EF4-FFF2-40B4-BE49-F238E27FC236}">
              <a16:creationId xmlns:a16="http://schemas.microsoft.com/office/drawing/2014/main" id="{00000000-0008-0000-0100-0000770E0000}"/>
            </a:ext>
          </a:extLst>
        </xdr:cNvPr>
        <xdr:cNvSpPr>
          <a:spLocks noChangeShapeType="1"/>
        </xdr:cNvSpPr>
      </xdr:nvSpPr>
      <xdr:spPr bwMode="auto">
        <a:xfrm>
          <a:off x="15335250" y="29704665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964</xdr:row>
      <xdr:rowOff>0</xdr:rowOff>
    </xdr:from>
    <xdr:to>
      <xdr:col>25</xdr:col>
      <xdr:colOff>1343025</xdr:colOff>
      <xdr:row>964</xdr:row>
      <xdr:rowOff>0</xdr:rowOff>
    </xdr:to>
    <xdr:sp macro="" textlink="">
      <xdr:nvSpPr>
        <xdr:cNvPr id="3704" name="Line 1">
          <a:extLst>
            <a:ext uri="{FF2B5EF4-FFF2-40B4-BE49-F238E27FC236}">
              <a16:creationId xmlns:a16="http://schemas.microsoft.com/office/drawing/2014/main" id="{00000000-0008-0000-0100-0000780E0000}"/>
            </a:ext>
          </a:extLst>
        </xdr:cNvPr>
        <xdr:cNvSpPr>
          <a:spLocks noChangeShapeType="1"/>
        </xdr:cNvSpPr>
      </xdr:nvSpPr>
      <xdr:spPr bwMode="auto">
        <a:xfrm>
          <a:off x="15325725" y="3023901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964</xdr:row>
      <xdr:rowOff>0</xdr:rowOff>
    </xdr:from>
    <xdr:to>
      <xdr:col>25</xdr:col>
      <xdr:colOff>1343025</xdr:colOff>
      <xdr:row>964</xdr:row>
      <xdr:rowOff>0</xdr:rowOff>
    </xdr:to>
    <xdr:sp macro="" textlink="">
      <xdr:nvSpPr>
        <xdr:cNvPr id="3705" name="Line 2">
          <a:extLst>
            <a:ext uri="{FF2B5EF4-FFF2-40B4-BE49-F238E27FC236}">
              <a16:creationId xmlns:a16="http://schemas.microsoft.com/office/drawing/2014/main" id="{00000000-0008-0000-0100-0000790E0000}"/>
            </a:ext>
          </a:extLst>
        </xdr:cNvPr>
        <xdr:cNvSpPr>
          <a:spLocks noChangeShapeType="1"/>
        </xdr:cNvSpPr>
      </xdr:nvSpPr>
      <xdr:spPr bwMode="auto">
        <a:xfrm>
          <a:off x="15335250" y="3023901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964</xdr:row>
      <xdr:rowOff>0</xdr:rowOff>
    </xdr:from>
    <xdr:to>
      <xdr:col>25</xdr:col>
      <xdr:colOff>1343025</xdr:colOff>
      <xdr:row>964</xdr:row>
      <xdr:rowOff>0</xdr:rowOff>
    </xdr:to>
    <xdr:sp macro="" textlink="">
      <xdr:nvSpPr>
        <xdr:cNvPr id="3706" name="Line 3">
          <a:extLst>
            <a:ext uri="{FF2B5EF4-FFF2-40B4-BE49-F238E27FC236}">
              <a16:creationId xmlns:a16="http://schemas.microsoft.com/office/drawing/2014/main" id="{00000000-0008-0000-0100-00007A0E0000}"/>
            </a:ext>
          </a:extLst>
        </xdr:cNvPr>
        <xdr:cNvSpPr>
          <a:spLocks noChangeShapeType="1"/>
        </xdr:cNvSpPr>
      </xdr:nvSpPr>
      <xdr:spPr bwMode="auto">
        <a:xfrm>
          <a:off x="15335250" y="3023901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964</xdr:row>
      <xdr:rowOff>0</xdr:rowOff>
    </xdr:from>
    <xdr:to>
      <xdr:col>25</xdr:col>
      <xdr:colOff>1343025</xdr:colOff>
      <xdr:row>964</xdr:row>
      <xdr:rowOff>0</xdr:rowOff>
    </xdr:to>
    <xdr:sp macro="" textlink="">
      <xdr:nvSpPr>
        <xdr:cNvPr id="3707" name="Line 4">
          <a:extLst>
            <a:ext uri="{FF2B5EF4-FFF2-40B4-BE49-F238E27FC236}">
              <a16:creationId xmlns:a16="http://schemas.microsoft.com/office/drawing/2014/main" id="{00000000-0008-0000-0100-00007B0E0000}"/>
            </a:ext>
          </a:extLst>
        </xdr:cNvPr>
        <xdr:cNvSpPr>
          <a:spLocks noChangeShapeType="1"/>
        </xdr:cNvSpPr>
      </xdr:nvSpPr>
      <xdr:spPr bwMode="auto">
        <a:xfrm>
          <a:off x="15335250" y="3023901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981</xdr:row>
      <xdr:rowOff>0</xdr:rowOff>
    </xdr:from>
    <xdr:to>
      <xdr:col>25</xdr:col>
      <xdr:colOff>1343025</xdr:colOff>
      <xdr:row>981</xdr:row>
      <xdr:rowOff>0</xdr:rowOff>
    </xdr:to>
    <xdr:sp macro="" textlink="">
      <xdr:nvSpPr>
        <xdr:cNvPr id="3708" name="Line 1">
          <a:extLst>
            <a:ext uri="{FF2B5EF4-FFF2-40B4-BE49-F238E27FC236}">
              <a16:creationId xmlns:a16="http://schemas.microsoft.com/office/drawing/2014/main" id="{00000000-0008-0000-0100-00007C0E0000}"/>
            </a:ext>
          </a:extLst>
        </xdr:cNvPr>
        <xdr:cNvSpPr>
          <a:spLocks noChangeShapeType="1"/>
        </xdr:cNvSpPr>
      </xdr:nvSpPr>
      <xdr:spPr bwMode="auto">
        <a:xfrm>
          <a:off x="15325725" y="3077337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981</xdr:row>
      <xdr:rowOff>0</xdr:rowOff>
    </xdr:from>
    <xdr:to>
      <xdr:col>25</xdr:col>
      <xdr:colOff>1343025</xdr:colOff>
      <xdr:row>981</xdr:row>
      <xdr:rowOff>0</xdr:rowOff>
    </xdr:to>
    <xdr:sp macro="" textlink="">
      <xdr:nvSpPr>
        <xdr:cNvPr id="3709" name="Line 2">
          <a:extLst>
            <a:ext uri="{FF2B5EF4-FFF2-40B4-BE49-F238E27FC236}">
              <a16:creationId xmlns:a16="http://schemas.microsoft.com/office/drawing/2014/main" id="{00000000-0008-0000-0100-00007D0E0000}"/>
            </a:ext>
          </a:extLst>
        </xdr:cNvPr>
        <xdr:cNvSpPr>
          <a:spLocks noChangeShapeType="1"/>
        </xdr:cNvSpPr>
      </xdr:nvSpPr>
      <xdr:spPr bwMode="auto">
        <a:xfrm>
          <a:off x="15335250" y="3077337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981</xdr:row>
      <xdr:rowOff>0</xdr:rowOff>
    </xdr:from>
    <xdr:to>
      <xdr:col>25</xdr:col>
      <xdr:colOff>1343025</xdr:colOff>
      <xdr:row>981</xdr:row>
      <xdr:rowOff>0</xdr:rowOff>
    </xdr:to>
    <xdr:sp macro="" textlink="">
      <xdr:nvSpPr>
        <xdr:cNvPr id="3710" name="Line 3">
          <a:extLst>
            <a:ext uri="{FF2B5EF4-FFF2-40B4-BE49-F238E27FC236}">
              <a16:creationId xmlns:a16="http://schemas.microsoft.com/office/drawing/2014/main" id="{00000000-0008-0000-0100-00007E0E0000}"/>
            </a:ext>
          </a:extLst>
        </xdr:cNvPr>
        <xdr:cNvSpPr>
          <a:spLocks noChangeShapeType="1"/>
        </xdr:cNvSpPr>
      </xdr:nvSpPr>
      <xdr:spPr bwMode="auto">
        <a:xfrm>
          <a:off x="15335250" y="3077337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981</xdr:row>
      <xdr:rowOff>0</xdr:rowOff>
    </xdr:from>
    <xdr:to>
      <xdr:col>25</xdr:col>
      <xdr:colOff>1343025</xdr:colOff>
      <xdr:row>981</xdr:row>
      <xdr:rowOff>0</xdr:rowOff>
    </xdr:to>
    <xdr:sp macro="" textlink="">
      <xdr:nvSpPr>
        <xdr:cNvPr id="3711" name="Line 4">
          <a:extLst>
            <a:ext uri="{FF2B5EF4-FFF2-40B4-BE49-F238E27FC236}">
              <a16:creationId xmlns:a16="http://schemas.microsoft.com/office/drawing/2014/main" id="{00000000-0008-0000-0100-00007F0E0000}"/>
            </a:ext>
          </a:extLst>
        </xdr:cNvPr>
        <xdr:cNvSpPr>
          <a:spLocks noChangeShapeType="1"/>
        </xdr:cNvSpPr>
      </xdr:nvSpPr>
      <xdr:spPr bwMode="auto">
        <a:xfrm>
          <a:off x="15335250" y="3077337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998</xdr:row>
      <xdr:rowOff>0</xdr:rowOff>
    </xdr:from>
    <xdr:to>
      <xdr:col>25</xdr:col>
      <xdr:colOff>1343025</xdr:colOff>
      <xdr:row>998</xdr:row>
      <xdr:rowOff>0</xdr:rowOff>
    </xdr:to>
    <xdr:sp macro="" textlink="">
      <xdr:nvSpPr>
        <xdr:cNvPr id="3712" name="Line 1">
          <a:extLst>
            <a:ext uri="{FF2B5EF4-FFF2-40B4-BE49-F238E27FC236}">
              <a16:creationId xmlns:a16="http://schemas.microsoft.com/office/drawing/2014/main" id="{00000000-0008-0000-0100-0000800E0000}"/>
            </a:ext>
          </a:extLst>
        </xdr:cNvPr>
        <xdr:cNvSpPr>
          <a:spLocks noChangeShapeType="1"/>
        </xdr:cNvSpPr>
      </xdr:nvSpPr>
      <xdr:spPr bwMode="auto">
        <a:xfrm>
          <a:off x="15325725" y="3130772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998</xdr:row>
      <xdr:rowOff>0</xdr:rowOff>
    </xdr:from>
    <xdr:to>
      <xdr:col>25</xdr:col>
      <xdr:colOff>1343025</xdr:colOff>
      <xdr:row>998</xdr:row>
      <xdr:rowOff>0</xdr:rowOff>
    </xdr:to>
    <xdr:sp macro="" textlink="">
      <xdr:nvSpPr>
        <xdr:cNvPr id="3713" name="Line 2">
          <a:extLst>
            <a:ext uri="{FF2B5EF4-FFF2-40B4-BE49-F238E27FC236}">
              <a16:creationId xmlns:a16="http://schemas.microsoft.com/office/drawing/2014/main" id="{00000000-0008-0000-0100-0000810E0000}"/>
            </a:ext>
          </a:extLst>
        </xdr:cNvPr>
        <xdr:cNvSpPr>
          <a:spLocks noChangeShapeType="1"/>
        </xdr:cNvSpPr>
      </xdr:nvSpPr>
      <xdr:spPr bwMode="auto">
        <a:xfrm>
          <a:off x="15335250" y="3130772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998</xdr:row>
      <xdr:rowOff>0</xdr:rowOff>
    </xdr:from>
    <xdr:to>
      <xdr:col>25</xdr:col>
      <xdr:colOff>1343025</xdr:colOff>
      <xdr:row>998</xdr:row>
      <xdr:rowOff>0</xdr:rowOff>
    </xdr:to>
    <xdr:sp macro="" textlink="">
      <xdr:nvSpPr>
        <xdr:cNvPr id="3714" name="Line 3">
          <a:extLst>
            <a:ext uri="{FF2B5EF4-FFF2-40B4-BE49-F238E27FC236}">
              <a16:creationId xmlns:a16="http://schemas.microsoft.com/office/drawing/2014/main" id="{00000000-0008-0000-0100-0000820E0000}"/>
            </a:ext>
          </a:extLst>
        </xdr:cNvPr>
        <xdr:cNvSpPr>
          <a:spLocks noChangeShapeType="1"/>
        </xdr:cNvSpPr>
      </xdr:nvSpPr>
      <xdr:spPr bwMode="auto">
        <a:xfrm>
          <a:off x="15335250" y="3130772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998</xdr:row>
      <xdr:rowOff>0</xdr:rowOff>
    </xdr:from>
    <xdr:to>
      <xdr:col>25</xdr:col>
      <xdr:colOff>1343025</xdr:colOff>
      <xdr:row>998</xdr:row>
      <xdr:rowOff>0</xdr:rowOff>
    </xdr:to>
    <xdr:sp macro="" textlink="">
      <xdr:nvSpPr>
        <xdr:cNvPr id="3715" name="Line 4">
          <a:extLst>
            <a:ext uri="{FF2B5EF4-FFF2-40B4-BE49-F238E27FC236}">
              <a16:creationId xmlns:a16="http://schemas.microsoft.com/office/drawing/2014/main" id="{00000000-0008-0000-0100-0000830E0000}"/>
            </a:ext>
          </a:extLst>
        </xdr:cNvPr>
        <xdr:cNvSpPr>
          <a:spLocks noChangeShapeType="1"/>
        </xdr:cNvSpPr>
      </xdr:nvSpPr>
      <xdr:spPr bwMode="auto">
        <a:xfrm>
          <a:off x="15335250" y="3130772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964</xdr:row>
      <xdr:rowOff>0</xdr:rowOff>
    </xdr:from>
    <xdr:to>
      <xdr:col>25</xdr:col>
      <xdr:colOff>1343025</xdr:colOff>
      <xdr:row>964</xdr:row>
      <xdr:rowOff>0</xdr:rowOff>
    </xdr:to>
    <xdr:sp macro="" textlink="">
      <xdr:nvSpPr>
        <xdr:cNvPr id="3716" name="Line 1">
          <a:extLst>
            <a:ext uri="{FF2B5EF4-FFF2-40B4-BE49-F238E27FC236}">
              <a16:creationId xmlns:a16="http://schemas.microsoft.com/office/drawing/2014/main" id="{00000000-0008-0000-0100-0000840E0000}"/>
            </a:ext>
          </a:extLst>
        </xdr:cNvPr>
        <xdr:cNvSpPr>
          <a:spLocks noChangeShapeType="1"/>
        </xdr:cNvSpPr>
      </xdr:nvSpPr>
      <xdr:spPr bwMode="auto">
        <a:xfrm>
          <a:off x="15325725" y="3023901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964</xdr:row>
      <xdr:rowOff>0</xdr:rowOff>
    </xdr:from>
    <xdr:to>
      <xdr:col>25</xdr:col>
      <xdr:colOff>1343025</xdr:colOff>
      <xdr:row>964</xdr:row>
      <xdr:rowOff>0</xdr:rowOff>
    </xdr:to>
    <xdr:sp macro="" textlink="">
      <xdr:nvSpPr>
        <xdr:cNvPr id="3717" name="Line 2">
          <a:extLst>
            <a:ext uri="{FF2B5EF4-FFF2-40B4-BE49-F238E27FC236}">
              <a16:creationId xmlns:a16="http://schemas.microsoft.com/office/drawing/2014/main" id="{00000000-0008-0000-0100-0000850E0000}"/>
            </a:ext>
          </a:extLst>
        </xdr:cNvPr>
        <xdr:cNvSpPr>
          <a:spLocks noChangeShapeType="1"/>
        </xdr:cNvSpPr>
      </xdr:nvSpPr>
      <xdr:spPr bwMode="auto">
        <a:xfrm>
          <a:off x="15335250" y="3023901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964</xdr:row>
      <xdr:rowOff>0</xdr:rowOff>
    </xdr:from>
    <xdr:to>
      <xdr:col>25</xdr:col>
      <xdr:colOff>1343025</xdr:colOff>
      <xdr:row>964</xdr:row>
      <xdr:rowOff>0</xdr:rowOff>
    </xdr:to>
    <xdr:sp macro="" textlink="">
      <xdr:nvSpPr>
        <xdr:cNvPr id="3718" name="Line 3">
          <a:extLst>
            <a:ext uri="{FF2B5EF4-FFF2-40B4-BE49-F238E27FC236}">
              <a16:creationId xmlns:a16="http://schemas.microsoft.com/office/drawing/2014/main" id="{00000000-0008-0000-0100-0000860E0000}"/>
            </a:ext>
          </a:extLst>
        </xdr:cNvPr>
        <xdr:cNvSpPr>
          <a:spLocks noChangeShapeType="1"/>
        </xdr:cNvSpPr>
      </xdr:nvSpPr>
      <xdr:spPr bwMode="auto">
        <a:xfrm>
          <a:off x="15335250" y="3023901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964</xdr:row>
      <xdr:rowOff>0</xdr:rowOff>
    </xdr:from>
    <xdr:to>
      <xdr:col>25</xdr:col>
      <xdr:colOff>1343025</xdr:colOff>
      <xdr:row>964</xdr:row>
      <xdr:rowOff>0</xdr:rowOff>
    </xdr:to>
    <xdr:sp macro="" textlink="">
      <xdr:nvSpPr>
        <xdr:cNvPr id="3719" name="Line 4">
          <a:extLst>
            <a:ext uri="{FF2B5EF4-FFF2-40B4-BE49-F238E27FC236}">
              <a16:creationId xmlns:a16="http://schemas.microsoft.com/office/drawing/2014/main" id="{00000000-0008-0000-0100-0000870E0000}"/>
            </a:ext>
          </a:extLst>
        </xdr:cNvPr>
        <xdr:cNvSpPr>
          <a:spLocks noChangeShapeType="1"/>
        </xdr:cNvSpPr>
      </xdr:nvSpPr>
      <xdr:spPr bwMode="auto">
        <a:xfrm>
          <a:off x="15335250" y="3023901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981</xdr:row>
      <xdr:rowOff>0</xdr:rowOff>
    </xdr:from>
    <xdr:to>
      <xdr:col>25</xdr:col>
      <xdr:colOff>1343025</xdr:colOff>
      <xdr:row>981</xdr:row>
      <xdr:rowOff>0</xdr:rowOff>
    </xdr:to>
    <xdr:sp macro="" textlink="">
      <xdr:nvSpPr>
        <xdr:cNvPr id="3720" name="Line 1">
          <a:extLst>
            <a:ext uri="{FF2B5EF4-FFF2-40B4-BE49-F238E27FC236}">
              <a16:creationId xmlns:a16="http://schemas.microsoft.com/office/drawing/2014/main" id="{00000000-0008-0000-0100-0000880E0000}"/>
            </a:ext>
          </a:extLst>
        </xdr:cNvPr>
        <xdr:cNvSpPr>
          <a:spLocks noChangeShapeType="1"/>
        </xdr:cNvSpPr>
      </xdr:nvSpPr>
      <xdr:spPr bwMode="auto">
        <a:xfrm>
          <a:off x="15325725" y="3077337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981</xdr:row>
      <xdr:rowOff>0</xdr:rowOff>
    </xdr:from>
    <xdr:to>
      <xdr:col>25</xdr:col>
      <xdr:colOff>1343025</xdr:colOff>
      <xdr:row>981</xdr:row>
      <xdr:rowOff>0</xdr:rowOff>
    </xdr:to>
    <xdr:sp macro="" textlink="">
      <xdr:nvSpPr>
        <xdr:cNvPr id="3721" name="Line 2">
          <a:extLst>
            <a:ext uri="{FF2B5EF4-FFF2-40B4-BE49-F238E27FC236}">
              <a16:creationId xmlns:a16="http://schemas.microsoft.com/office/drawing/2014/main" id="{00000000-0008-0000-0100-0000890E0000}"/>
            </a:ext>
          </a:extLst>
        </xdr:cNvPr>
        <xdr:cNvSpPr>
          <a:spLocks noChangeShapeType="1"/>
        </xdr:cNvSpPr>
      </xdr:nvSpPr>
      <xdr:spPr bwMode="auto">
        <a:xfrm>
          <a:off x="15335250" y="3077337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981</xdr:row>
      <xdr:rowOff>0</xdr:rowOff>
    </xdr:from>
    <xdr:to>
      <xdr:col>25</xdr:col>
      <xdr:colOff>1343025</xdr:colOff>
      <xdr:row>981</xdr:row>
      <xdr:rowOff>0</xdr:rowOff>
    </xdr:to>
    <xdr:sp macro="" textlink="">
      <xdr:nvSpPr>
        <xdr:cNvPr id="3722" name="Line 3">
          <a:extLst>
            <a:ext uri="{FF2B5EF4-FFF2-40B4-BE49-F238E27FC236}">
              <a16:creationId xmlns:a16="http://schemas.microsoft.com/office/drawing/2014/main" id="{00000000-0008-0000-0100-00008A0E0000}"/>
            </a:ext>
          </a:extLst>
        </xdr:cNvPr>
        <xdr:cNvSpPr>
          <a:spLocks noChangeShapeType="1"/>
        </xdr:cNvSpPr>
      </xdr:nvSpPr>
      <xdr:spPr bwMode="auto">
        <a:xfrm>
          <a:off x="15335250" y="3077337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981</xdr:row>
      <xdr:rowOff>0</xdr:rowOff>
    </xdr:from>
    <xdr:to>
      <xdr:col>25</xdr:col>
      <xdr:colOff>1343025</xdr:colOff>
      <xdr:row>981</xdr:row>
      <xdr:rowOff>0</xdr:rowOff>
    </xdr:to>
    <xdr:sp macro="" textlink="">
      <xdr:nvSpPr>
        <xdr:cNvPr id="3723" name="Line 4">
          <a:extLst>
            <a:ext uri="{FF2B5EF4-FFF2-40B4-BE49-F238E27FC236}">
              <a16:creationId xmlns:a16="http://schemas.microsoft.com/office/drawing/2014/main" id="{00000000-0008-0000-0100-00008B0E0000}"/>
            </a:ext>
          </a:extLst>
        </xdr:cNvPr>
        <xdr:cNvSpPr>
          <a:spLocks noChangeShapeType="1"/>
        </xdr:cNvSpPr>
      </xdr:nvSpPr>
      <xdr:spPr bwMode="auto">
        <a:xfrm>
          <a:off x="15335250" y="3077337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998</xdr:row>
      <xdr:rowOff>0</xdr:rowOff>
    </xdr:from>
    <xdr:to>
      <xdr:col>25</xdr:col>
      <xdr:colOff>1343025</xdr:colOff>
      <xdr:row>998</xdr:row>
      <xdr:rowOff>0</xdr:rowOff>
    </xdr:to>
    <xdr:sp macro="" textlink="">
      <xdr:nvSpPr>
        <xdr:cNvPr id="3724" name="Line 1">
          <a:extLst>
            <a:ext uri="{FF2B5EF4-FFF2-40B4-BE49-F238E27FC236}">
              <a16:creationId xmlns:a16="http://schemas.microsoft.com/office/drawing/2014/main" id="{00000000-0008-0000-0100-00008C0E0000}"/>
            </a:ext>
          </a:extLst>
        </xdr:cNvPr>
        <xdr:cNvSpPr>
          <a:spLocks noChangeShapeType="1"/>
        </xdr:cNvSpPr>
      </xdr:nvSpPr>
      <xdr:spPr bwMode="auto">
        <a:xfrm>
          <a:off x="15325725" y="3130772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998</xdr:row>
      <xdr:rowOff>0</xdr:rowOff>
    </xdr:from>
    <xdr:to>
      <xdr:col>25</xdr:col>
      <xdr:colOff>1343025</xdr:colOff>
      <xdr:row>998</xdr:row>
      <xdr:rowOff>0</xdr:rowOff>
    </xdr:to>
    <xdr:sp macro="" textlink="">
      <xdr:nvSpPr>
        <xdr:cNvPr id="3725" name="Line 2">
          <a:extLst>
            <a:ext uri="{FF2B5EF4-FFF2-40B4-BE49-F238E27FC236}">
              <a16:creationId xmlns:a16="http://schemas.microsoft.com/office/drawing/2014/main" id="{00000000-0008-0000-0100-00008D0E0000}"/>
            </a:ext>
          </a:extLst>
        </xdr:cNvPr>
        <xdr:cNvSpPr>
          <a:spLocks noChangeShapeType="1"/>
        </xdr:cNvSpPr>
      </xdr:nvSpPr>
      <xdr:spPr bwMode="auto">
        <a:xfrm>
          <a:off x="15335250" y="3130772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998</xdr:row>
      <xdr:rowOff>0</xdr:rowOff>
    </xdr:from>
    <xdr:to>
      <xdr:col>25</xdr:col>
      <xdr:colOff>1343025</xdr:colOff>
      <xdr:row>998</xdr:row>
      <xdr:rowOff>0</xdr:rowOff>
    </xdr:to>
    <xdr:sp macro="" textlink="">
      <xdr:nvSpPr>
        <xdr:cNvPr id="3726" name="Line 3">
          <a:extLst>
            <a:ext uri="{FF2B5EF4-FFF2-40B4-BE49-F238E27FC236}">
              <a16:creationId xmlns:a16="http://schemas.microsoft.com/office/drawing/2014/main" id="{00000000-0008-0000-0100-00008E0E0000}"/>
            </a:ext>
          </a:extLst>
        </xdr:cNvPr>
        <xdr:cNvSpPr>
          <a:spLocks noChangeShapeType="1"/>
        </xdr:cNvSpPr>
      </xdr:nvSpPr>
      <xdr:spPr bwMode="auto">
        <a:xfrm>
          <a:off x="15335250" y="3130772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998</xdr:row>
      <xdr:rowOff>0</xdr:rowOff>
    </xdr:from>
    <xdr:to>
      <xdr:col>25</xdr:col>
      <xdr:colOff>1343025</xdr:colOff>
      <xdr:row>998</xdr:row>
      <xdr:rowOff>0</xdr:rowOff>
    </xdr:to>
    <xdr:sp macro="" textlink="">
      <xdr:nvSpPr>
        <xdr:cNvPr id="3727" name="Line 4">
          <a:extLst>
            <a:ext uri="{FF2B5EF4-FFF2-40B4-BE49-F238E27FC236}">
              <a16:creationId xmlns:a16="http://schemas.microsoft.com/office/drawing/2014/main" id="{00000000-0008-0000-0100-00008F0E0000}"/>
            </a:ext>
          </a:extLst>
        </xdr:cNvPr>
        <xdr:cNvSpPr>
          <a:spLocks noChangeShapeType="1"/>
        </xdr:cNvSpPr>
      </xdr:nvSpPr>
      <xdr:spPr bwMode="auto">
        <a:xfrm>
          <a:off x="15335250" y="3130772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964</xdr:row>
      <xdr:rowOff>0</xdr:rowOff>
    </xdr:from>
    <xdr:to>
      <xdr:col>25</xdr:col>
      <xdr:colOff>1343025</xdr:colOff>
      <xdr:row>964</xdr:row>
      <xdr:rowOff>0</xdr:rowOff>
    </xdr:to>
    <xdr:sp macro="" textlink="">
      <xdr:nvSpPr>
        <xdr:cNvPr id="3728" name="Line 1">
          <a:extLst>
            <a:ext uri="{FF2B5EF4-FFF2-40B4-BE49-F238E27FC236}">
              <a16:creationId xmlns:a16="http://schemas.microsoft.com/office/drawing/2014/main" id="{00000000-0008-0000-0100-0000900E0000}"/>
            </a:ext>
          </a:extLst>
        </xdr:cNvPr>
        <xdr:cNvSpPr>
          <a:spLocks noChangeShapeType="1"/>
        </xdr:cNvSpPr>
      </xdr:nvSpPr>
      <xdr:spPr bwMode="auto">
        <a:xfrm>
          <a:off x="15325725" y="3023901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964</xdr:row>
      <xdr:rowOff>0</xdr:rowOff>
    </xdr:from>
    <xdr:to>
      <xdr:col>25</xdr:col>
      <xdr:colOff>1343025</xdr:colOff>
      <xdr:row>964</xdr:row>
      <xdr:rowOff>0</xdr:rowOff>
    </xdr:to>
    <xdr:sp macro="" textlink="">
      <xdr:nvSpPr>
        <xdr:cNvPr id="3729" name="Line 2">
          <a:extLst>
            <a:ext uri="{FF2B5EF4-FFF2-40B4-BE49-F238E27FC236}">
              <a16:creationId xmlns:a16="http://schemas.microsoft.com/office/drawing/2014/main" id="{00000000-0008-0000-0100-0000910E0000}"/>
            </a:ext>
          </a:extLst>
        </xdr:cNvPr>
        <xdr:cNvSpPr>
          <a:spLocks noChangeShapeType="1"/>
        </xdr:cNvSpPr>
      </xdr:nvSpPr>
      <xdr:spPr bwMode="auto">
        <a:xfrm>
          <a:off x="15335250" y="3023901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964</xdr:row>
      <xdr:rowOff>0</xdr:rowOff>
    </xdr:from>
    <xdr:to>
      <xdr:col>25</xdr:col>
      <xdr:colOff>1343025</xdr:colOff>
      <xdr:row>964</xdr:row>
      <xdr:rowOff>0</xdr:rowOff>
    </xdr:to>
    <xdr:sp macro="" textlink="">
      <xdr:nvSpPr>
        <xdr:cNvPr id="3730" name="Line 3">
          <a:extLst>
            <a:ext uri="{FF2B5EF4-FFF2-40B4-BE49-F238E27FC236}">
              <a16:creationId xmlns:a16="http://schemas.microsoft.com/office/drawing/2014/main" id="{00000000-0008-0000-0100-0000920E0000}"/>
            </a:ext>
          </a:extLst>
        </xdr:cNvPr>
        <xdr:cNvSpPr>
          <a:spLocks noChangeShapeType="1"/>
        </xdr:cNvSpPr>
      </xdr:nvSpPr>
      <xdr:spPr bwMode="auto">
        <a:xfrm>
          <a:off x="15335250" y="3023901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964</xdr:row>
      <xdr:rowOff>0</xdr:rowOff>
    </xdr:from>
    <xdr:to>
      <xdr:col>25</xdr:col>
      <xdr:colOff>1343025</xdr:colOff>
      <xdr:row>964</xdr:row>
      <xdr:rowOff>0</xdr:rowOff>
    </xdr:to>
    <xdr:sp macro="" textlink="">
      <xdr:nvSpPr>
        <xdr:cNvPr id="3731" name="Line 4">
          <a:extLst>
            <a:ext uri="{FF2B5EF4-FFF2-40B4-BE49-F238E27FC236}">
              <a16:creationId xmlns:a16="http://schemas.microsoft.com/office/drawing/2014/main" id="{00000000-0008-0000-0100-0000930E0000}"/>
            </a:ext>
          </a:extLst>
        </xdr:cNvPr>
        <xdr:cNvSpPr>
          <a:spLocks noChangeShapeType="1"/>
        </xdr:cNvSpPr>
      </xdr:nvSpPr>
      <xdr:spPr bwMode="auto">
        <a:xfrm>
          <a:off x="15335250" y="3023901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981</xdr:row>
      <xdr:rowOff>0</xdr:rowOff>
    </xdr:from>
    <xdr:to>
      <xdr:col>25</xdr:col>
      <xdr:colOff>1343025</xdr:colOff>
      <xdr:row>981</xdr:row>
      <xdr:rowOff>0</xdr:rowOff>
    </xdr:to>
    <xdr:sp macro="" textlink="">
      <xdr:nvSpPr>
        <xdr:cNvPr id="3732" name="Line 1">
          <a:extLst>
            <a:ext uri="{FF2B5EF4-FFF2-40B4-BE49-F238E27FC236}">
              <a16:creationId xmlns:a16="http://schemas.microsoft.com/office/drawing/2014/main" id="{00000000-0008-0000-0100-0000940E0000}"/>
            </a:ext>
          </a:extLst>
        </xdr:cNvPr>
        <xdr:cNvSpPr>
          <a:spLocks noChangeShapeType="1"/>
        </xdr:cNvSpPr>
      </xdr:nvSpPr>
      <xdr:spPr bwMode="auto">
        <a:xfrm>
          <a:off x="15325725" y="3077337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981</xdr:row>
      <xdr:rowOff>0</xdr:rowOff>
    </xdr:from>
    <xdr:to>
      <xdr:col>25</xdr:col>
      <xdr:colOff>1343025</xdr:colOff>
      <xdr:row>981</xdr:row>
      <xdr:rowOff>0</xdr:rowOff>
    </xdr:to>
    <xdr:sp macro="" textlink="">
      <xdr:nvSpPr>
        <xdr:cNvPr id="3733" name="Line 2">
          <a:extLst>
            <a:ext uri="{FF2B5EF4-FFF2-40B4-BE49-F238E27FC236}">
              <a16:creationId xmlns:a16="http://schemas.microsoft.com/office/drawing/2014/main" id="{00000000-0008-0000-0100-0000950E0000}"/>
            </a:ext>
          </a:extLst>
        </xdr:cNvPr>
        <xdr:cNvSpPr>
          <a:spLocks noChangeShapeType="1"/>
        </xdr:cNvSpPr>
      </xdr:nvSpPr>
      <xdr:spPr bwMode="auto">
        <a:xfrm>
          <a:off x="15335250" y="3077337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981</xdr:row>
      <xdr:rowOff>0</xdr:rowOff>
    </xdr:from>
    <xdr:to>
      <xdr:col>25</xdr:col>
      <xdr:colOff>1343025</xdr:colOff>
      <xdr:row>981</xdr:row>
      <xdr:rowOff>0</xdr:rowOff>
    </xdr:to>
    <xdr:sp macro="" textlink="">
      <xdr:nvSpPr>
        <xdr:cNvPr id="3734" name="Line 3">
          <a:extLst>
            <a:ext uri="{FF2B5EF4-FFF2-40B4-BE49-F238E27FC236}">
              <a16:creationId xmlns:a16="http://schemas.microsoft.com/office/drawing/2014/main" id="{00000000-0008-0000-0100-0000960E0000}"/>
            </a:ext>
          </a:extLst>
        </xdr:cNvPr>
        <xdr:cNvSpPr>
          <a:spLocks noChangeShapeType="1"/>
        </xdr:cNvSpPr>
      </xdr:nvSpPr>
      <xdr:spPr bwMode="auto">
        <a:xfrm>
          <a:off x="15335250" y="3077337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981</xdr:row>
      <xdr:rowOff>0</xdr:rowOff>
    </xdr:from>
    <xdr:to>
      <xdr:col>25</xdr:col>
      <xdr:colOff>1343025</xdr:colOff>
      <xdr:row>981</xdr:row>
      <xdr:rowOff>0</xdr:rowOff>
    </xdr:to>
    <xdr:sp macro="" textlink="">
      <xdr:nvSpPr>
        <xdr:cNvPr id="3735" name="Line 4">
          <a:extLst>
            <a:ext uri="{FF2B5EF4-FFF2-40B4-BE49-F238E27FC236}">
              <a16:creationId xmlns:a16="http://schemas.microsoft.com/office/drawing/2014/main" id="{00000000-0008-0000-0100-0000970E0000}"/>
            </a:ext>
          </a:extLst>
        </xdr:cNvPr>
        <xdr:cNvSpPr>
          <a:spLocks noChangeShapeType="1"/>
        </xdr:cNvSpPr>
      </xdr:nvSpPr>
      <xdr:spPr bwMode="auto">
        <a:xfrm>
          <a:off x="15335250" y="3077337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998</xdr:row>
      <xdr:rowOff>0</xdr:rowOff>
    </xdr:from>
    <xdr:to>
      <xdr:col>25</xdr:col>
      <xdr:colOff>1343025</xdr:colOff>
      <xdr:row>998</xdr:row>
      <xdr:rowOff>0</xdr:rowOff>
    </xdr:to>
    <xdr:sp macro="" textlink="">
      <xdr:nvSpPr>
        <xdr:cNvPr id="3736" name="Line 1">
          <a:extLst>
            <a:ext uri="{FF2B5EF4-FFF2-40B4-BE49-F238E27FC236}">
              <a16:creationId xmlns:a16="http://schemas.microsoft.com/office/drawing/2014/main" id="{00000000-0008-0000-0100-0000980E0000}"/>
            </a:ext>
          </a:extLst>
        </xdr:cNvPr>
        <xdr:cNvSpPr>
          <a:spLocks noChangeShapeType="1"/>
        </xdr:cNvSpPr>
      </xdr:nvSpPr>
      <xdr:spPr bwMode="auto">
        <a:xfrm>
          <a:off x="15325725" y="3130772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998</xdr:row>
      <xdr:rowOff>0</xdr:rowOff>
    </xdr:from>
    <xdr:to>
      <xdr:col>25</xdr:col>
      <xdr:colOff>1343025</xdr:colOff>
      <xdr:row>998</xdr:row>
      <xdr:rowOff>0</xdr:rowOff>
    </xdr:to>
    <xdr:sp macro="" textlink="">
      <xdr:nvSpPr>
        <xdr:cNvPr id="3737" name="Line 2">
          <a:extLst>
            <a:ext uri="{FF2B5EF4-FFF2-40B4-BE49-F238E27FC236}">
              <a16:creationId xmlns:a16="http://schemas.microsoft.com/office/drawing/2014/main" id="{00000000-0008-0000-0100-0000990E0000}"/>
            </a:ext>
          </a:extLst>
        </xdr:cNvPr>
        <xdr:cNvSpPr>
          <a:spLocks noChangeShapeType="1"/>
        </xdr:cNvSpPr>
      </xdr:nvSpPr>
      <xdr:spPr bwMode="auto">
        <a:xfrm>
          <a:off x="15335250" y="3130772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998</xdr:row>
      <xdr:rowOff>0</xdr:rowOff>
    </xdr:from>
    <xdr:to>
      <xdr:col>25</xdr:col>
      <xdr:colOff>1343025</xdr:colOff>
      <xdr:row>998</xdr:row>
      <xdr:rowOff>0</xdr:rowOff>
    </xdr:to>
    <xdr:sp macro="" textlink="">
      <xdr:nvSpPr>
        <xdr:cNvPr id="3738" name="Line 3">
          <a:extLst>
            <a:ext uri="{FF2B5EF4-FFF2-40B4-BE49-F238E27FC236}">
              <a16:creationId xmlns:a16="http://schemas.microsoft.com/office/drawing/2014/main" id="{00000000-0008-0000-0100-00009A0E0000}"/>
            </a:ext>
          </a:extLst>
        </xdr:cNvPr>
        <xdr:cNvSpPr>
          <a:spLocks noChangeShapeType="1"/>
        </xdr:cNvSpPr>
      </xdr:nvSpPr>
      <xdr:spPr bwMode="auto">
        <a:xfrm>
          <a:off x="15335250" y="3130772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998</xdr:row>
      <xdr:rowOff>0</xdr:rowOff>
    </xdr:from>
    <xdr:to>
      <xdr:col>25</xdr:col>
      <xdr:colOff>1343025</xdr:colOff>
      <xdr:row>998</xdr:row>
      <xdr:rowOff>0</xdr:rowOff>
    </xdr:to>
    <xdr:sp macro="" textlink="">
      <xdr:nvSpPr>
        <xdr:cNvPr id="3739" name="Line 4">
          <a:extLst>
            <a:ext uri="{FF2B5EF4-FFF2-40B4-BE49-F238E27FC236}">
              <a16:creationId xmlns:a16="http://schemas.microsoft.com/office/drawing/2014/main" id="{00000000-0008-0000-0100-00009B0E0000}"/>
            </a:ext>
          </a:extLst>
        </xdr:cNvPr>
        <xdr:cNvSpPr>
          <a:spLocks noChangeShapeType="1"/>
        </xdr:cNvSpPr>
      </xdr:nvSpPr>
      <xdr:spPr bwMode="auto">
        <a:xfrm>
          <a:off x="15335250" y="3130772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964</xdr:row>
      <xdr:rowOff>0</xdr:rowOff>
    </xdr:from>
    <xdr:to>
      <xdr:col>25</xdr:col>
      <xdr:colOff>1343025</xdr:colOff>
      <xdr:row>964</xdr:row>
      <xdr:rowOff>0</xdr:rowOff>
    </xdr:to>
    <xdr:sp macro="" textlink="">
      <xdr:nvSpPr>
        <xdr:cNvPr id="3740" name="Line 1">
          <a:extLst>
            <a:ext uri="{FF2B5EF4-FFF2-40B4-BE49-F238E27FC236}">
              <a16:creationId xmlns:a16="http://schemas.microsoft.com/office/drawing/2014/main" id="{00000000-0008-0000-0100-00009C0E0000}"/>
            </a:ext>
          </a:extLst>
        </xdr:cNvPr>
        <xdr:cNvSpPr>
          <a:spLocks noChangeShapeType="1"/>
        </xdr:cNvSpPr>
      </xdr:nvSpPr>
      <xdr:spPr bwMode="auto">
        <a:xfrm>
          <a:off x="15325725" y="3023901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964</xdr:row>
      <xdr:rowOff>0</xdr:rowOff>
    </xdr:from>
    <xdr:to>
      <xdr:col>25</xdr:col>
      <xdr:colOff>1343025</xdr:colOff>
      <xdr:row>964</xdr:row>
      <xdr:rowOff>0</xdr:rowOff>
    </xdr:to>
    <xdr:sp macro="" textlink="">
      <xdr:nvSpPr>
        <xdr:cNvPr id="3741" name="Line 2">
          <a:extLst>
            <a:ext uri="{FF2B5EF4-FFF2-40B4-BE49-F238E27FC236}">
              <a16:creationId xmlns:a16="http://schemas.microsoft.com/office/drawing/2014/main" id="{00000000-0008-0000-0100-00009D0E0000}"/>
            </a:ext>
          </a:extLst>
        </xdr:cNvPr>
        <xdr:cNvSpPr>
          <a:spLocks noChangeShapeType="1"/>
        </xdr:cNvSpPr>
      </xdr:nvSpPr>
      <xdr:spPr bwMode="auto">
        <a:xfrm>
          <a:off x="15335250" y="3023901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964</xdr:row>
      <xdr:rowOff>0</xdr:rowOff>
    </xdr:from>
    <xdr:to>
      <xdr:col>25</xdr:col>
      <xdr:colOff>1343025</xdr:colOff>
      <xdr:row>964</xdr:row>
      <xdr:rowOff>0</xdr:rowOff>
    </xdr:to>
    <xdr:sp macro="" textlink="">
      <xdr:nvSpPr>
        <xdr:cNvPr id="3742" name="Line 3">
          <a:extLst>
            <a:ext uri="{FF2B5EF4-FFF2-40B4-BE49-F238E27FC236}">
              <a16:creationId xmlns:a16="http://schemas.microsoft.com/office/drawing/2014/main" id="{00000000-0008-0000-0100-00009E0E0000}"/>
            </a:ext>
          </a:extLst>
        </xdr:cNvPr>
        <xdr:cNvSpPr>
          <a:spLocks noChangeShapeType="1"/>
        </xdr:cNvSpPr>
      </xdr:nvSpPr>
      <xdr:spPr bwMode="auto">
        <a:xfrm>
          <a:off x="15335250" y="3023901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964</xdr:row>
      <xdr:rowOff>0</xdr:rowOff>
    </xdr:from>
    <xdr:to>
      <xdr:col>25</xdr:col>
      <xdr:colOff>1343025</xdr:colOff>
      <xdr:row>964</xdr:row>
      <xdr:rowOff>0</xdr:rowOff>
    </xdr:to>
    <xdr:sp macro="" textlink="">
      <xdr:nvSpPr>
        <xdr:cNvPr id="3743" name="Line 4">
          <a:extLst>
            <a:ext uri="{FF2B5EF4-FFF2-40B4-BE49-F238E27FC236}">
              <a16:creationId xmlns:a16="http://schemas.microsoft.com/office/drawing/2014/main" id="{00000000-0008-0000-0100-00009F0E0000}"/>
            </a:ext>
          </a:extLst>
        </xdr:cNvPr>
        <xdr:cNvSpPr>
          <a:spLocks noChangeShapeType="1"/>
        </xdr:cNvSpPr>
      </xdr:nvSpPr>
      <xdr:spPr bwMode="auto">
        <a:xfrm>
          <a:off x="15335250" y="3023901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981</xdr:row>
      <xdr:rowOff>0</xdr:rowOff>
    </xdr:from>
    <xdr:to>
      <xdr:col>25</xdr:col>
      <xdr:colOff>1343025</xdr:colOff>
      <xdr:row>981</xdr:row>
      <xdr:rowOff>0</xdr:rowOff>
    </xdr:to>
    <xdr:sp macro="" textlink="">
      <xdr:nvSpPr>
        <xdr:cNvPr id="3744" name="Line 1">
          <a:extLst>
            <a:ext uri="{FF2B5EF4-FFF2-40B4-BE49-F238E27FC236}">
              <a16:creationId xmlns:a16="http://schemas.microsoft.com/office/drawing/2014/main" id="{00000000-0008-0000-0100-0000A00E0000}"/>
            </a:ext>
          </a:extLst>
        </xdr:cNvPr>
        <xdr:cNvSpPr>
          <a:spLocks noChangeShapeType="1"/>
        </xdr:cNvSpPr>
      </xdr:nvSpPr>
      <xdr:spPr bwMode="auto">
        <a:xfrm>
          <a:off x="15325725" y="3077337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981</xdr:row>
      <xdr:rowOff>0</xdr:rowOff>
    </xdr:from>
    <xdr:to>
      <xdr:col>25</xdr:col>
      <xdr:colOff>1343025</xdr:colOff>
      <xdr:row>981</xdr:row>
      <xdr:rowOff>0</xdr:rowOff>
    </xdr:to>
    <xdr:sp macro="" textlink="">
      <xdr:nvSpPr>
        <xdr:cNvPr id="3745" name="Line 2">
          <a:extLst>
            <a:ext uri="{FF2B5EF4-FFF2-40B4-BE49-F238E27FC236}">
              <a16:creationId xmlns:a16="http://schemas.microsoft.com/office/drawing/2014/main" id="{00000000-0008-0000-0100-0000A10E0000}"/>
            </a:ext>
          </a:extLst>
        </xdr:cNvPr>
        <xdr:cNvSpPr>
          <a:spLocks noChangeShapeType="1"/>
        </xdr:cNvSpPr>
      </xdr:nvSpPr>
      <xdr:spPr bwMode="auto">
        <a:xfrm>
          <a:off x="15335250" y="3077337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981</xdr:row>
      <xdr:rowOff>0</xdr:rowOff>
    </xdr:from>
    <xdr:to>
      <xdr:col>25</xdr:col>
      <xdr:colOff>1343025</xdr:colOff>
      <xdr:row>981</xdr:row>
      <xdr:rowOff>0</xdr:rowOff>
    </xdr:to>
    <xdr:sp macro="" textlink="">
      <xdr:nvSpPr>
        <xdr:cNvPr id="3746" name="Line 3">
          <a:extLst>
            <a:ext uri="{FF2B5EF4-FFF2-40B4-BE49-F238E27FC236}">
              <a16:creationId xmlns:a16="http://schemas.microsoft.com/office/drawing/2014/main" id="{00000000-0008-0000-0100-0000A20E0000}"/>
            </a:ext>
          </a:extLst>
        </xdr:cNvPr>
        <xdr:cNvSpPr>
          <a:spLocks noChangeShapeType="1"/>
        </xdr:cNvSpPr>
      </xdr:nvSpPr>
      <xdr:spPr bwMode="auto">
        <a:xfrm>
          <a:off x="15335250" y="3077337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981</xdr:row>
      <xdr:rowOff>0</xdr:rowOff>
    </xdr:from>
    <xdr:to>
      <xdr:col>25</xdr:col>
      <xdr:colOff>1343025</xdr:colOff>
      <xdr:row>981</xdr:row>
      <xdr:rowOff>0</xdr:rowOff>
    </xdr:to>
    <xdr:sp macro="" textlink="">
      <xdr:nvSpPr>
        <xdr:cNvPr id="3747" name="Line 4">
          <a:extLst>
            <a:ext uri="{FF2B5EF4-FFF2-40B4-BE49-F238E27FC236}">
              <a16:creationId xmlns:a16="http://schemas.microsoft.com/office/drawing/2014/main" id="{00000000-0008-0000-0100-0000A30E0000}"/>
            </a:ext>
          </a:extLst>
        </xdr:cNvPr>
        <xdr:cNvSpPr>
          <a:spLocks noChangeShapeType="1"/>
        </xdr:cNvSpPr>
      </xdr:nvSpPr>
      <xdr:spPr bwMode="auto">
        <a:xfrm>
          <a:off x="15335250" y="3077337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998</xdr:row>
      <xdr:rowOff>0</xdr:rowOff>
    </xdr:from>
    <xdr:to>
      <xdr:col>25</xdr:col>
      <xdr:colOff>1343025</xdr:colOff>
      <xdr:row>998</xdr:row>
      <xdr:rowOff>0</xdr:rowOff>
    </xdr:to>
    <xdr:sp macro="" textlink="">
      <xdr:nvSpPr>
        <xdr:cNvPr id="3748" name="Line 1">
          <a:extLst>
            <a:ext uri="{FF2B5EF4-FFF2-40B4-BE49-F238E27FC236}">
              <a16:creationId xmlns:a16="http://schemas.microsoft.com/office/drawing/2014/main" id="{00000000-0008-0000-0100-0000A40E0000}"/>
            </a:ext>
          </a:extLst>
        </xdr:cNvPr>
        <xdr:cNvSpPr>
          <a:spLocks noChangeShapeType="1"/>
        </xdr:cNvSpPr>
      </xdr:nvSpPr>
      <xdr:spPr bwMode="auto">
        <a:xfrm>
          <a:off x="15325725" y="3130772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998</xdr:row>
      <xdr:rowOff>0</xdr:rowOff>
    </xdr:from>
    <xdr:to>
      <xdr:col>25</xdr:col>
      <xdr:colOff>1343025</xdr:colOff>
      <xdr:row>998</xdr:row>
      <xdr:rowOff>0</xdr:rowOff>
    </xdr:to>
    <xdr:sp macro="" textlink="">
      <xdr:nvSpPr>
        <xdr:cNvPr id="3749" name="Line 2">
          <a:extLst>
            <a:ext uri="{FF2B5EF4-FFF2-40B4-BE49-F238E27FC236}">
              <a16:creationId xmlns:a16="http://schemas.microsoft.com/office/drawing/2014/main" id="{00000000-0008-0000-0100-0000A50E0000}"/>
            </a:ext>
          </a:extLst>
        </xdr:cNvPr>
        <xdr:cNvSpPr>
          <a:spLocks noChangeShapeType="1"/>
        </xdr:cNvSpPr>
      </xdr:nvSpPr>
      <xdr:spPr bwMode="auto">
        <a:xfrm>
          <a:off x="15335250" y="3130772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998</xdr:row>
      <xdr:rowOff>0</xdr:rowOff>
    </xdr:from>
    <xdr:to>
      <xdr:col>25</xdr:col>
      <xdr:colOff>1343025</xdr:colOff>
      <xdr:row>998</xdr:row>
      <xdr:rowOff>0</xdr:rowOff>
    </xdr:to>
    <xdr:sp macro="" textlink="">
      <xdr:nvSpPr>
        <xdr:cNvPr id="3750" name="Line 3">
          <a:extLst>
            <a:ext uri="{FF2B5EF4-FFF2-40B4-BE49-F238E27FC236}">
              <a16:creationId xmlns:a16="http://schemas.microsoft.com/office/drawing/2014/main" id="{00000000-0008-0000-0100-0000A60E0000}"/>
            </a:ext>
          </a:extLst>
        </xdr:cNvPr>
        <xdr:cNvSpPr>
          <a:spLocks noChangeShapeType="1"/>
        </xdr:cNvSpPr>
      </xdr:nvSpPr>
      <xdr:spPr bwMode="auto">
        <a:xfrm>
          <a:off x="15335250" y="3130772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998</xdr:row>
      <xdr:rowOff>0</xdr:rowOff>
    </xdr:from>
    <xdr:to>
      <xdr:col>25</xdr:col>
      <xdr:colOff>1343025</xdr:colOff>
      <xdr:row>998</xdr:row>
      <xdr:rowOff>0</xdr:rowOff>
    </xdr:to>
    <xdr:sp macro="" textlink="">
      <xdr:nvSpPr>
        <xdr:cNvPr id="3751" name="Line 4">
          <a:extLst>
            <a:ext uri="{FF2B5EF4-FFF2-40B4-BE49-F238E27FC236}">
              <a16:creationId xmlns:a16="http://schemas.microsoft.com/office/drawing/2014/main" id="{00000000-0008-0000-0100-0000A70E0000}"/>
            </a:ext>
          </a:extLst>
        </xdr:cNvPr>
        <xdr:cNvSpPr>
          <a:spLocks noChangeShapeType="1"/>
        </xdr:cNvSpPr>
      </xdr:nvSpPr>
      <xdr:spPr bwMode="auto">
        <a:xfrm>
          <a:off x="15335250" y="3130772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964</xdr:row>
      <xdr:rowOff>0</xdr:rowOff>
    </xdr:from>
    <xdr:to>
      <xdr:col>25</xdr:col>
      <xdr:colOff>1343025</xdr:colOff>
      <xdr:row>964</xdr:row>
      <xdr:rowOff>0</xdr:rowOff>
    </xdr:to>
    <xdr:sp macro="" textlink="">
      <xdr:nvSpPr>
        <xdr:cNvPr id="3752" name="Line 1">
          <a:extLst>
            <a:ext uri="{FF2B5EF4-FFF2-40B4-BE49-F238E27FC236}">
              <a16:creationId xmlns:a16="http://schemas.microsoft.com/office/drawing/2014/main" id="{00000000-0008-0000-0100-0000A80E0000}"/>
            </a:ext>
          </a:extLst>
        </xdr:cNvPr>
        <xdr:cNvSpPr>
          <a:spLocks noChangeShapeType="1"/>
        </xdr:cNvSpPr>
      </xdr:nvSpPr>
      <xdr:spPr bwMode="auto">
        <a:xfrm>
          <a:off x="15325725" y="30239017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964</xdr:row>
      <xdr:rowOff>0</xdr:rowOff>
    </xdr:from>
    <xdr:to>
      <xdr:col>25</xdr:col>
      <xdr:colOff>1343025</xdr:colOff>
      <xdr:row>964</xdr:row>
      <xdr:rowOff>0</xdr:rowOff>
    </xdr:to>
    <xdr:sp macro="" textlink="">
      <xdr:nvSpPr>
        <xdr:cNvPr id="3753" name="Line 2">
          <a:extLst>
            <a:ext uri="{FF2B5EF4-FFF2-40B4-BE49-F238E27FC236}">
              <a16:creationId xmlns:a16="http://schemas.microsoft.com/office/drawing/2014/main" id="{00000000-0008-0000-0100-0000A90E0000}"/>
            </a:ext>
          </a:extLst>
        </xdr:cNvPr>
        <xdr:cNvSpPr>
          <a:spLocks noChangeShapeType="1"/>
        </xdr:cNvSpPr>
      </xdr:nvSpPr>
      <xdr:spPr bwMode="auto">
        <a:xfrm>
          <a:off x="15335250" y="3023901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964</xdr:row>
      <xdr:rowOff>0</xdr:rowOff>
    </xdr:from>
    <xdr:to>
      <xdr:col>25</xdr:col>
      <xdr:colOff>1343025</xdr:colOff>
      <xdr:row>964</xdr:row>
      <xdr:rowOff>0</xdr:rowOff>
    </xdr:to>
    <xdr:sp macro="" textlink="">
      <xdr:nvSpPr>
        <xdr:cNvPr id="3754" name="Line 3">
          <a:extLst>
            <a:ext uri="{FF2B5EF4-FFF2-40B4-BE49-F238E27FC236}">
              <a16:creationId xmlns:a16="http://schemas.microsoft.com/office/drawing/2014/main" id="{00000000-0008-0000-0100-0000AA0E0000}"/>
            </a:ext>
          </a:extLst>
        </xdr:cNvPr>
        <xdr:cNvSpPr>
          <a:spLocks noChangeShapeType="1"/>
        </xdr:cNvSpPr>
      </xdr:nvSpPr>
      <xdr:spPr bwMode="auto">
        <a:xfrm>
          <a:off x="15335250" y="3023901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964</xdr:row>
      <xdr:rowOff>0</xdr:rowOff>
    </xdr:from>
    <xdr:to>
      <xdr:col>25</xdr:col>
      <xdr:colOff>1343025</xdr:colOff>
      <xdr:row>964</xdr:row>
      <xdr:rowOff>0</xdr:rowOff>
    </xdr:to>
    <xdr:sp macro="" textlink="">
      <xdr:nvSpPr>
        <xdr:cNvPr id="3755" name="Line 4">
          <a:extLst>
            <a:ext uri="{FF2B5EF4-FFF2-40B4-BE49-F238E27FC236}">
              <a16:creationId xmlns:a16="http://schemas.microsoft.com/office/drawing/2014/main" id="{00000000-0008-0000-0100-0000AB0E0000}"/>
            </a:ext>
          </a:extLst>
        </xdr:cNvPr>
        <xdr:cNvSpPr>
          <a:spLocks noChangeShapeType="1"/>
        </xdr:cNvSpPr>
      </xdr:nvSpPr>
      <xdr:spPr bwMode="auto">
        <a:xfrm>
          <a:off x="15335250" y="30239017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981</xdr:row>
      <xdr:rowOff>0</xdr:rowOff>
    </xdr:from>
    <xdr:to>
      <xdr:col>25</xdr:col>
      <xdr:colOff>1343025</xdr:colOff>
      <xdr:row>981</xdr:row>
      <xdr:rowOff>0</xdr:rowOff>
    </xdr:to>
    <xdr:sp macro="" textlink="">
      <xdr:nvSpPr>
        <xdr:cNvPr id="3756" name="Line 1">
          <a:extLst>
            <a:ext uri="{FF2B5EF4-FFF2-40B4-BE49-F238E27FC236}">
              <a16:creationId xmlns:a16="http://schemas.microsoft.com/office/drawing/2014/main" id="{00000000-0008-0000-0100-0000AC0E0000}"/>
            </a:ext>
          </a:extLst>
        </xdr:cNvPr>
        <xdr:cNvSpPr>
          <a:spLocks noChangeShapeType="1"/>
        </xdr:cNvSpPr>
      </xdr:nvSpPr>
      <xdr:spPr bwMode="auto">
        <a:xfrm>
          <a:off x="15325725" y="307733700"/>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981</xdr:row>
      <xdr:rowOff>0</xdr:rowOff>
    </xdr:from>
    <xdr:to>
      <xdr:col>25</xdr:col>
      <xdr:colOff>1343025</xdr:colOff>
      <xdr:row>981</xdr:row>
      <xdr:rowOff>0</xdr:rowOff>
    </xdr:to>
    <xdr:sp macro="" textlink="">
      <xdr:nvSpPr>
        <xdr:cNvPr id="3757" name="Line 2">
          <a:extLst>
            <a:ext uri="{FF2B5EF4-FFF2-40B4-BE49-F238E27FC236}">
              <a16:creationId xmlns:a16="http://schemas.microsoft.com/office/drawing/2014/main" id="{00000000-0008-0000-0100-0000AD0E0000}"/>
            </a:ext>
          </a:extLst>
        </xdr:cNvPr>
        <xdr:cNvSpPr>
          <a:spLocks noChangeShapeType="1"/>
        </xdr:cNvSpPr>
      </xdr:nvSpPr>
      <xdr:spPr bwMode="auto">
        <a:xfrm>
          <a:off x="15335250" y="3077337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981</xdr:row>
      <xdr:rowOff>0</xdr:rowOff>
    </xdr:from>
    <xdr:to>
      <xdr:col>25</xdr:col>
      <xdr:colOff>1343025</xdr:colOff>
      <xdr:row>981</xdr:row>
      <xdr:rowOff>0</xdr:rowOff>
    </xdr:to>
    <xdr:sp macro="" textlink="">
      <xdr:nvSpPr>
        <xdr:cNvPr id="3758" name="Line 3">
          <a:extLst>
            <a:ext uri="{FF2B5EF4-FFF2-40B4-BE49-F238E27FC236}">
              <a16:creationId xmlns:a16="http://schemas.microsoft.com/office/drawing/2014/main" id="{00000000-0008-0000-0100-0000AE0E0000}"/>
            </a:ext>
          </a:extLst>
        </xdr:cNvPr>
        <xdr:cNvSpPr>
          <a:spLocks noChangeShapeType="1"/>
        </xdr:cNvSpPr>
      </xdr:nvSpPr>
      <xdr:spPr bwMode="auto">
        <a:xfrm>
          <a:off x="15335250" y="3077337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981</xdr:row>
      <xdr:rowOff>0</xdr:rowOff>
    </xdr:from>
    <xdr:to>
      <xdr:col>25</xdr:col>
      <xdr:colOff>1343025</xdr:colOff>
      <xdr:row>981</xdr:row>
      <xdr:rowOff>0</xdr:rowOff>
    </xdr:to>
    <xdr:sp macro="" textlink="">
      <xdr:nvSpPr>
        <xdr:cNvPr id="3759" name="Line 4">
          <a:extLst>
            <a:ext uri="{FF2B5EF4-FFF2-40B4-BE49-F238E27FC236}">
              <a16:creationId xmlns:a16="http://schemas.microsoft.com/office/drawing/2014/main" id="{00000000-0008-0000-0100-0000AF0E0000}"/>
            </a:ext>
          </a:extLst>
        </xdr:cNvPr>
        <xdr:cNvSpPr>
          <a:spLocks noChangeShapeType="1"/>
        </xdr:cNvSpPr>
      </xdr:nvSpPr>
      <xdr:spPr bwMode="auto">
        <a:xfrm>
          <a:off x="15335250" y="307733700"/>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998</xdr:row>
      <xdr:rowOff>0</xdr:rowOff>
    </xdr:from>
    <xdr:to>
      <xdr:col>25</xdr:col>
      <xdr:colOff>1343025</xdr:colOff>
      <xdr:row>998</xdr:row>
      <xdr:rowOff>0</xdr:rowOff>
    </xdr:to>
    <xdr:sp macro="" textlink="">
      <xdr:nvSpPr>
        <xdr:cNvPr id="3760" name="Line 1">
          <a:extLst>
            <a:ext uri="{FF2B5EF4-FFF2-40B4-BE49-F238E27FC236}">
              <a16:creationId xmlns:a16="http://schemas.microsoft.com/office/drawing/2014/main" id="{00000000-0008-0000-0100-0000B00E0000}"/>
            </a:ext>
          </a:extLst>
        </xdr:cNvPr>
        <xdr:cNvSpPr>
          <a:spLocks noChangeShapeType="1"/>
        </xdr:cNvSpPr>
      </xdr:nvSpPr>
      <xdr:spPr bwMode="auto">
        <a:xfrm>
          <a:off x="15325725" y="313077225"/>
          <a:ext cx="105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998</xdr:row>
      <xdr:rowOff>0</xdr:rowOff>
    </xdr:from>
    <xdr:to>
      <xdr:col>25</xdr:col>
      <xdr:colOff>1343025</xdr:colOff>
      <xdr:row>998</xdr:row>
      <xdr:rowOff>0</xdr:rowOff>
    </xdr:to>
    <xdr:sp macro="" textlink="">
      <xdr:nvSpPr>
        <xdr:cNvPr id="3761" name="Line 2">
          <a:extLst>
            <a:ext uri="{FF2B5EF4-FFF2-40B4-BE49-F238E27FC236}">
              <a16:creationId xmlns:a16="http://schemas.microsoft.com/office/drawing/2014/main" id="{00000000-0008-0000-0100-0000B10E0000}"/>
            </a:ext>
          </a:extLst>
        </xdr:cNvPr>
        <xdr:cNvSpPr>
          <a:spLocks noChangeShapeType="1"/>
        </xdr:cNvSpPr>
      </xdr:nvSpPr>
      <xdr:spPr bwMode="auto">
        <a:xfrm>
          <a:off x="15335250" y="3130772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998</xdr:row>
      <xdr:rowOff>0</xdr:rowOff>
    </xdr:from>
    <xdr:to>
      <xdr:col>25</xdr:col>
      <xdr:colOff>1343025</xdr:colOff>
      <xdr:row>998</xdr:row>
      <xdr:rowOff>0</xdr:rowOff>
    </xdr:to>
    <xdr:sp macro="" textlink="">
      <xdr:nvSpPr>
        <xdr:cNvPr id="3762" name="Line 3">
          <a:extLst>
            <a:ext uri="{FF2B5EF4-FFF2-40B4-BE49-F238E27FC236}">
              <a16:creationId xmlns:a16="http://schemas.microsoft.com/office/drawing/2014/main" id="{00000000-0008-0000-0100-0000B20E0000}"/>
            </a:ext>
          </a:extLst>
        </xdr:cNvPr>
        <xdr:cNvSpPr>
          <a:spLocks noChangeShapeType="1"/>
        </xdr:cNvSpPr>
      </xdr:nvSpPr>
      <xdr:spPr bwMode="auto">
        <a:xfrm>
          <a:off x="15335250" y="3130772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19050</xdr:colOff>
      <xdr:row>998</xdr:row>
      <xdr:rowOff>0</xdr:rowOff>
    </xdr:from>
    <xdr:to>
      <xdr:col>25</xdr:col>
      <xdr:colOff>1343025</xdr:colOff>
      <xdr:row>998</xdr:row>
      <xdr:rowOff>0</xdr:rowOff>
    </xdr:to>
    <xdr:sp macro="" textlink="">
      <xdr:nvSpPr>
        <xdr:cNvPr id="3763" name="Line 4">
          <a:extLst>
            <a:ext uri="{FF2B5EF4-FFF2-40B4-BE49-F238E27FC236}">
              <a16:creationId xmlns:a16="http://schemas.microsoft.com/office/drawing/2014/main" id="{00000000-0008-0000-0100-0000B30E0000}"/>
            </a:ext>
          </a:extLst>
        </xdr:cNvPr>
        <xdr:cNvSpPr>
          <a:spLocks noChangeShapeType="1"/>
        </xdr:cNvSpPr>
      </xdr:nvSpPr>
      <xdr:spPr bwMode="auto">
        <a:xfrm>
          <a:off x="15335250" y="313077225"/>
          <a:ext cx="1047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23</xdr:row>
      <xdr:rowOff>0</xdr:rowOff>
    </xdr:from>
    <xdr:to>
      <xdr:col>26</xdr:col>
      <xdr:colOff>1343025</xdr:colOff>
      <xdr:row>23</xdr:row>
      <xdr:rowOff>0</xdr:rowOff>
    </xdr:to>
    <xdr:sp macro="" textlink="">
      <xdr:nvSpPr>
        <xdr:cNvPr id="3764" name="Line 1">
          <a:extLst>
            <a:ext uri="{FF2B5EF4-FFF2-40B4-BE49-F238E27FC236}">
              <a16:creationId xmlns:a16="http://schemas.microsoft.com/office/drawing/2014/main" id="{00000000-0008-0000-0100-0000B40E0000}"/>
            </a:ext>
          </a:extLst>
        </xdr:cNvPr>
        <xdr:cNvSpPr>
          <a:spLocks noChangeShapeType="1"/>
        </xdr:cNvSpPr>
      </xdr:nvSpPr>
      <xdr:spPr bwMode="auto">
        <a:xfrm>
          <a:off x="20221575" y="72104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23</xdr:row>
      <xdr:rowOff>0</xdr:rowOff>
    </xdr:from>
    <xdr:to>
      <xdr:col>26</xdr:col>
      <xdr:colOff>1343025</xdr:colOff>
      <xdr:row>23</xdr:row>
      <xdr:rowOff>0</xdr:rowOff>
    </xdr:to>
    <xdr:sp macro="" textlink="">
      <xdr:nvSpPr>
        <xdr:cNvPr id="3765" name="Line 2">
          <a:extLst>
            <a:ext uri="{FF2B5EF4-FFF2-40B4-BE49-F238E27FC236}">
              <a16:creationId xmlns:a16="http://schemas.microsoft.com/office/drawing/2014/main" id="{00000000-0008-0000-0100-0000B50E0000}"/>
            </a:ext>
          </a:extLst>
        </xdr:cNvPr>
        <xdr:cNvSpPr>
          <a:spLocks noChangeShapeType="1"/>
        </xdr:cNvSpPr>
      </xdr:nvSpPr>
      <xdr:spPr bwMode="auto">
        <a:xfrm>
          <a:off x="20231100" y="72104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23</xdr:row>
      <xdr:rowOff>0</xdr:rowOff>
    </xdr:from>
    <xdr:to>
      <xdr:col>26</xdr:col>
      <xdr:colOff>1343025</xdr:colOff>
      <xdr:row>23</xdr:row>
      <xdr:rowOff>0</xdr:rowOff>
    </xdr:to>
    <xdr:sp macro="" textlink="">
      <xdr:nvSpPr>
        <xdr:cNvPr id="3766" name="Line 3">
          <a:extLst>
            <a:ext uri="{FF2B5EF4-FFF2-40B4-BE49-F238E27FC236}">
              <a16:creationId xmlns:a16="http://schemas.microsoft.com/office/drawing/2014/main" id="{00000000-0008-0000-0100-0000B60E0000}"/>
            </a:ext>
          </a:extLst>
        </xdr:cNvPr>
        <xdr:cNvSpPr>
          <a:spLocks noChangeShapeType="1"/>
        </xdr:cNvSpPr>
      </xdr:nvSpPr>
      <xdr:spPr bwMode="auto">
        <a:xfrm>
          <a:off x="20231100" y="72104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23</xdr:row>
      <xdr:rowOff>0</xdr:rowOff>
    </xdr:from>
    <xdr:to>
      <xdr:col>26</xdr:col>
      <xdr:colOff>1343025</xdr:colOff>
      <xdr:row>23</xdr:row>
      <xdr:rowOff>0</xdr:rowOff>
    </xdr:to>
    <xdr:sp macro="" textlink="">
      <xdr:nvSpPr>
        <xdr:cNvPr id="3767" name="Line 4">
          <a:extLst>
            <a:ext uri="{FF2B5EF4-FFF2-40B4-BE49-F238E27FC236}">
              <a16:creationId xmlns:a16="http://schemas.microsoft.com/office/drawing/2014/main" id="{00000000-0008-0000-0100-0000B70E0000}"/>
            </a:ext>
          </a:extLst>
        </xdr:cNvPr>
        <xdr:cNvSpPr>
          <a:spLocks noChangeShapeType="1"/>
        </xdr:cNvSpPr>
      </xdr:nvSpPr>
      <xdr:spPr bwMode="auto">
        <a:xfrm>
          <a:off x="20231100" y="72104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40</xdr:row>
      <xdr:rowOff>0</xdr:rowOff>
    </xdr:from>
    <xdr:to>
      <xdr:col>26</xdr:col>
      <xdr:colOff>1343025</xdr:colOff>
      <xdr:row>40</xdr:row>
      <xdr:rowOff>0</xdr:rowOff>
    </xdr:to>
    <xdr:sp macro="" textlink="">
      <xdr:nvSpPr>
        <xdr:cNvPr id="3768" name="Line 1">
          <a:extLst>
            <a:ext uri="{FF2B5EF4-FFF2-40B4-BE49-F238E27FC236}">
              <a16:creationId xmlns:a16="http://schemas.microsoft.com/office/drawing/2014/main" id="{00000000-0008-0000-0100-0000B80E0000}"/>
            </a:ext>
          </a:extLst>
        </xdr:cNvPr>
        <xdr:cNvSpPr>
          <a:spLocks noChangeShapeType="1"/>
        </xdr:cNvSpPr>
      </xdr:nvSpPr>
      <xdr:spPr bwMode="auto">
        <a:xfrm>
          <a:off x="20221575" y="125539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40</xdr:row>
      <xdr:rowOff>0</xdr:rowOff>
    </xdr:from>
    <xdr:to>
      <xdr:col>26</xdr:col>
      <xdr:colOff>1343025</xdr:colOff>
      <xdr:row>40</xdr:row>
      <xdr:rowOff>0</xdr:rowOff>
    </xdr:to>
    <xdr:sp macro="" textlink="">
      <xdr:nvSpPr>
        <xdr:cNvPr id="3769" name="Line 2">
          <a:extLst>
            <a:ext uri="{FF2B5EF4-FFF2-40B4-BE49-F238E27FC236}">
              <a16:creationId xmlns:a16="http://schemas.microsoft.com/office/drawing/2014/main" id="{00000000-0008-0000-0100-0000B90E0000}"/>
            </a:ext>
          </a:extLst>
        </xdr:cNvPr>
        <xdr:cNvSpPr>
          <a:spLocks noChangeShapeType="1"/>
        </xdr:cNvSpPr>
      </xdr:nvSpPr>
      <xdr:spPr bwMode="auto">
        <a:xfrm>
          <a:off x="20231100" y="125539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40</xdr:row>
      <xdr:rowOff>0</xdr:rowOff>
    </xdr:from>
    <xdr:to>
      <xdr:col>26</xdr:col>
      <xdr:colOff>1343025</xdr:colOff>
      <xdr:row>40</xdr:row>
      <xdr:rowOff>0</xdr:rowOff>
    </xdr:to>
    <xdr:sp macro="" textlink="">
      <xdr:nvSpPr>
        <xdr:cNvPr id="3770" name="Line 3">
          <a:extLst>
            <a:ext uri="{FF2B5EF4-FFF2-40B4-BE49-F238E27FC236}">
              <a16:creationId xmlns:a16="http://schemas.microsoft.com/office/drawing/2014/main" id="{00000000-0008-0000-0100-0000BA0E0000}"/>
            </a:ext>
          </a:extLst>
        </xdr:cNvPr>
        <xdr:cNvSpPr>
          <a:spLocks noChangeShapeType="1"/>
        </xdr:cNvSpPr>
      </xdr:nvSpPr>
      <xdr:spPr bwMode="auto">
        <a:xfrm>
          <a:off x="20231100" y="125539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40</xdr:row>
      <xdr:rowOff>0</xdr:rowOff>
    </xdr:from>
    <xdr:to>
      <xdr:col>26</xdr:col>
      <xdr:colOff>1343025</xdr:colOff>
      <xdr:row>40</xdr:row>
      <xdr:rowOff>0</xdr:rowOff>
    </xdr:to>
    <xdr:sp macro="" textlink="">
      <xdr:nvSpPr>
        <xdr:cNvPr id="3771" name="Line 4">
          <a:extLst>
            <a:ext uri="{FF2B5EF4-FFF2-40B4-BE49-F238E27FC236}">
              <a16:creationId xmlns:a16="http://schemas.microsoft.com/office/drawing/2014/main" id="{00000000-0008-0000-0100-0000BB0E0000}"/>
            </a:ext>
          </a:extLst>
        </xdr:cNvPr>
        <xdr:cNvSpPr>
          <a:spLocks noChangeShapeType="1"/>
        </xdr:cNvSpPr>
      </xdr:nvSpPr>
      <xdr:spPr bwMode="auto">
        <a:xfrm>
          <a:off x="20231100" y="125539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57</xdr:row>
      <xdr:rowOff>0</xdr:rowOff>
    </xdr:from>
    <xdr:to>
      <xdr:col>26</xdr:col>
      <xdr:colOff>1343025</xdr:colOff>
      <xdr:row>57</xdr:row>
      <xdr:rowOff>0</xdr:rowOff>
    </xdr:to>
    <xdr:sp macro="" textlink="">
      <xdr:nvSpPr>
        <xdr:cNvPr id="3772" name="Line 1">
          <a:extLst>
            <a:ext uri="{FF2B5EF4-FFF2-40B4-BE49-F238E27FC236}">
              <a16:creationId xmlns:a16="http://schemas.microsoft.com/office/drawing/2014/main" id="{00000000-0008-0000-0100-0000BC0E0000}"/>
            </a:ext>
          </a:extLst>
        </xdr:cNvPr>
        <xdr:cNvSpPr>
          <a:spLocks noChangeShapeType="1"/>
        </xdr:cNvSpPr>
      </xdr:nvSpPr>
      <xdr:spPr bwMode="auto">
        <a:xfrm>
          <a:off x="20221575" y="178974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57</xdr:row>
      <xdr:rowOff>0</xdr:rowOff>
    </xdr:from>
    <xdr:to>
      <xdr:col>26</xdr:col>
      <xdr:colOff>1343025</xdr:colOff>
      <xdr:row>57</xdr:row>
      <xdr:rowOff>0</xdr:rowOff>
    </xdr:to>
    <xdr:sp macro="" textlink="">
      <xdr:nvSpPr>
        <xdr:cNvPr id="3773" name="Line 2">
          <a:extLst>
            <a:ext uri="{FF2B5EF4-FFF2-40B4-BE49-F238E27FC236}">
              <a16:creationId xmlns:a16="http://schemas.microsoft.com/office/drawing/2014/main" id="{00000000-0008-0000-0100-0000BD0E0000}"/>
            </a:ext>
          </a:extLst>
        </xdr:cNvPr>
        <xdr:cNvSpPr>
          <a:spLocks noChangeShapeType="1"/>
        </xdr:cNvSpPr>
      </xdr:nvSpPr>
      <xdr:spPr bwMode="auto">
        <a:xfrm>
          <a:off x="20231100" y="178974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57</xdr:row>
      <xdr:rowOff>0</xdr:rowOff>
    </xdr:from>
    <xdr:to>
      <xdr:col>26</xdr:col>
      <xdr:colOff>1343025</xdr:colOff>
      <xdr:row>57</xdr:row>
      <xdr:rowOff>0</xdr:rowOff>
    </xdr:to>
    <xdr:sp macro="" textlink="">
      <xdr:nvSpPr>
        <xdr:cNvPr id="3774" name="Line 3">
          <a:extLst>
            <a:ext uri="{FF2B5EF4-FFF2-40B4-BE49-F238E27FC236}">
              <a16:creationId xmlns:a16="http://schemas.microsoft.com/office/drawing/2014/main" id="{00000000-0008-0000-0100-0000BE0E0000}"/>
            </a:ext>
          </a:extLst>
        </xdr:cNvPr>
        <xdr:cNvSpPr>
          <a:spLocks noChangeShapeType="1"/>
        </xdr:cNvSpPr>
      </xdr:nvSpPr>
      <xdr:spPr bwMode="auto">
        <a:xfrm>
          <a:off x="20231100" y="178974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57</xdr:row>
      <xdr:rowOff>0</xdr:rowOff>
    </xdr:from>
    <xdr:to>
      <xdr:col>26</xdr:col>
      <xdr:colOff>1343025</xdr:colOff>
      <xdr:row>57</xdr:row>
      <xdr:rowOff>0</xdr:rowOff>
    </xdr:to>
    <xdr:sp macro="" textlink="">
      <xdr:nvSpPr>
        <xdr:cNvPr id="3775" name="Line 4">
          <a:extLst>
            <a:ext uri="{FF2B5EF4-FFF2-40B4-BE49-F238E27FC236}">
              <a16:creationId xmlns:a16="http://schemas.microsoft.com/office/drawing/2014/main" id="{00000000-0008-0000-0100-0000BF0E0000}"/>
            </a:ext>
          </a:extLst>
        </xdr:cNvPr>
        <xdr:cNvSpPr>
          <a:spLocks noChangeShapeType="1"/>
        </xdr:cNvSpPr>
      </xdr:nvSpPr>
      <xdr:spPr bwMode="auto">
        <a:xfrm>
          <a:off x="20231100" y="178974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74</xdr:row>
      <xdr:rowOff>0</xdr:rowOff>
    </xdr:from>
    <xdr:to>
      <xdr:col>26</xdr:col>
      <xdr:colOff>1343025</xdr:colOff>
      <xdr:row>74</xdr:row>
      <xdr:rowOff>0</xdr:rowOff>
    </xdr:to>
    <xdr:sp macro="" textlink="">
      <xdr:nvSpPr>
        <xdr:cNvPr id="3776" name="Line 1">
          <a:extLst>
            <a:ext uri="{FF2B5EF4-FFF2-40B4-BE49-F238E27FC236}">
              <a16:creationId xmlns:a16="http://schemas.microsoft.com/office/drawing/2014/main" id="{00000000-0008-0000-0100-0000C00E0000}"/>
            </a:ext>
          </a:extLst>
        </xdr:cNvPr>
        <xdr:cNvSpPr>
          <a:spLocks noChangeShapeType="1"/>
        </xdr:cNvSpPr>
      </xdr:nvSpPr>
      <xdr:spPr bwMode="auto">
        <a:xfrm>
          <a:off x="20221575" y="232410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74</xdr:row>
      <xdr:rowOff>0</xdr:rowOff>
    </xdr:from>
    <xdr:to>
      <xdr:col>26</xdr:col>
      <xdr:colOff>1343025</xdr:colOff>
      <xdr:row>74</xdr:row>
      <xdr:rowOff>0</xdr:rowOff>
    </xdr:to>
    <xdr:sp macro="" textlink="">
      <xdr:nvSpPr>
        <xdr:cNvPr id="3777" name="Line 2">
          <a:extLst>
            <a:ext uri="{FF2B5EF4-FFF2-40B4-BE49-F238E27FC236}">
              <a16:creationId xmlns:a16="http://schemas.microsoft.com/office/drawing/2014/main" id="{00000000-0008-0000-0100-0000C10E0000}"/>
            </a:ext>
          </a:extLst>
        </xdr:cNvPr>
        <xdr:cNvSpPr>
          <a:spLocks noChangeShapeType="1"/>
        </xdr:cNvSpPr>
      </xdr:nvSpPr>
      <xdr:spPr bwMode="auto">
        <a:xfrm>
          <a:off x="20231100" y="232410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74</xdr:row>
      <xdr:rowOff>0</xdr:rowOff>
    </xdr:from>
    <xdr:to>
      <xdr:col>26</xdr:col>
      <xdr:colOff>1343025</xdr:colOff>
      <xdr:row>74</xdr:row>
      <xdr:rowOff>0</xdr:rowOff>
    </xdr:to>
    <xdr:sp macro="" textlink="">
      <xdr:nvSpPr>
        <xdr:cNvPr id="3778" name="Line 3">
          <a:extLst>
            <a:ext uri="{FF2B5EF4-FFF2-40B4-BE49-F238E27FC236}">
              <a16:creationId xmlns:a16="http://schemas.microsoft.com/office/drawing/2014/main" id="{00000000-0008-0000-0100-0000C20E0000}"/>
            </a:ext>
          </a:extLst>
        </xdr:cNvPr>
        <xdr:cNvSpPr>
          <a:spLocks noChangeShapeType="1"/>
        </xdr:cNvSpPr>
      </xdr:nvSpPr>
      <xdr:spPr bwMode="auto">
        <a:xfrm>
          <a:off x="20231100" y="232410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74</xdr:row>
      <xdr:rowOff>0</xdr:rowOff>
    </xdr:from>
    <xdr:to>
      <xdr:col>26</xdr:col>
      <xdr:colOff>1343025</xdr:colOff>
      <xdr:row>74</xdr:row>
      <xdr:rowOff>0</xdr:rowOff>
    </xdr:to>
    <xdr:sp macro="" textlink="">
      <xdr:nvSpPr>
        <xdr:cNvPr id="3779" name="Line 4">
          <a:extLst>
            <a:ext uri="{FF2B5EF4-FFF2-40B4-BE49-F238E27FC236}">
              <a16:creationId xmlns:a16="http://schemas.microsoft.com/office/drawing/2014/main" id="{00000000-0008-0000-0100-0000C30E0000}"/>
            </a:ext>
          </a:extLst>
        </xdr:cNvPr>
        <xdr:cNvSpPr>
          <a:spLocks noChangeShapeType="1"/>
        </xdr:cNvSpPr>
      </xdr:nvSpPr>
      <xdr:spPr bwMode="auto">
        <a:xfrm>
          <a:off x="20231100" y="232410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91</xdr:row>
      <xdr:rowOff>0</xdr:rowOff>
    </xdr:from>
    <xdr:to>
      <xdr:col>26</xdr:col>
      <xdr:colOff>1343025</xdr:colOff>
      <xdr:row>91</xdr:row>
      <xdr:rowOff>0</xdr:rowOff>
    </xdr:to>
    <xdr:sp macro="" textlink="">
      <xdr:nvSpPr>
        <xdr:cNvPr id="3780" name="Line 1">
          <a:extLst>
            <a:ext uri="{FF2B5EF4-FFF2-40B4-BE49-F238E27FC236}">
              <a16:creationId xmlns:a16="http://schemas.microsoft.com/office/drawing/2014/main" id="{00000000-0008-0000-0100-0000C40E0000}"/>
            </a:ext>
          </a:extLst>
        </xdr:cNvPr>
        <xdr:cNvSpPr>
          <a:spLocks noChangeShapeType="1"/>
        </xdr:cNvSpPr>
      </xdr:nvSpPr>
      <xdr:spPr bwMode="auto">
        <a:xfrm>
          <a:off x="20221575" y="285845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91</xdr:row>
      <xdr:rowOff>0</xdr:rowOff>
    </xdr:from>
    <xdr:to>
      <xdr:col>26</xdr:col>
      <xdr:colOff>1343025</xdr:colOff>
      <xdr:row>91</xdr:row>
      <xdr:rowOff>0</xdr:rowOff>
    </xdr:to>
    <xdr:sp macro="" textlink="">
      <xdr:nvSpPr>
        <xdr:cNvPr id="3781" name="Line 2">
          <a:extLst>
            <a:ext uri="{FF2B5EF4-FFF2-40B4-BE49-F238E27FC236}">
              <a16:creationId xmlns:a16="http://schemas.microsoft.com/office/drawing/2014/main" id="{00000000-0008-0000-0100-0000C50E0000}"/>
            </a:ext>
          </a:extLst>
        </xdr:cNvPr>
        <xdr:cNvSpPr>
          <a:spLocks noChangeShapeType="1"/>
        </xdr:cNvSpPr>
      </xdr:nvSpPr>
      <xdr:spPr bwMode="auto">
        <a:xfrm>
          <a:off x="20231100" y="285845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91</xdr:row>
      <xdr:rowOff>0</xdr:rowOff>
    </xdr:from>
    <xdr:to>
      <xdr:col>26</xdr:col>
      <xdr:colOff>1343025</xdr:colOff>
      <xdr:row>91</xdr:row>
      <xdr:rowOff>0</xdr:rowOff>
    </xdr:to>
    <xdr:sp macro="" textlink="">
      <xdr:nvSpPr>
        <xdr:cNvPr id="3782" name="Line 3">
          <a:extLst>
            <a:ext uri="{FF2B5EF4-FFF2-40B4-BE49-F238E27FC236}">
              <a16:creationId xmlns:a16="http://schemas.microsoft.com/office/drawing/2014/main" id="{00000000-0008-0000-0100-0000C60E0000}"/>
            </a:ext>
          </a:extLst>
        </xdr:cNvPr>
        <xdr:cNvSpPr>
          <a:spLocks noChangeShapeType="1"/>
        </xdr:cNvSpPr>
      </xdr:nvSpPr>
      <xdr:spPr bwMode="auto">
        <a:xfrm>
          <a:off x="20231100" y="285845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91</xdr:row>
      <xdr:rowOff>0</xdr:rowOff>
    </xdr:from>
    <xdr:to>
      <xdr:col>26</xdr:col>
      <xdr:colOff>1343025</xdr:colOff>
      <xdr:row>91</xdr:row>
      <xdr:rowOff>0</xdr:rowOff>
    </xdr:to>
    <xdr:sp macro="" textlink="">
      <xdr:nvSpPr>
        <xdr:cNvPr id="3783" name="Line 4">
          <a:extLst>
            <a:ext uri="{FF2B5EF4-FFF2-40B4-BE49-F238E27FC236}">
              <a16:creationId xmlns:a16="http://schemas.microsoft.com/office/drawing/2014/main" id="{00000000-0008-0000-0100-0000C70E0000}"/>
            </a:ext>
          </a:extLst>
        </xdr:cNvPr>
        <xdr:cNvSpPr>
          <a:spLocks noChangeShapeType="1"/>
        </xdr:cNvSpPr>
      </xdr:nvSpPr>
      <xdr:spPr bwMode="auto">
        <a:xfrm>
          <a:off x="20231100" y="285845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108</xdr:row>
      <xdr:rowOff>0</xdr:rowOff>
    </xdr:from>
    <xdr:to>
      <xdr:col>26</xdr:col>
      <xdr:colOff>1343025</xdr:colOff>
      <xdr:row>108</xdr:row>
      <xdr:rowOff>0</xdr:rowOff>
    </xdr:to>
    <xdr:sp macro="" textlink="">
      <xdr:nvSpPr>
        <xdr:cNvPr id="3784" name="Line 1">
          <a:extLst>
            <a:ext uri="{FF2B5EF4-FFF2-40B4-BE49-F238E27FC236}">
              <a16:creationId xmlns:a16="http://schemas.microsoft.com/office/drawing/2014/main" id="{00000000-0008-0000-0100-0000C80E0000}"/>
            </a:ext>
          </a:extLst>
        </xdr:cNvPr>
        <xdr:cNvSpPr>
          <a:spLocks noChangeShapeType="1"/>
        </xdr:cNvSpPr>
      </xdr:nvSpPr>
      <xdr:spPr bwMode="auto">
        <a:xfrm>
          <a:off x="20221575" y="339280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108</xdr:row>
      <xdr:rowOff>0</xdr:rowOff>
    </xdr:from>
    <xdr:to>
      <xdr:col>26</xdr:col>
      <xdr:colOff>1343025</xdr:colOff>
      <xdr:row>108</xdr:row>
      <xdr:rowOff>0</xdr:rowOff>
    </xdr:to>
    <xdr:sp macro="" textlink="">
      <xdr:nvSpPr>
        <xdr:cNvPr id="3785" name="Line 2">
          <a:extLst>
            <a:ext uri="{FF2B5EF4-FFF2-40B4-BE49-F238E27FC236}">
              <a16:creationId xmlns:a16="http://schemas.microsoft.com/office/drawing/2014/main" id="{00000000-0008-0000-0100-0000C90E0000}"/>
            </a:ext>
          </a:extLst>
        </xdr:cNvPr>
        <xdr:cNvSpPr>
          <a:spLocks noChangeShapeType="1"/>
        </xdr:cNvSpPr>
      </xdr:nvSpPr>
      <xdr:spPr bwMode="auto">
        <a:xfrm>
          <a:off x="20231100" y="33928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108</xdr:row>
      <xdr:rowOff>0</xdr:rowOff>
    </xdr:from>
    <xdr:to>
      <xdr:col>26</xdr:col>
      <xdr:colOff>1343025</xdr:colOff>
      <xdr:row>108</xdr:row>
      <xdr:rowOff>0</xdr:rowOff>
    </xdr:to>
    <xdr:sp macro="" textlink="">
      <xdr:nvSpPr>
        <xdr:cNvPr id="3786" name="Line 3">
          <a:extLst>
            <a:ext uri="{FF2B5EF4-FFF2-40B4-BE49-F238E27FC236}">
              <a16:creationId xmlns:a16="http://schemas.microsoft.com/office/drawing/2014/main" id="{00000000-0008-0000-0100-0000CA0E0000}"/>
            </a:ext>
          </a:extLst>
        </xdr:cNvPr>
        <xdr:cNvSpPr>
          <a:spLocks noChangeShapeType="1"/>
        </xdr:cNvSpPr>
      </xdr:nvSpPr>
      <xdr:spPr bwMode="auto">
        <a:xfrm>
          <a:off x="20231100" y="33928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108</xdr:row>
      <xdr:rowOff>0</xdr:rowOff>
    </xdr:from>
    <xdr:to>
      <xdr:col>26</xdr:col>
      <xdr:colOff>1343025</xdr:colOff>
      <xdr:row>108</xdr:row>
      <xdr:rowOff>0</xdr:rowOff>
    </xdr:to>
    <xdr:sp macro="" textlink="">
      <xdr:nvSpPr>
        <xdr:cNvPr id="3787" name="Line 4">
          <a:extLst>
            <a:ext uri="{FF2B5EF4-FFF2-40B4-BE49-F238E27FC236}">
              <a16:creationId xmlns:a16="http://schemas.microsoft.com/office/drawing/2014/main" id="{00000000-0008-0000-0100-0000CB0E0000}"/>
            </a:ext>
          </a:extLst>
        </xdr:cNvPr>
        <xdr:cNvSpPr>
          <a:spLocks noChangeShapeType="1"/>
        </xdr:cNvSpPr>
      </xdr:nvSpPr>
      <xdr:spPr bwMode="auto">
        <a:xfrm>
          <a:off x="20231100" y="33928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74</xdr:row>
      <xdr:rowOff>0</xdr:rowOff>
    </xdr:from>
    <xdr:to>
      <xdr:col>26</xdr:col>
      <xdr:colOff>1343025</xdr:colOff>
      <xdr:row>74</xdr:row>
      <xdr:rowOff>0</xdr:rowOff>
    </xdr:to>
    <xdr:sp macro="" textlink="">
      <xdr:nvSpPr>
        <xdr:cNvPr id="3788" name="Line 1">
          <a:extLst>
            <a:ext uri="{FF2B5EF4-FFF2-40B4-BE49-F238E27FC236}">
              <a16:creationId xmlns:a16="http://schemas.microsoft.com/office/drawing/2014/main" id="{00000000-0008-0000-0100-0000CC0E0000}"/>
            </a:ext>
          </a:extLst>
        </xdr:cNvPr>
        <xdr:cNvSpPr>
          <a:spLocks noChangeShapeType="1"/>
        </xdr:cNvSpPr>
      </xdr:nvSpPr>
      <xdr:spPr bwMode="auto">
        <a:xfrm>
          <a:off x="20221575" y="232410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74</xdr:row>
      <xdr:rowOff>0</xdr:rowOff>
    </xdr:from>
    <xdr:to>
      <xdr:col>26</xdr:col>
      <xdr:colOff>1343025</xdr:colOff>
      <xdr:row>74</xdr:row>
      <xdr:rowOff>0</xdr:rowOff>
    </xdr:to>
    <xdr:sp macro="" textlink="">
      <xdr:nvSpPr>
        <xdr:cNvPr id="3789" name="Line 2">
          <a:extLst>
            <a:ext uri="{FF2B5EF4-FFF2-40B4-BE49-F238E27FC236}">
              <a16:creationId xmlns:a16="http://schemas.microsoft.com/office/drawing/2014/main" id="{00000000-0008-0000-0100-0000CD0E0000}"/>
            </a:ext>
          </a:extLst>
        </xdr:cNvPr>
        <xdr:cNvSpPr>
          <a:spLocks noChangeShapeType="1"/>
        </xdr:cNvSpPr>
      </xdr:nvSpPr>
      <xdr:spPr bwMode="auto">
        <a:xfrm>
          <a:off x="20231100" y="232410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74</xdr:row>
      <xdr:rowOff>0</xdr:rowOff>
    </xdr:from>
    <xdr:to>
      <xdr:col>26</xdr:col>
      <xdr:colOff>1343025</xdr:colOff>
      <xdr:row>74</xdr:row>
      <xdr:rowOff>0</xdr:rowOff>
    </xdr:to>
    <xdr:sp macro="" textlink="">
      <xdr:nvSpPr>
        <xdr:cNvPr id="3790" name="Line 3">
          <a:extLst>
            <a:ext uri="{FF2B5EF4-FFF2-40B4-BE49-F238E27FC236}">
              <a16:creationId xmlns:a16="http://schemas.microsoft.com/office/drawing/2014/main" id="{00000000-0008-0000-0100-0000CE0E0000}"/>
            </a:ext>
          </a:extLst>
        </xdr:cNvPr>
        <xdr:cNvSpPr>
          <a:spLocks noChangeShapeType="1"/>
        </xdr:cNvSpPr>
      </xdr:nvSpPr>
      <xdr:spPr bwMode="auto">
        <a:xfrm>
          <a:off x="20231100" y="232410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74</xdr:row>
      <xdr:rowOff>0</xdr:rowOff>
    </xdr:from>
    <xdr:to>
      <xdr:col>26</xdr:col>
      <xdr:colOff>1343025</xdr:colOff>
      <xdr:row>74</xdr:row>
      <xdr:rowOff>0</xdr:rowOff>
    </xdr:to>
    <xdr:sp macro="" textlink="">
      <xdr:nvSpPr>
        <xdr:cNvPr id="3791" name="Line 4">
          <a:extLst>
            <a:ext uri="{FF2B5EF4-FFF2-40B4-BE49-F238E27FC236}">
              <a16:creationId xmlns:a16="http://schemas.microsoft.com/office/drawing/2014/main" id="{00000000-0008-0000-0100-0000CF0E0000}"/>
            </a:ext>
          </a:extLst>
        </xdr:cNvPr>
        <xdr:cNvSpPr>
          <a:spLocks noChangeShapeType="1"/>
        </xdr:cNvSpPr>
      </xdr:nvSpPr>
      <xdr:spPr bwMode="auto">
        <a:xfrm>
          <a:off x="20231100" y="232410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91</xdr:row>
      <xdr:rowOff>0</xdr:rowOff>
    </xdr:from>
    <xdr:to>
      <xdr:col>26</xdr:col>
      <xdr:colOff>1343025</xdr:colOff>
      <xdr:row>91</xdr:row>
      <xdr:rowOff>0</xdr:rowOff>
    </xdr:to>
    <xdr:sp macro="" textlink="">
      <xdr:nvSpPr>
        <xdr:cNvPr id="3792" name="Line 1">
          <a:extLst>
            <a:ext uri="{FF2B5EF4-FFF2-40B4-BE49-F238E27FC236}">
              <a16:creationId xmlns:a16="http://schemas.microsoft.com/office/drawing/2014/main" id="{00000000-0008-0000-0100-0000D00E0000}"/>
            </a:ext>
          </a:extLst>
        </xdr:cNvPr>
        <xdr:cNvSpPr>
          <a:spLocks noChangeShapeType="1"/>
        </xdr:cNvSpPr>
      </xdr:nvSpPr>
      <xdr:spPr bwMode="auto">
        <a:xfrm>
          <a:off x="20221575" y="285845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91</xdr:row>
      <xdr:rowOff>0</xdr:rowOff>
    </xdr:from>
    <xdr:to>
      <xdr:col>26</xdr:col>
      <xdr:colOff>1343025</xdr:colOff>
      <xdr:row>91</xdr:row>
      <xdr:rowOff>0</xdr:rowOff>
    </xdr:to>
    <xdr:sp macro="" textlink="">
      <xdr:nvSpPr>
        <xdr:cNvPr id="3793" name="Line 2">
          <a:extLst>
            <a:ext uri="{FF2B5EF4-FFF2-40B4-BE49-F238E27FC236}">
              <a16:creationId xmlns:a16="http://schemas.microsoft.com/office/drawing/2014/main" id="{00000000-0008-0000-0100-0000D10E0000}"/>
            </a:ext>
          </a:extLst>
        </xdr:cNvPr>
        <xdr:cNvSpPr>
          <a:spLocks noChangeShapeType="1"/>
        </xdr:cNvSpPr>
      </xdr:nvSpPr>
      <xdr:spPr bwMode="auto">
        <a:xfrm>
          <a:off x="20231100" y="285845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91</xdr:row>
      <xdr:rowOff>0</xdr:rowOff>
    </xdr:from>
    <xdr:to>
      <xdr:col>26</xdr:col>
      <xdr:colOff>1343025</xdr:colOff>
      <xdr:row>91</xdr:row>
      <xdr:rowOff>0</xdr:rowOff>
    </xdr:to>
    <xdr:sp macro="" textlink="">
      <xdr:nvSpPr>
        <xdr:cNvPr id="3794" name="Line 3">
          <a:extLst>
            <a:ext uri="{FF2B5EF4-FFF2-40B4-BE49-F238E27FC236}">
              <a16:creationId xmlns:a16="http://schemas.microsoft.com/office/drawing/2014/main" id="{00000000-0008-0000-0100-0000D20E0000}"/>
            </a:ext>
          </a:extLst>
        </xdr:cNvPr>
        <xdr:cNvSpPr>
          <a:spLocks noChangeShapeType="1"/>
        </xdr:cNvSpPr>
      </xdr:nvSpPr>
      <xdr:spPr bwMode="auto">
        <a:xfrm>
          <a:off x="20231100" y="285845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91</xdr:row>
      <xdr:rowOff>0</xdr:rowOff>
    </xdr:from>
    <xdr:to>
      <xdr:col>26</xdr:col>
      <xdr:colOff>1343025</xdr:colOff>
      <xdr:row>91</xdr:row>
      <xdr:rowOff>0</xdr:rowOff>
    </xdr:to>
    <xdr:sp macro="" textlink="">
      <xdr:nvSpPr>
        <xdr:cNvPr id="3795" name="Line 4">
          <a:extLst>
            <a:ext uri="{FF2B5EF4-FFF2-40B4-BE49-F238E27FC236}">
              <a16:creationId xmlns:a16="http://schemas.microsoft.com/office/drawing/2014/main" id="{00000000-0008-0000-0100-0000D30E0000}"/>
            </a:ext>
          </a:extLst>
        </xdr:cNvPr>
        <xdr:cNvSpPr>
          <a:spLocks noChangeShapeType="1"/>
        </xdr:cNvSpPr>
      </xdr:nvSpPr>
      <xdr:spPr bwMode="auto">
        <a:xfrm>
          <a:off x="20231100" y="285845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108</xdr:row>
      <xdr:rowOff>0</xdr:rowOff>
    </xdr:from>
    <xdr:to>
      <xdr:col>26</xdr:col>
      <xdr:colOff>1343025</xdr:colOff>
      <xdr:row>108</xdr:row>
      <xdr:rowOff>0</xdr:rowOff>
    </xdr:to>
    <xdr:sp macro="" textlink="">
      <xdr:nvSpPr>
        <xdr:cNvPr id="3796" name="Line 1">
          <a:extLst>
            <a:ext uri="{FF2B5EF4-FFF2-40B4-BE49-F238E27FC236}">
              <a16:creationId xmlns:a16="http://schemas.microsoft.com/office/drawing/2014/main" id="{00000000-0008-0000-0100-0000D40E0000}"/>
            </a:ext>
          </a:extLst>
        </xdr:cNvPr>
        <xdr:cNvSpPr>
          <a:spLocks noChangeShapeType="1"/>
        </xdr:cNvSpPr>
      </xdr:nvSpPr>
      <xdr:spPr bwMode="auto">
        <a:xfrm>
          <a:off x="20221575" y="339280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108</xdr:row>
      <xdr:rowOff>0</xdr:rowOff>
    </xdr:from>
    <xdr:to>
      <xdr:col>26</xdr:col>
      <xdr:colOff>1343025</xdr:colOff>
      <xdr:row>108</xdr:row>
      <xdr:rowOff>0</xdr:rowOff>
    </xdr:to>
    <xdr:sp macro="" textlink="">
      <xdr:nvSpPr>
        <xdr:cNvPr id="3797" name="Line 2">
          <a:extLst>
            <a:ext uri="{FF2B5EF4-FFF2-40B4-BE49-F238E27FC236}">
              <a16:creationId xmlns:a16="http://schemas.microsoft.com/office/drawing/2014/main" id="{00000000-0008-0000-0100-0000D50E0000}"/>
            </a:ext>
          </a:extLst>
        </xdr:cNvPr>
        <xdr:cNvSpPr>
          <a:spLocks noChangeShapeType="1"/>
        </xdr:cNvSpPr>
      </xdr:nvSpPr>
      <xdr:spPr bwMode="auto">
        <a:xfrm>
          <a:off x="20231100" y="33928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108</xdr:row>
      <xdr:rowOff>0</xdr:rowOff>
    </xdr:from>
    <xdr:to>
      <xdr:col>26</xdr:col>
      <xdr:colOff>1343025</xdr:colOff>
      <xdr:row>108</xdr:row>
      <xdr:rowOff>0</xdr:rowOff>
    </xdr:to>
    <xdr:sp macro="" textlink="">
      <xdr:nvSpPr>
        <xdr:cNvPr id="3798" name="Line 3">
          <a:extLst>
            <a:ext uri="{FF2B5EF4-FFF2-40B4-BE49-F238E27FC236}">
              <a16:creationId xmlns:a16="http://schemas.microsoft.com/office/drawing/2014/main" id="{00000000-0008-0000-0100-0000D60E0000}"/>
            </a:ext>
          </a:extLst>
        </xdr:cNvPr>
        <xdr:cNvSpPr>
          <a:spLocks noChangeShapeType="1"/>
        </xdr:cNvSpPr>
      </xdr:nvSpPr>
      <xdr:spPr bwMode="auto">
        <a:xfrm>
          <a:off x="20231100" y="33928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108</xdr:row>
      <xdr:rowOff>0</xdr:rowOff>
    </xdr:from>
    <xdr:to>
      <xdr:col>26</xdr:col>
      <xdr:colOff>1343025</xdr:colOff>
      <xdr:row>108</xdr:row>
      <xdr:rowOff>0</xdr:rowOff>
    </xdr:to>
    <xdr:sp macro="" textlink="">
      <xdr:nvSpPr>
        <xdr:cNvPr id="3799" name="Line 4">
          <a:extLst>
            <a:ext uri="{FF2B5EF4-FFF2-40B4-BE49-F238E27FC236}">
              <a16:creationId xmlns:a16="http://schemas.microsoft.com/office/drawing/2014/main" id="{00000000-0008-0000-0100-0000D70E0000}"/>
            </a:ext>
          </a:extLst>
        </xdr:cNvPr>
        <xdr:cNvSpPr>
          <a:spLocks noChangeShapeType="1"/>
        </xdr:cNvSpPr>
      </xdr:nvSpPr>
      <xdr:spPr bwMode="auto">
        <a:xfrm>
          <a:off x="20231100" y="33928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74</xdr:row>
      <xdr:rowOff>0</xdr:rowOff>
    </xdr:from>
    <xdr:to>
      <xdr:col>26</xdr:col>
      <xdr:colOff>1343025</xdr:colOff>
      <xdr:row>74</xdr:row>
      <xdr:rowOff>0</xdr:rowOff>
    </xdr:to>
    <xdr:sp macro="" textlink="">
      <xdr:nvSpPr>
        <xdr:cNvPr id="3800" name="Line 1">
          <a:extLst>
            <a:ext uri="{FF2B5EF4-FFF2-40B4-BE49-F238E27FC236}">
              <a16:creationId xmlns:a16="http://schemas.microsoft.com/office/drawing/2014/main" id="{00000000-0008-0000-0100-0000D80E0000}"/>
            </a:ext>
          </a:extLst>
        </xdr:cNvPr>
        <xdr:cNvSpPr>
          <a:spLocks noChangeShapeType="1"/>
        </xdr:cNvSpPr>
      </xdr:nvSpPr>
      <xdr:spPr bwMode="auto">
        <a:xfrm>
          <a:off x="20221575" y="232410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74</xdr:row>
      <xdr:rowOff>0</xdr:rowOff>
    </xdr:from>
    <xdr:to>
      <xdr:col>26</xdr:col>
      <xdr:colOff>1343025</xdr:colOff>
      <xdr:row>74</xdr:row>
      <xdr:rowOff>0</xdr:rowOff>
    </xdr:to>
    <xdr:sp macro="" textlink="">
      <xdr:nvSpPr>
        <xdr:cNvPr id="3801" name="Line 2">
          <a:extLst>
            <a:ext uri="{FF2B5EF4-FFF2-40B4-BE49-F238E27FC236}">
              <a16:creationId xmlns:a16="http://schemas.microsoft.com/office/drawing/2014/main" id="{00000000-0008-0000-0100-0000D90E0000}"/>
            </a:ext>
          </a:extLst>
        </xdr:cNvPr>
        <xdr:cNvSpPr>
          <a:spLocks noChangeShapeType="1"/>
        </xdr:cNvSpPr>
      </xdr:nvSpPr>
      <xdr:spPr bwMode="auto">
        <a:xfrm>
          <a:off x="20231100" y="232410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74</xdr:row>
      <xdr:rowOff>0</xdr:rowOff>
    </xdr:from>
    <xdr:to>
      <xdr:col>26</xdr:col>
      <xdr:colOff>1343025</xdr:colOff>
      <xdr:row>74</xdr:row>
      <xdr:rowOff>0</xdr:rowOff>
    </xdr:to>
    <xdr:sp macro="" textlink="">
      <xdr:nvSpPr>
        <xdr:cNvPr id="3802" name="Line 3">
          <a:extLst>
            <a:ext uri="{FF2B5EF4-FFF2-40B4-BE49-F238E27FC236}">
              <a16:creationId xmlns:a16="http://schemas.microsoft.com/office/drawing/2014/main" id="{00000000-0008-0000-0100-0000DA0E0000}"/>
            </a:ext>
          </a:extLst>
        </xdr:cNvPr>
        <xdr:cNvSpPr>
          <a:spLocks noChangeShapeType="1"/>
        </xdr:cNvSpPr>
      </xdr:nvSpPr>
      <xdr:spPr bwMode="auto">
        <a:xfrm>
          <a:off x="20231100" y="232410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74</xdr:row>
      <xdr:rowOff>0</xdr:rowOff>
    </xdr:from>
    <xdr:to>
      <xdr:col>26</xdr:col>
      <xdr:colOff>1343025</xdr:colOff>
      <xdr:row>74</xdr:row>
      <xdr:rowOff>0</xdr:rowOff>
    </xdr:to>
    <xdr:sp macro="" textlink="">
      <xdr:nvSpPr>
        <xdr:cNvPr id="3803" name="Line 4">
          <a:extLst>
            <a:ext uri="{FF2B5EF4-FFF2-40B4-BE49-F238E27FC236}">
              <a16:creationId xmlns:a16="http://schemas.microsoft.com/office/drawing/2014/main" id="{00000000-0008-0000-0100-0000DB0E0000}"/>
            </a:ext>
          </a:extLst>
        </xdr:cNvPr>
        <xdr:cNvSpPr>
          <a:spLocks noChangeShapeType="1"/>
        </xdr:cNvSpPr>
      </xdr:nvSpPr>
      <xdr:spPr bwMode="auto">
        <a:xfrm>
          <a:off x="20231100" y="232410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91</xdr:row>
      <xdr:rowOff>0</xdr:rowOff>
    </xdr:from>
    <xdr:to>
      <xdr:col>26</xdr:col>
      <xdr:colOff>1343025</xdr:colOff>
      <xdr:row>91</xdr:row>
      <xdr:rowOff>0</xdr:rowOff>
    </xdr:to>
    <xdr:sp macro="" textlink="">
      <xdr:nvSpPr>
        <xdr:cNvPr id="3804" name="Line 1">
          <a:extLst>
            <a:ext uri="{FF2B5EF4-FFF2-40B4-BE49-F238E27FC236}">
              <a16:creationId xmlns:a16="http://schemas.microsoft.com/office/drawing/2014/main" id="{00000000-0008-0000-0100-0000DC0E0000}"/>
            </a:ext>
          </a:extLst>
        </xdr:cNvPr>
        <xdr:cNvSpPr>
          <a:spLocks noChangeShapeType="1"/>
        </xdr:cNvSpPr>
      </xdr:nvSpPr>
      <xdr:spPr bwMode="auto">
        <a:xfrm>
          <a:off x="20221575" y="285845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91</xdr:row>
      <xdr:rowOff>0</xdr:rowOff>
    </xdr:from>
    <xdr:to>
      <xdr:col>26</xdr:col>
      <xdr:colOff>1343025</xdr:colOff>
      <xdr:row>91</xdr:row>
      <xdr:rowOff>0</xdr:rowOff>
    </xdr:to>
    <xdr:sp macro="" textlink="">
      <xdr:nvSpPr>
        <xdr:cNvPr id="3805" name="Line 2">
          <a:extLst>
            <a:ext uri="{FF2B5EF4-FFF2-40B4-BE49-F238E27FC236}">
              <a16:creationId xmlns:a16="http://schemas.microsoft.com/office/drawing/2014/main" id="{00000000-0008-0000-0100-0000DD0E0000}"/>
            </a:ext>
          </a:extLst>
        </xdr:cNvPr>
        <xdr:cNvSpPr>
          <a:spLocks noChangeShapeType="1"/>
        </xdr:cNvSpPr>
      </xdr:nvSpPr>
      <xdr:spPr bwMode="auto">
        <a:xfrm>
          <a:off x="20231100" y="285845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91</xdr:row>
      <xdr:rowOff>0</xdr:rowOff>
    </xdr:from>
    <xdr:to>
      <xdr:col>26</xdr:col>
      <xdr:colOff>1343025</xdr:colOff>
      <xdr:row>91</xdr:row>
      <xdr:rowOff>0</xdr:rowOff>
    </xdr:to>
    <xdr:sp macro="" textlink="">
      <xdr:nvSpPr>
        <xdr:cNvPr id="3806" name="Line 3">
          <a:extLst>
            <a:ext uri="{FF2B5EF4-FFF2-40B4-BE49-F238E27FC236}">
              <a16:creationId xmlns:a16="http://schemas.microsoft.com/office/drawing/2014/main" id="{00000000-0008-0000-0100-0000DE0E0000}"/>
            </a:ext>
          </a:extLst>
        </xdr:cNvPr>
        <xdr:cNvSpPr>
          <a:spLocks noChangeShapeType="1"/>
        </xdr:cNvSpPr>
      </xdr:nvSpPr>
      <xdr:spPr bwMode="auto">
        <a:xfrm>
          <a:off x="20231100" y="285845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91</xdr:row>
      <xdr:rowOff>0</xdr:rowOff>
    </xdr:from>
    <xdr:to>
      <xdr:col>26</xdr:col>
      <xdr:colOff>1343025</xdr:colOff>
      <xdr:row>91</xdr:row>
      <xdr:rowOff>0</xdr:rowOff>
    </xdr:to>
    <xdr:sp macro="" textlink="">
      <xdr:nvSpPr>
        <xdr:cNvPr id="3807" name="Line 4">
          <a:extLst>
            <a:ext uri="{FF2B5EF4-FFF2-40B4-BE49-F238E27FC236}">
              <a16:creationId xmlns:a16="http://schemas.microsoft.com/office/drawing/2014/main" id="{00000000-0008-0000-0100-0000DF0E0000}"/>
            </a:ext>
          </a:extLst>
        </xdr:cNvPr>
        <xdr:cNvSpPr>
          <a:spLocks noChangeShapeType="1"/>
        </xdr:cNvSpPr>
      </xdr:nvSpPr>
      <xdr:spPr bwMode="auto">
        <a:xfrm>
          <a:off x="20231100" y="285845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108</xdr:row>
      <xdr:rowOff>0</xdr:rowOff>
    </xdr:from>
    <xdr:to>
      <xdr:col>26</xdr:col>
      <xdr:colOff>1343025</xdr:colOff>
      <xdr:row>108</xdr:row>
      <xdr:rowOff>0</xdr:rowOff>
    </xdr:to>
    <xdr:sp macro="" textlink="">
      <xdr:nvSpPr>
        <xdr:cNvPr id="3808" name="Line 1">
          <a:extLst>
            <a:ext uri="{FF2B5EF4-FFF2-40B4-BE49-F238E27FC236}">
              <a16:creationId xmlns:a16="http://schemas.microsoft.com/office/drawing/2014/main" id="{00000000-0008-0000-0100-0000E00E0000}"/>
            </a:ext>
          </a:extLst>
        </xdr:cNvPr>
        <xdr:cNvSpPr>
          <a:spLocks noChangeShapeType="1"/>
        </xdr:cNvSpPr>
      </xdr:nvSpPr>
      <xdr:spPr bwMode="auto">
        <a:xfrm>
          <a:off x="20221575" y="339280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108</xdr:row>
      <xdr:rowOff>0</xdr:rowOff>
    </xdr:from>
    <xdr:to>
      <xdr:col>26</xdr:col>
      <xdr:colOff>1343025</xdr:colOff>
      <xdr:row>108</xdr:row>
      <xdr:rowOff>0</xdr:rowOff>
    </xdr:to>
    <xdr:sp macro="" textlink="">
      <xdr:nvSpPr>
        <xdr:cNvPr id="3809" name="Line 2">
          <a:extLst>
            <a:ext uri="{FF2B5EF4-FFF2-40B4-BE49-F238E27FC236}">
              <a16:creationId xmlns:a16="http://schemas.microsoft.com/office/drawing/2014/main" id="{00000000-0008-0000-0100-0000E10E0000}"/>
            </a:ext>
          </a:extLst>
        </xdr:cNvPr>
        <xdr:cNvSpPr>
          <a:spLocks noChangeShapeType="1"/>
        </xdr:cNvSpPr>
      </xdr:nvSpPr>
      <xdr:spPr bwMode="auto">
        <a:xfrm>
          <a:off x="20231100" y="33928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108</xdr:row>
      <xdr:rowOff>0</xdr:rowOff>
    </xdr:from>
    <xdr:to>
      <xdr:col>26</xdr:col>
      <xdr:colOff>1343025</xdr:colOff>
      <xdr:row>108</xdr:row>
      <xdr:rowOff>0</xdr:rowOff>
    </xdr:to>
    <xdr:sp macro="" textlink="">
      <xdr:nvSpPr>
        <xdr:cNvPr id="3810" name="Line 3">
          <a:extLst>
            <a:ext uri="{FF2B5EF4-FFF2-40B4-BE49-F238E27FC236}">
              <a16:creationId xmlns:a16="http://schemas.microsoft.com/office/drawing/2014/main" id="{00000000-0008-0000-0100-0000E20E0000}"/>
            </a:ext>
          </a:extLst>
        </xdr:cNvPr>
        <xdr:cNvSpPr>
          <a:spLocks noChangeShapeType="1"/>
        </xdr:cNvSpPr>
      </xdr:nvSpPr>
      <xdr:spPr bwMode="auto">
        <a:xfrm>
          <a:off x="20231100" y="33928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108</xdr:row>
      <xdr:rowOff>0</xdr:rowOff>
    </xdr:from>
    <xdr:to>
      <xdr:col>26</xdr:col>
      <xdr:colOff>1343025</xdr:colOff>
      <xdr:row>108</xdr:row>
      <xdr:rowOff>0</xdr:rowOff>
    </xdr:to>
    <xdr:sp macro="" textlink="">
      <xdr:nvSpPr>
        <xdr:cNvPr id="3811" name="Line 4">
          <a:extLst>
            <a:ext uri="{FF2B5EF4-FFF2-40B4-BE49-F238E27FC236}">
              <a16:creationId xmlns:a16="http://schemas.microsoft.com/office/drawing/2014/main" id="{00000000-0008-0000-0100-0000E30E0000}"/>
            </a:ext>
          </a:extLst>
        </xdr:cNvPr>
        <xdr:cNvSpPr>
          <a:spLocks noChangeShapeType="1"/>
        </xdr:cNvSpPr>
      </xdr:nvSpPr>
      <xdr:spPr bwMode="auto">
        <a:xfrm>
          <a:off x="20231100" y="33928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74</xdr:row>
      <xdr:rowOff>0</xdr:rowOff>
    </xdr:from>
    <xdr:to>
      <xdr:col>26</xdr:col>
      <xdr:colOff>1343025</xdr:colOff>
      <xdr:row>74</xdr:row>
      <xdr:rowOff>0</xdr:rowOff>
    </xdr:to>
    <xdr:sp macro="" textlink="">
      <xdr:nvSpPr>
        <xdr:cNvPr id="3812" name="Line 1">
          <a:extLst>
            <a:ext uri="{FF2B5EF4-FFF2-40B4-BE49-F238E27FC236}">
              <a16:creationId xmlns:a16="http://schemas.microsoft.com/office/drawing/2014/main" id="{00000000-0008-0000-0100-0000E40E0000}"/>
            </a:ext>
          </a:extLst>
        </xdr:cNvPr>
        <xdr:cNvSpPr>
          <a:spLocks noChangeShapeType="1"/>
        </xdr:cNvSpPr>
      </xdr:nvSpPr>
      <xdr:spPr bwMode="auto">
        <a:xfrm>
          <a:off x="20221575" y="232410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74</xdr:row>
      <xdr:rowOff>0</xdr:rowOff>
    </xdr:from>
    <xdr:to>
      <xdr:col>26</xdr:col>
      <xdr:colOff>1343025</xdr:colOff>
      <xdr:row>74</xdr:row>
      <xdr:rowOff>0</xdr:rowOff>
    </xdr:to>
    <xdr:sp macro="" textlink="">
      <xdr:nvSpPr>
        <xdr:cNvPr id="3813" name="Line 2">
          <a:extLst>
            <a:ext uri="{FF2B5EF4-FFF2-40B4-BE49-F238E27FC236}">
              <a16:creationId xmlns:a16="http://schemas.microsoft.com/office/drawing/2014/main" id="{00000000-0008-0000-0100-0000E50E0000}"/>
            </a:ext>
          </a:extLst>
        </xdr:cNvPr>
        <xdr:cNvSpPr>
          <a:spLocks noChangeShapeType="1"/>
        </xdr:cNvSpPr>
      </xdr:nvSpPr>
      <xdr:spPr bwMode="auto">
        <a:xfrm>
          <a:off x="20231100" y="232410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74</xdr:row>
      <xdr:rowOff>0</xdr:rowOff>
    </xdr:from>
    <xdr:to>
      <xdr:col>26</xdr:col>
      <xdr:colOff>1343025</xdr:colOff>
      <xdr:row>74</xdr:row>
      <xdr:rowOff>0</xdr:rowOff>
    </xdr:to>
    <xdr:sp macro="" textlink="">
      <xdr:nvSpPr>
        <xdr:cNvPr id="3814" name="Line 3">
          <a:extLst>
            <a:ext uri="{FF2B5EF4-FFF2-40B4-BE49-F238E27FC236}">
              <a16:creationId xmlns:a16="http://schemas.microsoft.com/office/drawing/2014/main" id="{00000000-0008-0000-0100-0000E60E0000}"/>
            </a:ext>
          </a:extLst>
        </xdr:cNvPr>
        <xdr:cNvSpPr>
          <a:spLocks noChangeShapeType="1"/>
        </xdr:cNvSpPr>
      </xdr:nvSpPr>
      <xdr:spPr bwMode="auto">
        <a:xfrm>
          <a:off x="20231100" y="232410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74</xdr:row>
      <xdr:rowOff>0</xdr:rowOff>
    </xdr:from>
    <xdr:to>
      <xdr:col>26</xdr:col>
      <xdr:colOff>1343025</xdr:colOff>
      <xdr:row>74</xdr:row>
      <xdr:rowOff>0</xdr:rowOff>
    </xdr:to>
    <xdr:sp macro="" textlink="">
      <xdr:nvSpPr>
        <xdr:cNvPr id="3815" name="Line 4">
          <a:extLst>
            <a:ext uri="{FF2B5EF4-FFF2-40B4-BE49-F238E27FC236}">
              <a16:creationId xmlns:a16="http://schemas.microsoft.com/office/drawing/2014/main" id="{00000000-0008-0000-0100-0000E70E0000}"/>
            </a:ext>
          </a:extLst>
        </xdr:cNvPr>
        <xdr:cNvSpPr>
          <a:spLocks noChangeShapeType="1"/>
        </xdr:cNvSpPr>
      </xdr:nvSpPr>
      <xdr:spPr bwMode="auto">
        <a:xfrm>
          <a:off x="20231100" y="232410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91</xdr:row>
      <xdr:rowOff>0</xdr:rowOff>
    </xdr:from>
    <xdr:to>
      <xdr:col>26</xdr:col>
      <xdr:colOff>1343025</xdr:colOff>
      <xdr:row>91</xdr:row>
      <xdr:rowOff>0</xdr:rowOff>
    </xdr:to>
    <xdr:sp macro="" textlink="">
      <xdr:nvSpPr>
        <xdr:cNvPr id="3816" name="Line 1">
          <a:extLst>
            <a:ext uri="{FF2B5EF4-FFF2-40B4-BE49-F238E27FC236}">
              <a16:creationId xmlns:a16="http://schemas.microsoft.com/office/drawing/2014/main" id="{00000000-0008-0000-0100-0000E80E0000}"/>
            </a:ext>
          </a:extLst>
        </xdr:cNvPr>
        <xdr:cNvSpPr>
          <a:spLocks noChangeShapeType="1"/>
        </xdr:cNvSpPr>
      </xdr:nvSpPr>
      <xdr:spPr bwMode="auto">
        <a:xfrm>
          <a:off x="20221575" y="285845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91</xdr:row>
      <xdr:rowOff>0</xdr:rowOff>
    </xdr:from>
    <xdr:to>
      <xdr:col>26</xdr:col>
      <xdr:colOff>1343025</xdr:colOff>
      <xdr:row>91</xdr:row>
      <xdr:rowOff>0</xdr:rowOff>
    </xdr:to>
    <xdr:sp macro="" textlink="">
      <xdr:nvSpPr>
        <xdr:cNvPr id="3817" name="Line 2">
          <a:extLst>
            <a:ext uri="{FF2B5EF4-FFF2-40B4-BE49-F238E27FC236}">
              <a16:creationId xmlns:a16="http://schemas.microsoft.com/office/drawing/2014/main" id="{00000000-0008-0000-0100-0000E90E0000}"/>
            </a:ext>
          </a:extLst>
        </xdr:cNvPr>
        <xdr:cNvSpPr>
          <a:spLocks noChangeShapeType="1"/>
        </xdr:cNvSpPr>
      </xdr:nvSpPr>
      <xdr:spPr bwMode="auto">
        <a:xfrm>
          <a:off x="20231100" y="285845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91</xdr:row>
      <xdr:rowOff>0</xdr:rowOff>
    </xdr:from>
    <xdr:to>
      <xdr:col>26</xdr:col>
      <xdr:colOff>1343025</xdr:colOff>
      <xdr:row>91</xdr:row>
      <xdr:rowOff>0</xdr:rowOff>
    </xdr:to>
    <xdr:sp macro="" textlink="">
      <xdr:nvSpPr>
        <xdr:cNvPr id="3818" name="Line 3">
          <a:extLst>
            <a:ext uri="{FF2B5EF4-FFF2-40B4-BE49-F238E27FC236}">
              <a16:creationId xmlns:a16="http://schemas.microsoft.com/office/drawing/2014/main" id="{00000000-0008-0000-0100-0000EA0E0000}"/>
            </a:ext>
          </a:extLst>
        </xdr:cNvPr>
        <xdr:cNvSpPr>
          <a:spLocks noChangeShapeType="1"/>
        </xdr:cNvSpPr>
      </xdr:nvSpPr>
      <xdr:spPr bwMode="auto">
        <a:xfrm>
          <a:off x="20231100" y="285845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91</xdr:row>
      <xdr:rowOff>0</xdr:rowOff>
    </xdr:from>
    <xdr:to>
      <xdr:col>26</xdr:col>
      <xdr:colOff>1343025</xdr:colOff>
      <xdr:row>91</xdr:row>
      <xdr:rowOff>0</xdr:rowOff>
    </xdr:to>
    <xdr:sp macro="" textlink="">
      <xdr:nvSpPr>
        <xdr:cNvPr id="3819" name="Line 4">
          <a:extLst>
            <a:ext uri="{FF2B5EF4-FFF2-40B4-BE49-F238E27FC236}">
              <a16:creationId xmlns:a16="http://schemas.microsoft.com/office/drawing/2014/main" id="{00000000-0008-0000-0100-0000EB0E0000}"/>
            </a:ext>
          </a:extLst>
        </xdr:cNvPr>
        <xdr:cNvSpPr>
          <a:spLocks noChangeShapeType="1"/>
        </xdr:cNvSpPr>
      </xdr:nvSpPr>
      <xdr:spPr bwMode="auto">
        <a:xfrm>
          <a:off x="20231100" y="285845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108</xdr:row>
      <xdr:rowOff>0</xdr:rowOff>
    </xdr:from>
    <xdr:to>
      <xdr:col>26</xdr:col>
      <xdr:colOff>1343025</xdr:colOff>
      <xdr:row>108</xdr:row>
      <xdr:rowOff>0</xdr:rowOff>
    </xdr:to>
    <xdr:sp macro="" textlink="">
      <xdr:nvSpPr>
        <xdr:cNvPr id="3820" name="Line 1">
          <a:extLst>
            <a:ext uri="{FF2B5EF4-FFF2-40B4-BE49-F238E27FC236}">
              <a16:creationId xmlns:a16="http://schemas.microsoft.com/office/drawing/2014/main" id="{00000000-0008-0000-0100-0000EC0E0000}"/>
            </a:ext>
          </a:extLst>
        </xdr:cNvPr>
        <xdr:cNvSpPr>
          <a:spLocks noChangeShapeType="1"/>
        </xdr:cNvSpPr>
      </xdr:nvSpPr>
      <xdr:spPr bwMode="auto">
        <a:xfrm>
          <a:off x="20221575" y="339280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108</xdr:row>
      <xdr:rowOff>0</xdr:rowOff>
    </xdr:from>
    <xdr:to>
      <xdr:col>26</xdr:col>
      <xdr:colOff>1343025</xdr:colOff>
      <xdr:row>108</xdr:row>
      <xdr:rowOff>0</xdr:rowOff>
    </xdr:to>
    <xdr:sp macro="" textlink="">
      <xdr:nvSpPr>
        <xdr:cNvPr id="3821" name="Line 2">
          <a:extLst>
            <a:ext uri="{FF2B5EF4-FFF2-40B4-BE49-F238E27FC236}">
              <a16:creationId xmlns:a16="http://schemas.microsoft.com/office/drawing/2014/main" id="{00000000-0008-0000-0100-0000ED0E0000}"/>
            </a:ext>
          </a:extLst>
        </xdr:cNvPr>
        <xdr:cNvSpPr>
          <a:spLocks noChangeShapeType="1"/>
        </xdr:cNvSpPr>
      </xdr:nvSpPr>
      <xdr:spPr bwMode="auto">
        <a:xfrm>
          <a:off x="20231100" y="33928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108</xdr:row>
      <xdr:rowOff>0</xdr:rowOff>
    </xdr:from>
    <xdr:to>
      <xdr:col>26</xdr:col>
      <xdr:colOff>1343025</xdr:colOff>
      <xdr:row>108</xdr:row>
      <xdr:rowOff>0</xdr:rowOff>
    </xdr:to>
    <xdr:sp macro="" textlink="">
      <xdr:nvSpPr>
        <xdr:cNvPr id="3822" name="Line 3">
          <a:extLst>
            <a:ext uri="{FF2B5EF4-FFF2-40B4-BE49-F238E27FC236}">
              <a16:creationId xmlns:a16="http://schemas.microsoft.com/office/drawing/2014/main" id="{00000000-0008-0000-0100-0000EE0E0000}"/>
            </a:ext>
          </a:extLst>
        </xdr:cNvPr>
        <xdr:cNvSpPr>
          <a:spLocks noChangeShapeType="1"/>
        </xdr:cNvSpPr>
      </xdr:nvSpPr>
      <xdr:spPr bwMode="auto">
        <a:xfrm>
          <a:off x="20231100" y="33928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108</xdr:row>
      <xdr:rowOff>0</xdr:rowOff>
    </xdr:from>
    <xdr:to>
      <xdr:col>26</xdr:col>
      <xdr:colOff>1343025</xdr:colOff>
      <xdr:row>108</xdr:row>
      <xdr:rowOff>0</xdr:rowOff>
    </xdr:to>
    <xdr:sp macro="" textlink="">
      <xdr:nvSpPr>
        <xdr:cNvPr id="3823" name="Line 4">
          <a:extLst>
            <a:ext uri="{FF2B5EF4-FFF2-40B4-BE49-F238E27FC236}">
              <a16:creationId xmlns:a16="http://schemas.microsoft.com/office/drawing/2014/main" id="{00000000-0008-0000-0100-0000EF0E0000}"/>
            </a:ext>
          </a:extLst>
        </xdr:cNvPr>
        <xdr:cNvSpPr>
          <a:spLocks noChangeShapeType="1"/>
        </xdr:cNvSpPr>
      </xdr:nvSpPr>
      <xdr:spPr bwMode="auto">
        <a:xfrm>
          <a:off x="20231100" y="33928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74</xdr:row>
      <xdr:rowOff>0</xdr:rowOff>
    </xdr:from>
    <xdr:to>
      <xdr:col>26</xdr:col>
      <xdr:colOff>1343025</xdr:colOff>
      <xdr:row>74</xdr:row>
      <xdr:rowOff>0</xdr:rowOff>
    </xdr:to>
    <xdr:sp macro="" textlink="">
      <xdr:nvSpPr>
        <xdr:cNvPr id="3824" name="Line 1">
          <a:extLst>
            <a:ext uri="{FF2B5EF4-FFF2-40B4-BE49-F238E27FC236}">
              <a16:creationId xmlns:a16="http://schemas.microsoft.com/office/drawing/2014/main" id="{00000000-0008-0000-0100-0000F00E0000}"/>
            </a:ext>
          </a:extLst>
        </xdr:cNvPr>
        <xdr:cNvSpPr>
          <a:spLocks noChangeShapeType="1"/>
        </xdr:cNvSpPr>
      </xdr:nvSpPr>
      <xdr:spPr bwMode="auto">
        <a:xfrm>
          <a:off x="20221575" y="232410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74</xdr:row>
      <xdr:rowOff>0</xdr:rowOff>
    </xdr:from>
    <xdr:to>
      <xdr:col>26</xdr:col>
      <xdr:colOff>1343025</xdr:colOff>
      <xdr:row>74</xdr:row>
      <xdr:rowOff>0</xdr:rowOff>
    </xdr:to>
    <xdr:sp macro="" textlink="">
      <xdr:nvSpPr>
        <xdr:cNvPr id="3825" name="Line 2">
          <a:extLst>
            <a:ext uri="{FF2B5EF4-FFF2-40B4-BE49-F238E27FC236}">
              <a16:creationId xmlns:a16="http://schemas.microsoft.com/office/drawing/2014/main" id="{00000000-0008-0000-0100-0000F10E0000}"/>
            </a:ext>
          </a:extLst>
        </xdr:cNvPr>
        <xdr:cNvSpPr>
          <a:spLocks noChangeShapeType="1"/>
        </xdr:cNvSpPr>
      </xdr:nvSpPr>
      <xdr:spPr bwMode="auto">
        <a:xfrm>
          <a:off x="20231100" y="232410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74</xdr:row>
      <xdr:rowOff>0</xdr:rowOff>
    </xdr:from>
    <xdr:to>
      <xdr:col>26</xdr:col>
      <xdr:colOff>1343025</xdr:colOff>
      <xdr:row>74</xdr:row>
      <xdr:rowOff>0</xdr:rowOff>
    </xdr:to>
    <xdr:sp macro="" textlink="">
      <xdr:nvSpPr>
        <xdr:cNvPr id="3826" name="Line 3">
          <a:extLst>
            <a:ext uri="{FF2B5EF4-FFF2-40B4-BE49-F238E27FC236}">
              <a16:creationId xmlns:a16="http://schemas.microsoft.com/office/drawing/2014/main" id="{00000000-0008-0000-0100-0000F20E0000}"/>
            </a:ext>
          </a:extLst>
        </xdr:cNvPr>
        <xdr:cNvSpPr>
          <a:spLocks noChangeShapeType="1"/>
        </xdr:cNvSpPr>
      </xdr:nvSpPr>
      <xdr:spPr bwMode="auto">
        <a:xfrm>
          <a:off x="20231100" y="232410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74</xdr:row>
      <xdr:rowOff>0</xdr:rowOff>
    </xdr:from>
    <xdr:to>
      <xdr:col>26</xdr:col>
      <xdr:colOff>1343025</xdr:colOff>
      <xdr:row>74</xdr:row>
      <xdr:rowOff>0</xdr:rowOff>
    </xdr:to>
    <xdr:sp macro="" textlink="">
      <xdr:nvSpPr>
        <xdr:cNvPr id="3827" name="Line 4">
          <a:extLst>
            <a:ext uri="{FF2B5EF4-FFF2-40B4-BE49-F238E27FC236}">
              <a16:creationId xmlns:a16="http://schemas.microsoft.com/office/drawing/2014/main" id="{00000000-0008-0000-0100-0000F30E0000}"/>
            </a:ext>
          </a:extLst>
        </xdr:cNvPr>
        <xdr:cNvSpPr>
          <a:spLocks noChangeShapeType="1"/>
        </xdr:cNvSpPr>
      </xdr:nvSpPr>
      <xdr:spPr bwMode="auto">
        <a:xfrm>
          <a:off x="20231100" y="232410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91</xdr:row>
      <xdr:rowOff>0</xdr:rowOff>
    </xdr:from>
    <xdr:to>
      <xdr:col>26</xdr:col>
      <xdr:colOff>1343025</xdr:colOff>
      <xdr:row>91</xdr:row>
      <xdr:rowOff>0</xdr:rowOff>
    </xdr:to>
    <xdr:sp macro="" textlink="">
      <xdr:nvSpPr>
        <xdr:cNvPr id="3828" name="Line 1">
          <a:extLst>
            <a:ext uri="{FF2B5EF4-FFF2-40B4-BE49-F238E27FC236}">
              <a16:creationId xmlns:a16="http://schemas.microsoft.com/office/drawing/2014/main" id="{00000000-0008-0000-0100-0000F40E0000}"/>
            </a:ext>
          </a:extLst>
        </xdr:cNvPr>
        <xdr:cNvSpPr>
          <a:spLocks noChangeShapeType="1"/>
        </xdr:cNvSpPr>
      </xdr:nvSpPr>
      <xdr:spPr bwMode="auto">
        <a:xfrm>
          <a:off x="20221575" y="285845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91</xdr:row>
      <xdr:rowOff>0</xdr:rowOff>
    </xdr:from>
    <xdr:to>
      <xdr:col>26</xdr:col>
      <xdr:colOff>1343025</xdr:colOff>
      <xdr:row>91</xdr:row>
      <xdr:rowOff>0</xdr:rowOff>
    </xdr:to>
    <xdr:sp macro="" textlink="">
      <xdr:nvSpPr>
        <xdr:cNvPr id="3829" name="Line 2">
          <a:extLst>
            <a:ext uri="{FF2B5EF4-FFF2-40B4-BE49-F238E27FC236}">
              <a16:creationId xmlns:a16="http://schemas.microsoft.com/office/drawing/2014/main" id="{00000000-0008-0000-0100-0000F50E0000}"/>
            </a:ext>
          </a:extLst>
        </xdr:cNvPr>
        <xdr:cNvSpPr>
          <a:spLocks noChangeShapeType="1"/>
        </xdr:cNvSpPr>
      </xdr:nvSpPr>
      <xdr:spPr bwMode="auto">
        <a:xfrm>
          <a:off x="20231100" y="285845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91</xdr:row>
      <xdr:rowOff>0</xdr:rowOff>
    </xdr:from>
    <xdr:to>
      <xdr:col>26</xdr:col>
      <xdr:colOff>1343025</xdr:colOff>
      <xdr:row>91</xdr:row>
      <xdr:rowOff>0</xdr:rowOff>
    </xdr:to>
    <xdr:sp macro="" textlink="">
      <xdr:nvSpPr>
        <xdr:cNvPr id="3830" name="Line 3">
          <a:extLst>
            <a:ext uri="{FF2B5EF4-FFF2-40B4-BE49-F238E27FC236}">
              <a16:creationId xmlns:a16="http://schemas.microsoft.com/office/drawing/2014/main" id="{00000000-0008-0000-0100-0000F60E0000}"/>
            </a:ext>
          </a:extLst>
        </xdr:cNvPr>
        <xdr:cNvSpPr>
          <a:spLocks noChangeShapeType="1"/>
        </xdr:cNvSpPr>
      </xdr:nvSpPr>
      <xdr:spPr bwMode="auto">
        <a:xfrm>
          <a:off x="20231100" y="285845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91</xdr:row>
      <xdr:rowOff>0</xdr:rowOff>
    </xdr:from>
    <xdr:to>
      <xdr:col>26</xdr:col>
      <xdr:colOff>1343025</xdr:colOff>
      <xdr:row>91</xdr:row>
      <xdr:rowOff>0</xdr:rowOff>
    </xdr:to>
    <xdr:sp macro="" textlink="">
      <xdr:nvSpPr>
        <xdr:cNvPr id="3831" name="Line 4">
          <a:extLst>
            <a:ext uri="{FF2B5EF4-FFF2-40B4-BE49-F238E27FC236}">
              <a16:creationId xmlns:a16="http://schemas.microsoft.com/office/drawing/2014/main" id="{00000000-0008-0000-0100-0000F70E0000}"/>
            </a:ext>
          </a:extLst>
        </xdr:cNvPr>
        <xdr:cNvSpPr>
          <a:spLocks noChangeShapeType="1"/>
        </xdr:cNvSpPr>
      </xdr:nvSpPr>
      <xdr:spPr bwMode="auto">
        <a:xfrm>
          <a:off x="20231100" y="285845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108</xdr:row>
      <xdr:rowOff>0</xdr:rowOff>
    </xdr:from>
    <xdr:to>
      <xdr:col>26</xdr:col>
      <xdr:colOff>1343025</xdr:colOff>
      <xdr:row>108</xdr:row>
      <xdr:rowOff>0</xdr:rowOff>
    </xdr:to>
    <xdr:sp macro="" textlink="">
      <xdr:nvSpPr>
        <xdr:cNvPr id="3832" name="Line 1">
          <a:extLst>
            <a:ext uri="{FF2B5EF4-FFF2-40B4-BE49-F238E27FC236}">
              <a16:creationId xmlns:a16="http://schemas.microsoft.com/office/drawing/2014/main" id="{00000000-0008-0000-0100-0000F80E0000}"/>
            </a:ext>
          </a:extLst>
        </xdr:cNvPr>
        <xdr:cNvSpPr>
          <a:spLocks noChangeShapeType="1"/>
        </xdr:cNvSpPr>
      </xdr:nvSpPr>
      <xdr:spPr bwMode="auto">
        <a:xfrm>
          <a:off x="20221575" y="339280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108</xdr:row>
      <xdr:rowOff>0</xdr:rowOff>
    </xdr:from>
    <xdr:to>
      <xdr:col>26</xdr:col>
      <xdr:colOff>1343025</xdr:colOff>
      <xdr:row>108</xdr:row>
      <xdr:rowOff>0</xdr:rowOff>
    </xdr:to>
    <xdr:sp macro="" textlink="">
      <xdr:nvSpPr>
        <xdr:cNvPr id="3833" name="Line 2">
          <a:extLst>
            <a:ext uri="{FF2B5EF4-FFF2-40B4-BE49-F238E27FC236}">
              <a16:creationId xmlns:a16="http://schemas.microsoft.com/office/drawing/2014/main" id="{00000000-0008-0000-0100-0000F90E0000}"/>
            </a:ext>
          </a:extLst>
        </xdr:cNvPr>
        <xdr:cNvSpPr>
          <a:spLocks noChangeShapeType="1"/>
        </xdr:cNvSpPr>
      </xdr:nvSpPr>
      <xdr:spPr bwMode="auto">
        <a:xfrm>
          <a:off x="20231100" y="33928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108</xdr:row>
      <xdr:rowOff>0</xdr:rowOff>
    </xdr:from>
    <xdr:to>
      <xdr:col>26</xdr:col>
      <xdr:colOff>1343025</xdr:colOff>
      <xdr:row>108</xdr:row>
      <xdr:rowOff>0</xdr:rowOff>
    </xdr:to>
    <xdr:sp macro="" textlink="">
      <xdr:nvSpPr>
        <xdr:cNvPr id="3834" name="Line 3">
          <a:extLst>
            <a:ext uri="{FF2B5EF4-FFF2-40B4-BE49-F238E27FC236}">
              <a16:creationId xmlns:a16="http://schemas.microsoft.com/office/drawing/2014/main" id="{00000000-0008-0000-0100-0000FA0E0000}"/>
            </a:ext>
          </a:extLst>
        </xdr:cNvPr>
        <xdr:cNvSpPr>
          <a:spLocks noChangeShapeType="1"/>
        </xdr:cNvSpPr>
      </xdr:nvSpPr>
      <xdr:spPr bwMode="auto">
        <a:xfrm>
          <a:off x="20231100" y="33928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108</xdr:row>
      <xdr:rowOff>0</xdr:rowOff>
    </xdr:from>
    <xdr:to>
      <xdr:col>26</xdr:col>
      <xdr:colOff>1343025</xdr:colOff>
      <xdr:row>108</xdr:row>
      <xdr:rowOff>0</xdr:rowOff>
    </xdr:to>
    <xdr:sp macro="" textlink="">
      <xdr:nvSpPr>
        <xdr:cNvPr id="3835" name="Line 4">
          <a:extLst>
            <a:ext uri="{FF2B5EF4-FFF2-40B4-BE49-F238E27FC236}">
              <a16:creationId xmlns:a16="http://schemas.microsoft.com/office/drawing/2014/main" id="{00000000-0008-0000-0100-0000FB0E0000}"/>
            </a:ext>
          </a:extLst>
        </xdr:cNvPr>
        <xdr:cNvSpPr>
          <a:spLocks noChangeShapeType="1"/>
        </xdr:cNvSpPr>
      </xdr:nvSpPr>
      <xdr:spPr bwMode="auto">
        <a:xfrm>
          <a:off x="20231100" y="33928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125</xdr:row>
      <xdr:rowOff>0</xdr:rowOff>
    </xdr:from>
    <xdr:to>
      <xdr:col>26</xdr:col>
      <xdr:colOff>1343025</xdr:colOff>
      <xdr:row>125</xdr:row>
      <xdr:rowOff>0</xdr:rowOff>
    </xdr:to>
    <xdr:sp macro="" textlink="">
      <xdr:nvSpPr>
        <xdr:cNvPr id="3836" name="Line 1">
          <a:extLst>
            <a:ext uri="{FF2B5EF4-FFF2-40B4-BE49-F238E27FC236}">
              <a16:creationId xmlns:a16="http://schemas.microsoft.com/office/drawing/2014/main" id="{00000000-0008-0000-0100-0000FC0E0000}"/>
            </a:ext>
          </a:extLst>
        </xdr:cNvPr>
        <xdr:cNvSpPr>
          <a:spLocks noChangeShapeType="1"/>
        </xdr:cNvSpPr>
      </xdr:nvSpPr>
      <xdr:spPr bwMode="auto">
        <a:xfrm>
          <a:off x="20221575" y="392715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125</xdr:row>
      <xdr:rowOff>0</xdr:rowOff>
    </xdr:from>
    <xdr:to>
      <xdr:col>26</xdr:col>
      <xdr:colOff>1343025</xdr:colOff>
      <xdr:row>125</xdr:row>
      <xdr:rowOff>0</xdr:rowOff>
    </xdr:to>
    <xdr:sp macro="" textlink="">
      <xdr:nvSpPr>
        <xdr:cNvPr id="3837" name="Line 2">
          <a:extLst>
            <a:ext uri="{FF2B5EF4-FFF2-40B4-BE49-F238E27FC236}">
              <a16:creationId xmlns:a16="http://schemas.microsoft.com/office/drawing/2014/main" id="{00000000-0008-0000-0100-0000FD0E0000}"/>
            </a:ext>
          </a:extLst>
        </xdr:cNvPr>
        <xdr:cNvSpPr>
          <a:spLocks noChangeShapeType="1"/>
        </xdr:cNvSpPr>
      </xdr:nvSpPr>
      <xdr:spPr bwMode="auto">
        <a:xfrm>
          <a:off x="20231100" y="392715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125</xdr:row>
      <xdr:rowOff>0</xdr:rowOff>
    </xdr:from>
    <xdr:to>
      <xdr:col>26</xdr:col>
      <xdr:colOff>1343025</xdr:colOff>
      <xdr:row>125</xdr:row>
      <xdr:rowOff>0</xdr:rowOff>
    </xdr:to>
    <xdr:sp macro="" textlink="">
      <xdr:nvSpPr>
        <xdr:cNvPr id="3838" name="Line 3">
          <a:extLst>
            <a:ext uri="{FF2B5EF4-FFF2-40B4-BE49-F238E27FC236}">
              <a16:creationId xmlns:a16="http://schemas.microsoft.com/office/drawing/2014/main" id="{00000000-0008-0000-0100-0000FE0E0000}"/>
            </a:ext>
          </a:extLst>
        </xdr:cNvPr>
        <xdr:cNvSpPr>
          <a:spLocks noChangeShapeType="1"/>
        </xdr:cNvSpPr>
      </xdr:nvSpPr>
      <xdr:spPr bwMode="auto">
        <a:xfrm>
          <a:off x="20231100" y="392715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125</xdr:row>
      <xdr:rowOff>0</xdr:rowOff>
    </xdr:from>
    <xdr:to>
      <xdr:col>26</xdr:col>
      <xdr:colOff>1343025</xdr:colOff>
      <xdr:row>125</xdr:row>
      <xdr:rowOff>0</xdr:rowOff>
    </xdr:to>
    <xdr:sp macro="" textlink="">
      <xdr:nvSpPr>
        <xdr:cNvPr id="3839" name="Line 4">
          <a:extLst>
            <a:ext uri="{FF2B5EF4-FFF2-40B4-BE49-F238E27FC236}">
              <a16:creationId xmlns:a16="http://schemas.microsoft.com/office/drawing/2014/main" id="{00000000-0008-0000-0100-0000FF0E0000}"/>
            </a:ext>
          </a:extLst>
        </xdr:cNvPr>
        <xdr:cNvSpPr>
          <a:spLocks noChangeShapeType="1"/>
        </xdr:cNvSpPr>
      </xdr:nvSpPr>
      <xdr:spPr bwMode="auto">
        <a:xfrm>
          <a:off x="20231100" y="392715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142</xdr:row>
      <xdr:rowOff>0</xdr:rowOff>
    </xdr:from>
    <xdr:to>
      <xdr:col>26</xdr:col>
      <xdr:colOff>1343025</xdr:colOff>
      <xdr:row>142</xdr:row>
      <xdr:rowOff>0</xdr:rowOff>
    </xdr:to>
    <xdr:sp macro="" textlink="">
      <xdr:nvSpPr>
        <xdr:cNvPr id="3840" name="Line 1">
          <a:extLst>
            <a:ext uri="{FF2B5EF4-FFF2-40B4-BE49-F238E27FC236}">
              <a16:creationId xmlns:a16="http://schemas.microsoft.com/office/drawing/2014/main" id="{00000000-0008-0000-0100-0000000F0000}"/>
            </a:ext>
          </a:extLst>
        </xdr:cNvPr>
        <xdr:cNvSpPr>
          <a:spLocks noChangeShapeType="1"/>
        </xdr:cNvSpPr>
      </xdr:nvSpPr>
      <xdr:spPr bwMode="auto">
        <a:xfrm>
          <a:off x="20221575" y="446151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142</xdr:row>
      <xdr:rowOff>0</xdr:rowOff>
    </xdr:from>
    <xdr:to>
      <xdr:col>26</xdr:col>
      <xdr:colOff>1343025</xdr:colOff>
      <xdr:row>142</xdr:row>
      <xdr:rowOff>0</xdr:rowOff>
    </xdr:to>
    <xdr:sp macro="" textlink="">
      <xdr:nvSpPr>
        <xdr:cNvPr id="3841" name="Line 2">
          <a:extLst>
            <a:ext uri="{FF2B5EF4-FFF2-40B4-BE49-F238E27FC236}">
              <a16:creationId xmlns:a16="http://schemas.microsoft.com/office/drawing/2014/main" id="{00000000-0008-0000-0100-0000010F0000}"/>
            </a:ext>
          </a:extLst>
        </xdr:cNvPr>
        <xdr:cNvSpPr>
          <a:spLocks noChangeShapeType="1"/>
        </xdr:cNvSpPr>
      </xdr:nvSpPr>
      <xdr:spPr bwMode="auto">
        <a:xfrm>
          <a:off x="20231100" y="44615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142</xdr:row>
      <xdr:rowOff>0</xdr:rowOff>
    </xdr:from>
    <xdr:to>
      <xdr:col>26</xdr:col>
      <xdr:colOff>1343025</xdr:colOff>
      <xdr:row>142</xdr:row>
      <xdr:rowOff>0</xdr:rowOff>
    </xdr:to>
    <xdr:sp macro="" textlink="">
      <xdr:nvSpPr>
        <xdr:cNvPr id="3842" name="Line 3">
          <a:extLst>
            <a:ext uri="{FF2B5EF4-FFF2-40B4-BE49-F238E27FC236}">
              <a16:creationId xmlns:a16="http://schemas.microsoft.com/office/drawing/2014/main" id="{00000000-0008-0000-0100-0000020F0000}"/>
            </a:ext>
          </a:extLst>
        </xdr:cNvPr>
        <xdr:cNvSpPr>
          <a:spLocks noChangeShapeType="1"/>
        </xdr:cNvSpPr>
      </xdr:nvSpPr>
      <xdr:spPr bwMode="auto">
        <a:xfrm>
          <a:off x="20231100" y="44615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142</xdr:row>
      <xdr:rowOff>0</xdr:rowOff>
    </xdr:from>
    <xdr:to>
      <xdr:col>26</xdr:col>
      <xdr:colOff>1343025</xdr:colOff>
      <xdr:row>142</xdr:row>
      <xdr:rowOff>0</xdr:rowOff>
    </xdr:to>
    <xdr:sp macro="" textlink="">
      <xdr:nvSpPr>
        <xdr:cNvPr id="3843" name="Line 4">
          <a:extLst>
            <a:ext uri="{FF2B5EF4-FFF2-40B4-BE49-F238E27FC236}">
              <a16:creationId xmlns:a16="http://schemas.microsoft.com/office/drawing/2014/main" id="{00000000-0008-0000-0100-0000030F0000}"/>
            </a:ext>
          </a:extLst>
        </xdr:cNvPr>
        <xdr:cNvSpPr>
          <a:spLocks noChangeShapeType="1"/>
        </xdr:cNvSpPr>
      </xdr:nvSpPr>
      <xdr:spPr bwMode="auto">
        <a:xfrm>
          <a:off x="20231100" y="44615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159</xdr:row>
      <xdr:rowOff>0</xdr:rowOff>
    </xdr:from>
    <xdr:to>
      <xdr:col>26</xdr:col>
      <xdr:colOff>1343025</xdr:colOff>
      <xdr:row>159</xdr:row>
      <xdr:rowOff>0</xdr:rowOff>
    </xdr:to>
    <xdr:sp macro="" textlink="">
      <xdr:nvSpPr>
        <xdr:cNvPr id="3844" name="Line 1">
          <a:extLst>
            <a:ext uri="{FF2B5EF4-FFF2-40B4-BE49-F238E27FC236}">
              <a16:creationId xmlns:a16="http://schemas.microsoft.com/office/drawing/2014/main" id="{00000000-0008-0000-0100-0000040F0000}"/>
            </a:ext>
          </a:extLst>
        </xdr:cNvPr>
        <xdr:cNvSpPr>
          <a:spLocks noChangeShapeType="1"/>
        </xdr:cNvSpPr>
      </xdr:nvSpPr>
      <xdr:spPr bwMode="auto">
        <a:xfrm>
          <a:off x="20221575" y="499586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159</xdr:row>
      <xdr:rowOff>0</xdr:rowOff>
    </xdr:from>
    <xdr:to>
      <xdr:col>26</xdr:col>
      <xdr:colOff>1343025</xdr:colOff>
      <xdr:row>159</xdr:row>
      <xdr:rowOff>0</xdr:rowOff>
    </xdr:to>
    <xdr:sp macro="" textlink="">
      <xdr:nvSpPr>
        <xdr:cNvPr id="3845" name="Line 2">
          <a:extLst>
            <a:ext uri="{FF2B5EF4-FFF2-40B4-BE49-F238E27FC236}">
              <a16:creationId xmlns:a16="http://schemas.microsoft.com/office/drawing/2014/main" id="{00000000-0008-0000-0100-0000050F0000}"/>
            </a:ext>
          </a:extLst>
        </xdr:cNvPr>
        <xdr:cNvSpPr>
          <a:spLocks noChangeShapeType="1"/>
        </xdr:cNvSpPr>
      </xdr:nvSpPr>
      <xdr:spPr bwMode="auto">
        <a:xfrm>
          <a:off x="20231100" y="499586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159</xdr:row>
      <xdr:rowOff>0</xdr:rowOff>
    </xdr:from>
    <xdr:to>
      <xdr:col>26</xdr:col>
      <xdr:colOff>1343025</xdr:colOff>
      <xdr:row>159</xdr:row>
      <xdr:rowOff>0</xdr:rowOff>
    </xdr:to>
    <xdr:sp macro="" textlink="">
      <xdr:nvSpPr>
        <xdr:cNvPr id="3846" name="Line 3">
          <a:extLst>
            <a:ext uri="{FF2B5EF4-FFF2-40B4-BE49-F238E27FC236}">
              <a16:creationId xmlns:a16="http://schemas.microsoft.com/office/drawing/2014/main" id="{00000000-0008-0000-0100-0000060F0000}"/>
            </a:ext>
          </a:extLst>
        </xdr:cNvPr>
        <xdr:cNvSpPr>
          <a:spLocks noChangeShapeType="1"/>
        </xdr:cNvSpPr>
      </xdr:nvSpPr>
      <xdr:spPr bwMode="auto">
        <a:xfrm>
          <a:off x="20231100" y="499586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159</xdr:row>
      <xdr:rowOff>0</xdr:rowOff>
    </xdr:from>
    <xdr:to>
      <xdr:col>26</xdr:col>
      <xdr:colOff>1343025</xdr:colOff>
      <xdr:row>159</xdr:row>
      <xdr:rowOff>0</xdr:rowOff>
    </xdr:to>
    <xdr:sp macro="" textlink="">
      <xdr:nvSpPr>
        <xdr:cNvPr id="3847" name="Line 4">
          <a:extLst>
            <a:ext uri="{FF2B5EF4-FFF2-40B4-BE49-F238E27FC236}">
              <a16:creationId xmlns:a16="http://schemas.microsoft.com/office/drawing/2014/main" id="{00000000-0008-0000-0100-0000070F0000}"/>
            </a:ext>
          </a:extLst>
        </xdr:cNvPr>
        <xdr:cNvSpPr>
          <a:spLocks noChangeShapeType="1"/>
        </xdr:cNvSpPr>
      </xdr:nvSpPr>
      <xdr:spPr bwMode="auto">
        <a:xfrm>
          <a:off x="20231100" y="499586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176</xdr:row>
      <xdr:rowOff>0</xdr:rowOff>
    </xdr:from>
    <xdr:to>
      <xdr:col>26</xdr:col>
      <xdr:colOff>1343025</xdr:colOff>
      <xdr:row>176</xdr:row>
      <xdr:rowOff>0</xdr:rowOff>
    </xdr:to>
    <xdr:sp macro="" textlink="">
      <xdr:nvSpPr>
        <xdr:cNvPr id="3848" name="Line 1">
          <a:extLst>
            <a:ext uri="{FF2B5EF4-FFF2-40B4-BE49-F238E27FC236}">
              <a16:creationId xmlns:a16="http://schemas.microsoft.com/office/drawing/2014/main" id="{00000000-0008-0000-0100-0000080F0000}"/>
            </a:ext>
          </a:extLst>
        </xdr:cNvPr>
        <xdr:cNvSpPr>
          <a:spLocks noChangeShapeType="1"/>
        </xdr:cNvSpPr>
      </xdr:nvSpPr>
      <xdr:spPr bwMode="auto">
        <a:xfrm>
          <a:off x="20221575" y="553021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176</xdr:row>
      <xdr:rowOff>0</xdr:rowOff>
    </xdr:from>
    <xdr:to>
      <xdr:col>26</xdr:col>
      <xdr:colOff>1343025</xdr:colOff>
      <xdr:row>176</xdr:row>
      <xdr:rowOff>0</xdr:rowOff>
    </xdr:to>
    <xdr:sp macro="" textlink="">
      <xdr:nvSpPr>
        <xdr:cNvPr id="3849" name="Line 2">
          <a:extLst>
            <a:ext uri="{FF2B5EF4-FFF2-40B4-BE49-F238E27FC236}">
              <a16:creationId xmlns:a16="http://schemas.microsoft.com/office/drawing/2014/main" id="{00000000-0008-0000-0100-0000090F0000}"/>
            </a:ext>
          </a:extLst>
        </xdr:cNvPr>
        <xdr:cNvSpPr>
          <a:spLocks noChangeShapeType="1"/>
        </xdr:cNvSpPr>
      </xdr:nvSpPr>
      <xdr:spPr bwMode="auto">
        <a:xfrm>
          <a:off x="20231100" y="55302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176</xdr:row>
      <xdr:rowOff>0</xdr:rowOff>
    </xdr:from>
    <xdr:to>
      <xdr:col>26</xdr:col>
      <xdr:colOff>1343025</xdr:colOff>
      <xdr:row>176</xdr:row>
      <xdr:rowOff>0</xdr:rowOff>
    </xdr:to>
    <xdr:sp macro="" textlink="">
      <xdr:nvSpPr>
        <xdr:cNvPr id="3850" name="Line 3">
          <a:extLst>
            <a:ext uri="{FF2B5EF4-FFF2-40B4-BE49-F238E27FC236}">
              <a16:creationId xmlns:a16="http://schemas.microsoft.com/office/drawing/2014/main" id="{00000000-0008-0000-0100-00000A0F0000}"/>
            </a:ext>
          </a:extLst>
        </xdr:cNvPr>
        <xdr:cNvSpPr>
          <a:spLocks noChangeShapeType="1"/>
        </xdr:cNvSpPr>
      </xdr:nvSpPr>
      <xdr:spPr bwMode="auto">
        <a:xfrm>
          <a:off x="20231100" y="55302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176</xdr:row>
      <xdr:rowOff>0</xdr:rowOff>
    </xdr:from>
    <xdr:to>
      <xdr:col>26</xdr:col>
      <xdr:colOff>1343025</xdr:colOff>
      <xdr:row>176</xdr:row>
      <xdr:rowOff>0</xdr:rowOff>
    </xdr:to>
    <xdr:sp macro="" textlink="">
      <xdr:nvSpPr>
        <xdr:cNvPr id="3851" name="Line 4">
          <a:extLst>
            <a:ext uri="{FF2B5EF4-FFF2-40B4-BE49-F238E27FC236}">
              <a16:creationId xmlns:a16="http://schemas.microsoft.com/office/drawing/2014/main" id="{00000000-0008-0000-0100-00000B0F0000}"/>
            </a:ext>
          </a:extLst>
        </xdr:cNvPr>
        <xdr:cNvSpPr>
          <a:spLocks noChangeShapeType="1"/>
        </xdr:cNvSpPr>
      </xdr:nvSpPr>
      <xdr:spPr bwMode="auto">
        <a:xfrm>
          <a:off x="20231100" y="55302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193</xdr:row>
      <xdr:rowOff>0</xdr:rowOff>
    </xdr:from>
    <xdr:to>
      <xdr:col>26</xdr:col>
      <xdr:colOff>1343025</xdr:colOff>
      <xdr:row>193</xdr:row>
      <xdr:rowOff>0</xdr:rowOff>
    </xdr:to>
    <xdr:sp macro="" textlink="">
      <xdr:nvSpPr>
        <xdr:cNvPr id="3852" name="Line 1">
          <a:extLst>
            <a:ext uri="{FF2B5EF4-FFF2-40B4-BE49-F238E27FC236}">
              <a16:creationId xmlns:a16="http://schemas.microsoft.com/office/drawing/2014/main" id="{00000000-0008-0000-0100-00000C0F0000}"/>
            </a:ext>
          </a:extLst>
        </xdr:cNvPr>
        <xdr:cNvSpPr>
          <a:spLocks noChangeShapeType="1"/>
        </xdr:cNvSpPr>
      </xdr:nvSpPr>
      <xdr:spPr bwMode="auto">
        <a:xfrm>
          <a:off x="20221575" y="606456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193</xdr:row>
      <xdr:rowOff>0</xdr:rowOff>
    </xdr:from>
    <xdr:to>
      <xdr:col>26</xdr:col>
      <xdr:colOff>1343025</xdr:colOff>
      <xdr:row>193</xdr:row>
      <xdr:rowOff>0</xdr:rowOff>
    </xdr:to>
    <xdr:sp macro="" textlink="">
      <xdr:nvSpPr>
        <xdr:cNvPr id="3853" name="Line 2">
          <a:extLst>
            <a:ext uri="{FF2B5EF4-FFF2-40B4-BE49-F238E27FC236}">
              <a16:creationId xmlns:a16="http://schemas.microsoft.com/office/drawing/2014/main" id="{00000000-0008-0000-0100-00000D0F0000}"/>
            </a:ext>
          </a:extLst>
        </xdr:cNvPr>
        <xdr:cNvSpPr>
          <a:spLocks noChangeShapeType="1"/>
        </xdr:cNvSpPr>
      </xdr:nvSpPr>
      <xdr:spPr bwMode="auto">
        <a:xfrm>
          <a:off x="20231100" y="606456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193</xdr:row>
      <xdr:rowOff>0</xdr:rowOff>
    </xdr:from>
    <xdr:to>
      <xdr:col>26</xdr:col>
      <xdr:colOff>1343025</xdr:colOff>
      <xdr:row>193</xdr:row>
      <xdr:rowOff>0</xdr:rowOff>
    </xdr:to>
    <xdr:sp macro="" textlink="">
      <xdr:nvSpPr>
        <xdr:cNvPr id="3854" name="Line 3">
          <a:extLst>
            <a:ext uri="{FF2B5EF4-FFF2-40B4-BE49-F238E27FC236}">
              <a16:creationId xmlns:a16="http://schemas.microsoft.com/office/drawing/2014/main" id="{00000000-0008-0000-0100-00000E0F0000}"/>
            </a:ext>
          </a:extLst>
        </xdr:cNvPr>
        <xdr:cNvSpPr>
          <a:spLocks noChangeShapeType="1"/>
        </xdr:cNvSpPr>
      </xdr:nvSpPr>
      <xdr:spPr bwMode="auto">
        <a:xfrm>
          <a:off x="20231100" y="606456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193</xdr:row>
      <xdr:rowOff>0</xdr:rowOff>
    </xdr:from>
    <xdr:to>
      <xdr:col>26</xdr:col>
      <xdr:colOff>1343025</xdr:colOff>
      <xdr:row>193</xdr:row>
      <xdr:rowOff>0</xdr:rowOff>
    </xdr:to>
    <xdr:sp macro="" textlink="">
      <xdr:nvSpPr>
        <xdr:cNvPr id="3855" name="Line 4">
          <a:extLst>
            <a:ext uri="{FF2B5EF4-FFF2-40B4-BE49-F238E27FC236}">
              <a16:creationId xmlns:a16="http://schemas.microsoft.com/office/drawing/2014/main" id="{00000000-0008-0000-0100-00000F0F0000}"/>
            </a:ext>
          </a:extLst>
        </xdr:cNvPr>
        <xdr:cNvSpPr>
          <a:spLocks noChangeShapeType="1"/>
        </xdr:cNvSpPr>
      </xdr:nvSpPr>
      <xdr:spPr bwMode="auto">
        <a:xfrm>
          <a:off x="20231100" y="606456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210</xdr:row>
      <xdr:rowOff>0</xdr:rowOff>
    </xdr:from>
    <xdr:to>
      <xdr:col>26</xdr:col>
      <xdr:colOff>1343025</xdr:colOff>
      <xdr:row>210</xdr:row>
      <xdr:rowOff>0</xdr:rowOff>
    </xdr:to>
    <xdr:sp macro="" textlink="">
      <xdr:nvSpPr>
        <xdr:cNvPr id="3856" name="Line 1">
          <a:extLst>
            <a:ext uri="{FF2B5EF4-FFF2-40B4-BE49-F238E27FC236}">
              <a16:creationId xmlns:a16="http://schemas.microsoft.com/office/drawing/2014/main" id="{00000000-0008-0000-0100-0000100F0000}"/>
            </a:ext>
          </a:extLst>
        </xdr:cNvPr>
        <xdr:cNvSpPr>
          <a:spLocks noChangeShapeType="1"/>
        </xdr:cNvSpPr>
      </xdr:nvSpPr>
      <xdr:spPr bwMode="auto">
        <a:xfrm>
          <a:off x="20221575" y="659892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210</xdr:row>
      <xdr:rowOff>0</xdr:rowOff>
    </xdr:from>
    <xdr:to>
      <xdr:col>26</xdr:col>
      <xdr:colOff>1343025</xdr:colOff>
      <xdr:row>210</xdr:row>
      <xdr:rowOff>0</xdr:rowOff>
    </xdr:to>
    <xdr:sp macro="" textlink="">
      <xdr:nvSpPr>
        <xdr:cNvPr id="3857" name="Line 2">
          <a:extLst>
            <a:ext uri="{FF2B5EF4-FFF2-40B4-BE49-F238E27FC236}">
              <a16:creationId xmlns:a16="http://schemas.microsoft.com/office/drawing/2014/main" id="{00000000-0008-0000-0100-0000110F0000}"/>
            </a:ext>
          </a:extLst>
        </xdr:cNvPr>
        <xdr:cNvSpPr>
          <a:spLocks noChangeShapeType="1"/>
        </xdr:cNvSpPr>
      </xdr:nvSpPr>
      <xdr:spPr bwMode="auto">
        <a:xfrm>
          <a:off x="20231100" y="65989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210</xdr:row>
      <xdr:rowOff>0</xdr:rowOff>
    </xdr:from>
    <xdr:to>
      <xdr:col>26</xdr:col>
      <xdr:colOff>1343025</xdr:colOff>
      <xdr:row>210</xdr:row>
      <xdr:rowOff>0</xdr:rowOff>
    </xdr:to>
    <xdr:sp macro="" textlink="">
      <xdr:nvSpPr>
        <xdr:cNvPr id="3858" name="Line 3">
          <a:extLst>
            <a:ext uri="{FF2B5EF4-FFF2-40B4-BE49-F238E27FC236}">
              <a16:creationId xmlns:a16="http://schemas.microsoft.com/office/drawing/2014/main" id="{00000000-0008-0000-0100-0000120F0000}"/>
            </a:ext>
          </a:extLst>
        </xdr:cNvPr>
        <xdr:cNvSpPr>
          <a:spLocks noChangeShapeType="1"/>
        </xdr:cNvSpPr>
      </xdr:nvSpPr>
      <xdr:spPr bwMode="auto">
        <a:xfrm>
          <a:off x="20231100" y="65989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210</xdr:row>
      <xdr:rowOff>0</xdr:rowOff>
    </xdr:from>
    <xdr:to>
      <xdr:col>26</xdr:col>
      <xdr:colOff>1343025</xdr:colOff>
      <xdr:row>210</xdr:row>
      <xdr:rowOff>0</xdr:rowOff>
    </xdr:to>
    <xdr:sp macro="" textlink="">
      <xdr:nvSpPr>
        <xdr:cNvPr id="3859" name="Line 4">
          <a:extLst>
            <a:ext uri="{FF2B5EF4-FFF2-40B4-BE49-F238E27FC236}">
              <a16:creationId xmlns:a16="http://schemas.microsoft.com/office/drawing/2014/main" id="{00000000-0008-0000-0100-0000130F0000}"/>
            </a:ext>
          </a:extLst>
        </xdr:cNvPr>
        <xdr:cNvSpPr>
          <a:spLocks noChangeShapeType="1"/>
        </xdr:cNvSpPr>
      </xdr:nvSpPr>
      <xdr:spPr bwMode="auto">
        <a:xfrm>
          <a:off x="20231100" y="65989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176</xdr:row>
      <xdr:rowOff>0</xdr:rowOff>
    </xdr:from>
    <xdr:to>
      <xdr:col>26</xdr:col>
      <xdr:colOff>1343025</xdr:colOff>
      <xdr:row>176</xdr:row>
      <xdr:rowOff>0</xdr:rowOff>
    </xdr:to>
    <xdr:sp macro="" textlink="">
      <xdr:nvSpPr>
        <xdr:cNvPr id="3860" name="Line 1">
          <a:extLst>
            <a:ext uri="{FF2B5EF4-FFF2-40B4-BE49-F238E27FC236}">
              <a16:creationId xmlns:a16="http://schemas.microsoft.com/office/drawing/2014/main" id="{00000000-0008-0000-0100-0000140F0000}"/>
            </a:ext>
          </a:extLst>
        </xdr:cNvPr>
        <xdr:cNvSpPr>
          <a:spLocks noChangeShapeType="1"/>
        </xdr:cNvSpPr>
      </xdr:nvSpPr>
      <xdr:spPr bwMode="auto">
        <a:xfrm>
          <a:off x="20221575" y="553021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176</xdr:row>
      <xdr:rowOff>0</xdr:rowOff>
    </xdr:from>
    <xdr:to>
      <xdr:col>26</xdr:col>
      <xdr:colOff>1343025</xdr:colOff>
      <xdr:row>176</xdr:row>
      <xdr:rowOff>0</xdr:rowOff>
    </xdr:to>
    <xdr:sp macro="" textlink="">
      <xdr:nvSpPr>
        <xdr:cNvPr id="3861" name="Line 2">
          <a:extLst>
            <a:ext uri="{FF2B5EF4-FFF2-40B4-BE49-F238E27FC236}">
              <a16:creationId xmlns:a16="http://schemas.microsoft.com/office/drawing/2014/main" id="{00000000-0008-0000-0100-0000150F0000}"/>
            </a:ext>
          </a:extLst>
        </xdr:cNvPr>
        <xdr:cNvSpPr>
          <a:spLocks noChangeShapeType="1"/>
        </xdr:cNvSpPr>
      </xdr:nvSpPr>
      <xdr:spPr bwMode="auto">
        <a:xfrm>
          <a:off x="20231100" y="55302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176</xdr:row>
      <xdr:rowOff>0</xdr:rowOff>
    </xdr:from>
    <xdr:to>
      <xdr:col>26</xdr:col>
      <xdr:colOff>1343025</xdr:colOff>
      <xdr:row>176</xdr:row>
      <xdr:rowOff>0</xdr:rowOff>
    </xdr:to>
    <xdr:sp macro="" textlink="">
      <xdr:nvSpPr>
        <xdr:cNvPr id="3862" name="Line 3">
          <a:extLst>
            <a:ext uri="{FF2B5EF4-FFF2-40B4-BE49-F238E27FC236}">
              <a16:creationId xmlns:a16="http://schemas.microsoft.com/office/drawing/2014/main" id="{00000000-0008-0000-0100-0000160F0000}"/>
            </a:ext>
          </a:extLst>
        </xdr:cNvPr>
        <xdr:cNvSpPr>
          <a:spLocks noChangeShapeType="1"/>
        </xdr:cNvSpPr>
      </xdr:nvSpPr>
      <xdr:spPr bwMode="auto">
        <a:xfrm>
          <a:off x="20231100" y="55302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176</xdr:row>
      <xdr:rowOff>0</xdr:rowOff>
    </xdr:from>
    <xdr:to>
      <xdr:col>26</xdr:col>
      <xdr:colOff>1343025</xdr:colOff>
      <xdr:row>176</xdr:row>
      <xdr:rowOff>0</xdr:rowOff>
    </xdr:to>
    <xdr:sp macro="" textlink="">
      <xdr:nvSpPr>
        <xdr:cNvPr id="3863" name="Line 4">
          <a:extLst>
            <a:ext uri="{FF2B5EF4-FFF2-40B4-BE49-F238E27FC236}">
              <a16:creationId xmlns:a16="http://schemas.microsoft.com/office/drawing/2014/main" id="{00000000-0008-0000-0100-0000170F0000}"/>
            </a:ext>
          </a:extLst>
        </xdr:cNvPr>
        <xdr:cNvSpPr>
          <a:spLocks noChangeShapeType="1"/>
        </xdr:cNvSpPr>
      </xdr:nvSpPr>
      <xdr:spPr bwMode="auto">
        <a:xfrm>
          <a:off x="20231100" y="55302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193</xdr:row>
      <xdr:rowOff>0</xdr:rowOff>
    </xdr:from>
    <xdr:to>
      <xdr:col>26</xdr:col>
      <xdr:colOff>1343025</xdr:colOff>
      <xdr:row>193</xdr:row>
      <xdr:rowOff>0</xdr:rowOff>
    </xdr:to>
    <xdr:sp macro="" textlink="">
      <xdr:nvSpPr>
        <xdr:cNvPr id="3864" name="Line 1">
          <a:extLst>
            <a:ext uri="{FF2B5EF4-FFF2-40B4-BE49-F238E27FC236}">
              <a16:creationId xmlns:a16="http://schemas.microsoft.com/office/drawing/2014/main" id="{00000000-0008-0000-0100-0000180F0000}"/>
            </a:ext>
          </a:extLst>
        </xdr:cNvPr>
        <xdr:cNvSpPr>
          <a:spLocks noChangeShapeType="1"/>
        </xdr:cNvSpPr>
      </xdr:nvSpPr>
      <xdr:spPr bwMode="auto">
        <a:xfrm>
          <a:off x="20221575" y="606456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193</xdr:row>
      <xdr:rowOff>0</xdr:rowOff>
    </xdr:from>
    <xdr:to>
      <xdr:col>26</xdr:col>
      <xdr:colOff>1343025</xdr:colOff>
      <xdr:row>193</xdr:row>
      <xdr:rowOff>0</xdr:rowOff>
    </xdr:to>
    <xdr:sp macro="" textlink="">
      <xdr:nvSpPr>
        <xdr:cNvPr id="3865" name="Line 2">
          <a:extLst>
            <a:ext uri="{FF2B5EF4-FFF2-40B4-BE49-F238E27FC236}">
              <a16:creationId xmlns:a16="http://schemas.microsoft.com/office/drawing/2014/main" id="{00000000-0008-0000-0100-0000190F0000}"/>
            </a:ext>
          </a:extLst>
        </xdr:cNvPr>
        <xdr:cNvSpPr>
          <a:spLocks noChangeShapeType="1"/>
        </xdr:cNvSpPr>
      </xdr:nvSpPr>
      <xdr:spPr bwMode="auto">
        <a:xfrm>
          <a:off x="20231100" y="606456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193</xdr:row>
      <xdr:rowOff>0</xdr:rowOff>
    </xdr:from>
    <xdr:to>
      <xdr:col>26</xdr:col>
      <xdr:colOff>1343025</xdr:colOff>
      <xdr:row>193</xdr:row>
      <xdr:rowOff>0</xdr:rowOff>
    </xdr:to>
    <xdr:sp macro="" textlink="">
      <xdr:nvSpPr>
        <xdr:cNvPr id="3866" name="Line 3">
          <a:extLst>
            <a:ext uri="{FF2B5EF4-FFF2-40B4-BE49-F238E27FC236}">
              <a16:creationId xmlns:a16="http://schemas.microsoft.com/office/drawing/2014/main" id="{00000000-0008-0000-0100-00001A0F0000}"/>
            </a:ext>
          </a:extLst>
        </xdr:cNvPr>
        <xdr:cNvSpPr>
          <a:spLocks noChangeShapeType="1"/>
        </xdr:cNvSpPr>
      </xdr:nvSpPr>
      <xdr:spPr bwMode="auto">
        <a:xfrm>
          <a:off x="20231100" y="606456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193</xdr:row>
      <xdr:rowOff>0</xdr:rowOff>
    </xdr:from>
    <xdr:to>
      <xdr:col>26</xdr:col>
      <xdr:colOff>1343025</xdr:colOff>
      <xdr:row>193</xdr:row>
      <xdr:rowOff>0</xdr:rowOff>
    </xdr:to>
    <xdr:sp macro="" textlink="">
      <xdr:nvSpPr>
        <xdr:cNvPr id="3867" name="Line 4">
          <a:extLst>
            <a:ext uri="{FF2B5EF4-FFF2-40B4-BE49-F238E27FC236}">
              <a16:creationId xmlns:a16="http://schemas.microsoft.com/office/drawing/2014/main" id="{00000000-0008-0000-0100-00001B0F0000}"/>
            </a:ext>
          </a:extLst>
        </xdr:cNvPr>
        <xdr:cNvSpPr>
          <a:spLocks noChangeShapeType="1"/>
        </xdr:cNvSpPr>
      </xdr:nvSpPr>
      <xdr:spPr bwMode="auto">
        <a:xfrm>
          <a:off x="20231100" y="606456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210</xdr:row>
      <xdr:rowOff>0</xdr:rowOff>
    </xdr:from>
    <xdr:to>
      <xdr:col>26</xdr:col>
      <xdr:colOff>1343025</xdr:colOff>
      <xdr:row>210</xdr:row>
      <xdr:rowOff>0</xdr:rowOff>
    </xdr:to>
    <xdr:sp macro="" textlink="">
      <xdr:nvSpPr>
        <xdr:cNvPr id="3868" name="Line 1">
          <a:extLst>
            <a:ext uri="{FF2B5EF4-FFF2-40B4-BE49-F238E27FC236}">
              <a16:creationId xmlns:a16="http://schemas.microsoft.com/office/drawing/2014/main" id="{00000000-0008-0000-0100-00001C0F0000}"/>
            </a:ext>
          </a:extLst>
        </xdr:cNvPr>
        <xdr:cNvSpPr>
          <a:spLocks noChangeShapeType="1"/>
        </xdr:cNvSpPr>
      </xdr:nvSpPr>
      <xdr:spPr bwMode="auto">
        <a:xfrm>
          <a:off x="20221575" y="659892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210</xdr:row>
      <xdr:rowOff>0</xdr:rowOff>
    </xdr:from>
    <xdr:to>
      <xdr:col>26</xdr:col>
      <xdr:colOff>1343025</xdr:colOff>
      <xdr:row>210</xdr:row>
      <xdr:rowOff>0</xdr:rowOff>
    </xdr:to>
    <xdr:sp macro="" textlink="">
      <xdr:nvSpPr>
        <xdr:cNvPr id="3869" name="Line 2">
          <a:extLst>
            <a:ext uri="{FF2B5EF4-FFF2-40B4-BE49-F238E27FC236}">
              <a16:creationId xmlns:a16="http://schemas.microsoft.com/office/drawing/2014/main" id="{00000000-0008-0000-0100-00001D0F0000}"/>
            </a:ext>
          </a:extLst>
        </xdr:cNvPr>
        <xdr:cNvSpPr>
          <a:spLocks noChangeShapeType="1"/>
        </xdr:cNvSpPr>
      </xdr:nvSpPr>
      <xdr:spPr bwMode="auto">
        <a:xfrm>
          <a:off x="20231100" y="65989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210</xdr:row>
      <xdr:rowOff>0</xdr:rowOff>
    </xdr:from>
    <xdr:to>
      <xdr:col>26</xdr:col>
      <xdr:colOff>1343025</xdr:colOff>
      <xdr:row>210</xdr:row>
      <xdr:rowOff>0</xdr:rowOff>
    </xdr:to>
    <xdr:sp macro="" textlink="">
      <xdr:nvSpPr>
        <xdr:cNvPr id="3870" name="Line 3">
          <a:extLst>
            <a:ext uri="{FF2B5EF4-FFF2-40B4-BE49-F238E27FC236}">
              <a16:creationId xmlns:a16="http://schemas.microsoft.com/office/drawing/2014/main" id="{00000000-0008-0000-0100-00001E0F0000}"/>
            </a:ext>
          </a:extLst>
        </xdr:cNvPr>
        <xdr:cNvSpPr>
          <a:spLocks noChangeShapeType="1"/>
        </xdr:cNvSpPr>
      </xdr:nvSpPr>
      <xdr:spPr bwMode="auto">
        <a:xfrm>
          <a:off x="20231100" y="65989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210</xdr:row>
      <xdr:rowOff>0</xdr:rowOff>
    </xdr:from>
    <xdr:to>
      <xdr:col>26</xdr:col>
      <xdr:colOff>1343025</xdr:colOff>
      <xdr:row>210</xdr:row>
      <xdr:rowOff>0</xdr:rowOff>
    </xdr:to>
    <xdr:sp macro="" textlink="">
      <xdr:nvSpPr>
        <xdr:cNvPr id="3871" name="Line 4">
          <a:extLst>
            <a:ext uri="{FF2B5EF4-FFF2-40B4-BE49-F238E27FC236}">
              <a16:creationId xmlns:a16="http://schemas.microsoft.com/office/drawing/2014/main" id="{00000000-0008-0000-0100-00001F0F0000}"/>
            </a:ext>
          </a:extLst>
        </xdr:cNvPr>
        <xdr:cNvSpPr>
          <a:spLocks noChangeShapeType="1"/>
        </xdr:cNvSpPr>
      </xdr:nvSpPr>
      <xdr:spPr bwMode="auto">
        <a:xfrm>
          <a:off x="20231100" y="65989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176</xdr:row>
      <xdr:rowOff>0</xdr:rowOff>
    </xdr:from>
    <xdr:to>
      <xdr:col>26</xdr:col>
      <xdr:colOff>1343025</xdr:colOff>
      <xdr:row>176</xdr:row>
      <xdr:rowOff>0</xdr:rowOff>
    </xdr:to>
    <xdr:sp macro="" textlink="">
      <xdr:nvSpPr>
        <xdr:cNvPr id="3872" name="Line 1">
          <a:extLst>
            <a:ext uri="{FF2B5EF4-FFF2-40B4-BE49-F238E27FC236}">
              <a16:creationId xmlns:a16="http://schemas.microsoft.com/office/drawing/2014/main" id="{00000000-0008-0000-0100-0000200F0000}"/>
            </a:ext>
          </a:extLst>
        </xdr:cNvPr>
        <xdr:cNvSpPr>
          <a:spLocks noChangeShapeType="1"/>
        </xdr:cNvSpPr>
      </xdr:nvSpPr>
      <xdr:spPr bwMode="auto">
        <a:xfrm>
          <a:off x="20221575" y="553021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176</xdr:row>
      <xdr:rowOff>0</xdr:rowOff>
    </xdr:from>
    <xdr:to>
      <xdr:col>26</xdr:col>
      <xdr:colOff>1343025</xdr:colOff>
      <xdr:row>176</xdr:row>
      <xdr:rowOff>0</xdr:rowOff>
    </xdr:to>
    <xdr:sp macro="" textlink="">
      <xdr:nvSpPr>
        <xdr:cNvPr id="3873" name="Line 2">
          <a:extLst>
            <a:ext uri="{FF2B5EF4-FFF2-40B4-BE49-F238E27FC236}">
              <a16:creationId xmlns:a16="http://schemas.microsoft.com/office/drawing/2014/main" id="{00000000-0008-0000-0100-0000210F0000}"/>
            </a:ext>
          </a:extLst>
        </xdr:cNvPr>
        <xdr:cNvSpPr>
          <a:spLocks noChangeShapeType="1"/>
        </xdr:cNvSpPr>
      </xdr:nvSpPr>
      <xdr:spPr bwMode="auto">
        <a:xfrm>
          <a:off x="20231100" y="55302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176</xdr:row>
      <xdr:rowOff>0</xdr:rowOff>
    </xdr:from>
    <xdr:to>
      <xdr:col>26</xdr:col>
      <xdr:colOff>1343025</xdr:colOff>
      <xdr:row>176</xdr:row>
      <xdr:rowOff>0</xdr:rowOff>
    </xdr:to>
    <xdr:sp macro="" textlink="">
      <xdr:nvSpPr>
        <xdr:cNvPr id="3874" name="Line 3">
          <a:extLst>
            <a:ext uri="{FF2B5EF4-FFF2-40B4-BE49-F238E27FC236}">
              <a16:creationId xmlns:a16="http://schemas.microsoft.com/office/drawing/2014/main" id="{00000000-0008-0000-0100-0000220F0000}"/>
            </a:ext>
          </a:extLst>
        </xdr:cNvPr>
        <xdr:cNvSpPr>
          <a:spLocks noChangeShapeType="1"/>
        </xdr:cNvSpPr>
      </xdr:nvSpPr>
      <xdr:spPr bwMode="auto">
        <a:xfrm>
          <a:off x="20231100" y="55302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176</xdr:row>
      <xdr:rowOff>0</xdr:rowOff>
    </xdr:from>
    <xdr:to>
      <xdr:col>26</xdr:col>
      <xdr:colOff>1343025</xdr:colOff>
      <xdr:row>176</xdr:row>
      <xdr:rowOff>0</xdr:rowOff>
    </xdr:to>
    <xdr:sp macro="" textlink="">
      <xdr:nvSpPr>
        <xdr:cNvPr id="3875" name="Line 4">
          <a:extLst>
            <a:ext uri="{FF2B5EF4-FFF2-40B4-BE49-F238E27FC236}">
              <a16:creationId xmlns:a16="http://schemas.microsoft.com/office/drawing/2014/main" id="{00000000-0008-0000-0100-0000230F0000}"/>
            </a:ext>
          </a:extLst>
        </xdr:cNvPr>
        <xdr:cNvSpPr>
          <a:spLocks noChangeShapeType="1"/>
        </xdr:cNvSpPr>
      </xdr:nvSpPr>
      <xdr:spPr bwMode="auto">
        <a:xfrm>
          <a:off x="20231100" y="55302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193</xdr:row>
      <xdr:rowOff>0</xdr:rowOff>
    </xdr:from>
    <xdr:to>
      <xdr:col>26</xdr:col>
      <xdr:colOff>1343025</xdr:colOff>
      <xdr:row>193</xdr:row>
      <xdr:rowOff>0</xdr:rowOff>
    </xdr:to>
    <xdr:sp macro="" textlink="">
      <xdr:nvSpPr>
        <xdr:cNvPr id="3876" name="Line 1">
          <a:extLst>
            <a:ext uri="{FF2B5EF4-FFF2-40B4-BE49-F238E27FC236}">
              <a16:creationId xmlns:a16="http://schemas.microsoft.com/office/drawing/2014/main" id="{00000000-0008-0000-0100-0000240F0000}"/>
            </a:ext>
          </a:extLst>
        </xdr:cNvPr>
        <xdr:cNvSpPr>
          <a:spLocks noChangeShapeType="1"/>
        </xdr:cNvSpPr>
      </xdr:nvSpPr>
      <xdr:spPr bwMode="auto">
        <a:xfrm>
          <a:off x="20221575" y="606456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193</xdr:row>
      <xdr:rowOff>0</xdr:rowOff>
    </xdr:from>
    <xdr:to>
      <xdr:col>26</xdr:col>
      <xdr:colOff>1343025</xdr:colOff>
      <xdr:row>193</xdr:row>
      <xdr:rowOff>0</xdr:rowOff>
    </xdr:to>
    <xdr:sp macro="" textlink="">
      <xdr:nvSpPr>
        <xdr:cNvPr id="3877" name="Line 2">
          <a:extLst>
            <a:ext uri="{FF2B5EF4-FFF2-40B4-BE49-F238E27FC236}">
              <a16:creationId xmlns:a16="http://schemas.microsoft.com/office/drawing/2014/main" id="{00000000-0008-0000-0100-0000250F0000}"/>
            </a:ext>
          </a:extLst>
        </xdr:cNvPr>
        <xdr:cNvSpPr>
          <a:spLocks noChangeShapeType="1"/>
        </xdr:cNvSpPr>
      </xdr:nvSpPr>
      <xdr:spPr bwMode="auto">
        <a:xfrm>
          <a:off x="20231100" y="606456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193</xdr:row>
      <xdr:rowOff>0</xdr:rowOff>
    </xdr:from>
    <xdr:to>
      <xdr:col>26</xdr:col>
      <xdr:colOff>1343025</xdr:colOff>
      <xdr:row>193</xdr:row>
      <xdr:rowOff>0</xdr:rowOff>
    </xdr:to>
    <xdr:sp macro="" textlink="">
      <xdr:nvSpPr>
        <xdr:cNvPr id="3878" name="Line 3">
          <a:extLst>
            <a:ext uri="{FF2B5EF4-FFF2-40B4-BE49-F238E27FC236}">
              <a16:creationId xmlns:a16="http://schemas.microsoft.com/office/drawing/2014/main" id="{00000000-0008-0000-0100-0000260F0000}"/>
            </a:ext>
          </a:extLst>
        </xdr:cNvPr>
        <xdr:cNvSpPr>
          <a:spLocks noChangeShapeType="1"/>
        </xdr:cNvSpPr>
      </xdr:nvSpPr>
      <xdr:spPr bwMode="auto">
        <a:xfrm>
          <a:off x="20231100" y="606456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193</xdr:row>
      <xdr:rowOff>0</xdr:rowOff>
    </xdr:from>
    <xdr:to>
      <xdr:col>26</xdr:col>
      <xdr:colOff>1343025</xdr:colOff>
      <xdr:row>193</xdr:row>
      <xdr:rowOff>0</xdr:rowOff>
    </xdr:to>
    <xdr:sp macro="" textlink="">
      <xdr:nvSpPr>
        <xdr:cNvPr id="3879" name="Line 4">
          <a:extLst>
            <a:ext uri="{FF2B5EF4-FFF2-40B4-BE49-F238E27FC236}">
              <a16:creationId xmlns:a16="http://schemas.microsoft.com/office/drawing/2014/main" id="{00000000-0008-0000-0100-0000270F0000}"/>
            </a:ext>
          </a:extLst>
        </xdr:cNvPr>
        <xdr:cNvSpPr>
          <a:spLocks noChangeShapeType="1"/>
        </xdr:cNvSpPr>
      </xdr:nvSpPr>
      <xdr:spPr bwMode="auto">
        <a:xfrm>
          <a:off x="20231100" y="606456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210</xdr:row>
      <xdr:rowOff>0</xdr:rowOff>
    </xdr:from>
    <xdr:to>
      <xdr:col>26</xdr:col>
      <xdr:colOff>1343025</xdr:colOff>
      <xdr:row>210</xdr:row>
      <xdr:rowOff>0</xdr:rowOff>
    </xdr:to>
    <xdr:sp macro="" textlink="">
      <xdr:nvSpPr>
        <xdr:cNvPr id="3880" name="Line 1">
          <a:extLst>
            <a:ext uri="{FF2B5EF4-FFF2-40B4-BE49-F238E27FC236}">
              <a16:creationId xmlns:a16="http://schemas.microsoft.com/office/drawing/2014/main" id="{00000000-0008-0000-0100-0000280F0000}"/>
            </a:ext>
          </a:extLst>
        </xdr:cNvPr>
        <xdr:cNvSpPr>
          <a:spLocks noChangeShapeType="1"/>
        </xdr:cNvSpPr>
      </xdr:nvSpPr>
      <xdr:spPr bwMode="auto">
        <a:xfrm>
          <a:off x="20221575" y="659892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210</xdr:row>
      <xdr:rowOff>0</xdr:rowOff>
    </xdr:from>
    <xdr:to>
      <xdr:col>26</xdr:col>
      <xdr:colOff>1343025</xdr:colOff>
      <xdr:row>210</xdr:row>
      <xdr:rowOff>0</xdr:rowOff>
    </xdr:to>
    <xdr:sp macro="" textlink="">
      <xdr:nvSpPr>
        <xdr:cNvPr id="3881" name="Line 2">
          <a:extLst>
            <a:ext uri="{FF2B5EF4-FFF2-40B4-BE49-F238E27FC236}">
              <a16:creationId xmlns:a16="http://schemas.microsoft.com/office/drawing/2014/main" id="{00000000-0008-0000-0100-0000290F0000}"/>
            </a:ext>
          </a:extLst>
        </xdr:cNvPr>
        <xdr:cNvSpPr>
          <a:spLocks noChangeShapeType="1"/>
        </xdr:cNvSpPr>
      </xdr:nvSpPr>
      <xdr:spPr bwMode="auto">
        <a:xfrm>
          <a:off x="20231100" y="65989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210</xdr:row>
      <xdr:rowOff>0</xdr:rowOff>
    </xdr:from>
    <xdr:to>
      <xdr:col>26</xdr:col>
      <xdr:colOff>1343025</xdr:colOff>
      <xdr:row>210</xdr:row>
      <xdr:rowOff>0</xdr:rowOff>
    </xdr:to>
    <xdr:sp macro="" textlink="">
      <xdr:nvSpPr>
        <xdr:cNvPr id="3882" name="Line 3">
          <a:extLst>
            <a:ext uri="{FF2B5EF4-FFF2-40B4-BE49-F238E27FC236}">
              <a16:creationId xmlns:a16="http://schemas.microsoft.com/office/drawing/2014/main" id="{00000000-0008-0000-0100-00002A0F0000}"/>
            </a:ext>
          </a:extLst>
        </xdr:cNvPr>
        <xdr:cNvSpPr>
          <a:spLocks noChangeShapeType="1"/>
        </xdr:cNvSpPr>
      </xdr:nvSpPr>
      <xdr:spPr bwMode="auto">
        <a:xfrm>
          <a:off x="20231100" y="65989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210</xdr:row>
      <xdr:rowOff>0</xdr:rowOff>
    </xdr:from>
    <xdr:to>
      <xdr:col>26</xdr:col>
      <xdr:colOff>1343025</xdr:colOff>
      <xdr:row>210</xdr:row>
      <xdr:rowOff>0</xdr:rowOff>
    </xdr:to>
    <xdr:sp macro="" textlink="">
      <xdr:nvSpPr>
        <xdr:cNvPr id="3883" name="Line 4">
          <a:extLst>
            <a:ext uri="{FF2B5EF4-FFF2-40B4-BE49-F238E27FC236}">
              <a16:creationId xmlns:a16="http://schemas.microsoft.com/office/drawing/2014/main" id="{00000000-0008-0000-0100-00002B0F0000}"/>
            </a:ext>
          </a:extLst>
        </xdr:cNvPr>
        <xdr:cNvSpPr>
          <a:spLocks noChangeShapeType="1"/>
        </xdr:cNvSpPr>
      </xdr:nvSpPr>
      <xdr:spPr bwMode="auto">
        <a:xfrm>
          <a:off x="20231100" y="65989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176</xdr:row>
      <xdr:rowOff>0</xdr:rowOff>
    </xdr:from>
    <xdr:to>
      <xdr:col>26</xdr:col>
      <xdr:colOff>1343025</xdr:colOff>
      <xdr:row>176</xdr:row>
      <xdr:rowOff>0</xdr:rowOff>
    </xdr:to>
    <xdr:sp macro="" textlink="">
      <xdr:nvSpPr>
        <xdr:cNvPr id="3884" name="Line 1">
          <a:extLst>
            <a:ext uri="{FF2B5EF4-FFF2-40B4-BE49-F238E27FC236}">
              <a16:creationId xmlns:a16="http://schemas.microsoft.com/office/drawing/2014/main" id="{00000000-0008-0000-0100-00002C0F0000}"/>
            </a:ext>
          </a:extLst>
        </xdr:cNvPr>
        <xdr:cNvSpPr>
          <a:spLocks noChangeShapeType="1"/>
        </xdr:cNvSpPr>
      </xdr:nvSpPr>
      <xdr:spPr bwMode="auto">
        <a:xfrm>
          <a:off x="20221575" y="553021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176</xdr:row>
      <xdr:rowOff>0</xdr:rowOff>
    </xdr:from>
    <xdr:to>
      <xdr:col>26</xdr:col>
      <xdr:colOff>1343025</xdr:colOff>
      <xdr:row>176</xdr:row>
      <xdr:rowOff>0</xdr:rowOff>
    </xdr:to>
    <xdr:sp macro="" textlink="">
      <xdr:nvSpPr>
        <xdr:cNvPr id="3885" name="Line 2">
          <a:extLst>
            <a:ext uri="{FF2B5EF4-FFF2-40B4-BE49-F238E27FC236}">
              <a16:creationId xmlns:a16="http://schemas.microsoft.com/office/drawing/2014/main" id="{00000000-0008-0000-0100-00002D0F0000}"/>
            </a:ext>
          </a:extLst>
        </xdr:cNvPr>
        <xdr:cNvSpPr>
          <a:spLocks noChangeShapeType="1"/>
        </xdr:cNvSpPr>
      </xdr:nvSpPr>
      <xdr:spPr bwMode="auto">
        <a:xfrm>
          <a:off x="20231100" y="55302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176</xdr:row>
      <xdr:rowOff>0</xdr:rowOff>
    </xdr:from>
    <xdr:to>
      <xdr:col>26</xdr:col>
      <xdr:colOff>1343025</xdr:colOff>
      <xdr:row>176</xdr:row>
      <xdr:rowOff>0</xdr:rowOff>
    </xdr:to>
    <xdr:sp macro="" textlink="">
      <xdr:nvSpPr>
        <xdr:cNvPr id="3886" name="Line 3">
          <a:extLst>
            <a:ext uri="{FF2B5EF4-FFF2-40B4-BE49-F238E27FC236}">
              <a16:creationId xmlns:a16="http://schemas.microsoft.com/office/drawing/2014/main" id="{00000000-0008-0000-0100-00002E0F0000}"/>
            </a:ext>
          </a:extLst>
        </xdr:cNvPr>
        <xdr:cNvSpPr>
          <a:spLocks noChangeShapeType="1"/>
        </xdr:cNvSpPr>
      </xdr:nvSpPr>
      <xdr:spPr bwMode="auto">
        <a:xfrm>
          <a:off x="20231100" y="55302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176</xdr:row>
      <xdr:rowOff>0</xdr:rowOff>
    </xdr:from>
    <xdr:to>
      <xdr:col>26</xdr:col>
      <xdr:colOff>1343025</xdr:colOff>
      <xdr:row>176</xdr:row>
      <xdr:rowOff>0</xdr:rowOff>
    </xdr:to>
    <xdr:sp macro="" textlink="">
      <xdr:nvSpPr>
        <xdr:cNvPr id="3887" name="Line 4">
          <a:extLst>
            <a:ext uri="{FF2B5EF4-FFF2-40B4-BE49-F238E27FC236}">
              <a16:creationId xmlns:a16="http://schemas.microsoft.com/office/drawing/2014/main" id="{00000000-0008-0000-0100-00002F0F0000}"/>
            </a:ext>
          </a:extLst>
        </xdr:cNvPr>
        <xdr:cNvSpPr>
          <a:spLocks noChangeShapeType="1"/>
        </xdr:cNvSpPr>
      </xdr:nvSpPr>
      <xdr:spPr bwMode="auto">
        <a:xfrm>
          <a:off x="20231100" y="55302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193</xdr:row>
      <xdr:rowOff>0</xdr:rowOff>
    </xdr:from>
    <xdr:to>
      <xdr:col>26</xdr:col>
      <xdr:colOff>1343025</xdr:colOff>
      <xdr:row>193</xdr:row>
      <xdr:rowOff>0</xdr:rowOff>
    </xdr:to>
    <xdr:sp macro="" textlink="">
      <xdr:nvSpPr>
        <xdr:cNvPr id="3888" name="Line 1">
          <a:extLst>
            <a:ext uri="{FF2B5EF4-FFF2-40B4-BE49-F238E27FC236}">
              <a16:creationId xmlns:a16="http://schemas.microsoft.com/office/drawing/2014/main" id="{00000000-0008-0000-0100-0000300F0000}"/>
            </a:ext>
          </a:extLst>
        </xdr:cNvPr>
        <xdr:cNvSpPr>
          <a:spLocks noChangeShapeType="1"/>
        </xdr:cNvSpPr>
      </xdr:nvSpPr>
      <xdr:spPr bwMode="auto">
        <a:xfrm>
          <a:off x="20221575" y="606456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193</xdr:row>
      <xdr:rowOff>0</xdr:rowOff>
    </xdr:from>
    <xdr:to>
      <xdr:col>26</xdr:col>
      <xdr:colOff>1343025</xdr:colOff>
      <xdr:row>193</xdr:row>
      <xdr:rowOff>0</xdr:rowOff>
    </xdr:to>
    <xdr:sp macro="" textlink="">
      <xdr:nvSpPr>
        <xdr:cNvPr id="3889" name="Line 2">
          <a:extLst>
            <a:ext uri="{FF2B5EF4-FFF2-40B4-BE49-F238E27FC236}">
              <a16:creationId xmlns:a16="http://schemas.microsoft.com/office/drawing/2014/main" id="{00000000-0008-0000-0100-0000310F0000}"/>
            </a:ext>
          </a:extLst>
        </xdr:cNvPr>
        <xdr:cNvSpPr>
          <a:spLocks noChangeShapeType="1"/>
        </xdr:cNvSpPr>
      </xdr:nvSpPr>
      <xdr:spPr bwMode="auto">
        <a:xfrm>
          <a:off x="20231100" y="606456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193</xdr:row>
      <xdr:rowOff>0</xdr:rowOff>
    </xdr:from>
    <xdr:to>
      <xdr:col>26</xdr:col>
      <xdr:colOff>1343025</xdr:colOff>
      <xdr:row>193</xdr:row>
      <xdr:rowOff>0</xdr:rowOff>
    </xdr:to>
    <xdr:sp macro="" textlink="">
      <xdr:nvSpPr>
        <xdr:cNvPr id="3890" name="Line 3">
          <a:extLst>
            <a:ext uri="{FF2B5EF4-FFF2-40B4-BE49-F238E27FC236}">
              <a16:creationId xmlns:a16="http://schemas.microsoft.com/office/drawing/2014/main" id="{00000000-0008-0000-0100-0000320F0000}"/>
            </a:ext>
          </a:extLst>
        </xdr:cNvPr>
        <xdr:cNvSpPr>
          <a:spLocks noChangeShapeType="1"/>
        </xdr:cNvSpPr>
      </xdr:nvSpPr>
      <xdr:spPr bwMode="auto">
        <a:xfrm>
          <a:off x="20231100" y="606456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193</xdr:row>
      <xdr:rowOff>0</xdr:rowOff>
    </xdr:from>
    <xdr:to>
      <xdr:col>26</xdr:col>
      <xdr:colOff>1343025</xdr:colOff>
      <xdr:row>193</xdr:row>
      <xdr:rowOff>0</xdr:rowOff>
    </xdr:to>
    <xdr:sp macro="" textlink="">
      <xdr:nvSpPr>
        <xdr:cNvPr id="3891" name="Line 4">
          <a:extLst>
            <a:ext uri="{FF2B5EF4-FFF2-40B4-BE49-F238E27FC236}">
              <a16:creationId xmlns:a16="http://schemas.microsoft.com/office/drawing/2014/main" id="{00000000-0008-0000-0100-0000330F0000}"/>
            </a:ext>
          </a:extLst>
        </xdr:cNvPr>
        <xdr:cNvSpPr>
          <a:spLocks noChangeShapeType="1"/>
        </xdr:cNvSpPr>
      </xdr:nvSpPr>
      <xdr:spPr bwMode="auto">
        <a:xfrm>
          <a:off x="20231100" y="606456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210</xdr:row>
      <xdr:rowOff>0</xdr:rowOff>
    </xdr:from>
    <xdr:to>
      <xdr:col>26</xdr:col>
      <xdr:colOff>1343025</xdr:colOff>
      <xdr:row>210</xdr:row>
      <xdr:rowOff>0</xdr:rowOff>
    </xdr:to>
    <xdr:sp macro="" textlink="">
      <xdr:nvSpPr>
        <xdr:cNvPr id="3892" name="Line 1">
          <a:extLst>
            <a:ext uri="{FF2B5EF4-FFF2-40B4-BE49-F238E27FC236}">
              <a16:creationId xmlns:a16="http://schemas.microsoft.com/office/drawing/2014/main" id="{00000000-0008-0000-0100-0000340F0000}"/>
            </a:ext>
          </a:extLst>
        </xdr:cNvPr>
        <xdr:cNvSpPr>
          <a:spLocks noChangeShapeType="1"/>
        </xdr:cNvSpPr>
      </xdr:nvSpPr>
      <xdr:spPr bwMode="auto">
        <a:xfrm>
          <a:off x="20221575" y="659892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210</xdr:row>
      <xdr:rowOff>0</xdr:rowOff>
    </xdr:from>
    <xdr:to>
      <xdr:col>26</xdr:col>
      <xdr:colOff>1343025</xdr:colOff>
      <xdr:row>210</xdr:row>
      <xdr:rowOff>0</xdr:rowOff>
    </xdr:to>
    <xdr:sp macro="" textlink="">
      <xdr:nvSpPr>
        <xdr:cNvPr id="3893" name="Line 2">
          <a:extLst>
            <a:ext uri="{FF2B5EF4-FFF2-40B4-BE49-F238E27FC236}">
              <a16:creationId xmlns:a16="http://schemas.microsoft.com/office/drawing/2014/main" id="{00000000-0008-0000-0100-0000350F0000}"/>
            </a:ext>
          </a:extLst>
        </xdr:cNvPr>
        <xdr:cNvSpPr>
          <a:spLocks noChangeShapeType="1"/>
        </xdr:cNvSpPr>
      </xdr:nvSpPr>
      <xdr:spPr bwMode="auto">
        <a:xfrm>
          <a:off x="20231100" y="65989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210</xdr:row>
      <xdr:rowOff>0</xdr:rowOff>
    </xdr:from>
    <xdr:to>
      <xdr:col>26</xdr:col>
      <xdr:colOff>1343025</xdr:colOff>
      <xdr:row>210</xdr:row>
      <xdr:rowOff>0</xdr:rowOff>
    </xdr:to>
    <xdr:sp macro="" textlink="">
      <xdr:nvSpPr>
        <xdr:cNvPr id="3894" name="Line 3">
          <a:extLst>
            <a:ext uri="{FF2B5EF4-FFF2-40B4-BE49-F238E27FC236}">
              <a16:creationId xmlns:a16="http://schemas.microsoft.com/office/drawing/2014/main" id="{00000000-0008-0000-0100-0000360F0000}"/>
            </a:ext>
          </a:extLst>
        </xdr:cNvPr>
        <xdr:cNvSpPr>
          <a:spLocks noChangeShapeType="1"/>
        </xdr:cNvSpPr>
      </xdr:nvSpPr>
      <xdr:spPr bwMode="auto">
        <a:xfrm>
          <a:off x="20231100" y="65989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210</xdr:row>
      <xdr:rowOff>0</xdr:rowOff>
    </xdr:from>
    <xdr:to>
      <xdr:col>26</xdr:col>
      <xdr:colOff>1343025</xdr:colOff>
      <xdr:row>210</xdr:row>
      <xdr:rowOff>0</xdr:rowOff>
    </xdr:to>
    <xdr:sp macro="" textlink="">
      <xdr:nvSpPr>
        <xdr:cNvPr id="3895" name="Line 4">
          <a:extLst>
            <a:ext uri="{FF2B5EF4-FFF2-40B4-BE49-F238E27FC236}">
              <a16:creationId xmlns:a16="http://schemas.microsoft.com/office/drawing/2014/main" id="{00000000-0008-0000-0100-0000370F0000}"/>
            </a:ext>
          </a:extLst>
        </xdr:cNvPr>
        <xdr:cNvSpPr>
          <a:spLocks noChangeShapeType="1"/>
        </xdr:cNvSpPr>
      </xdr:nvSpPr>
      <xdr:spPr bwMode="auto">
        <a:xfrm>
          <a:off x="20231100" y="65989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176</xdr:row>
      <xdr:rowOff>0</xdr:rowOff>
    </xdr:from>
    <xdr:to>
      <xdr:col>26</xdr:col>
      <xdr:colOff>1343025</xdr:colOff>
      <xdr:row>176</xdr:row>
      <xdr:rowOff>0</xdr:rowOff>
    </xdr:to>
    <xdr:sp macro="" textlink="">
      <xdr:nvSpPr>
        <xdr:cNvPr id="3896" name="Line 1">
          <a:extLst>
            <a:ext uri="{FF2B5EF4-FFF2-40B4-BE49-F238E27FC236}">
              <a16:creationId xmlns:a16="http://schemas.microsoft.com/office/drawing/2014/main" id="{00000000-0008-0000-0100-0000380F0000}"/>
            </a:ext>
          </a:extLst>
        </xdr:cNvPr>
        <xdr:cNvSpPr>
          <a:spLocks noChangeShapeType="1"/>
        </xdr:cNvSpPr>
      </xdr:nvSpPr>
      <xdr:spPr bwMode="auto">
        <a:xfrm>
          <a:off x="20221575" y="553021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176</xdr:row>
      <xdr:rowOff>0</xdr:rowOff>
    </xdr:from>
    <xdr:to>
      <xdr:col>26</xdr:col>
      <xdr:colOff>1343025</xdr:colOff>
      <xdr:row>176</xdr:row>
      <xdr:rowOff>0</xdr:rowOff>
    </xdr:to>
    <xdr:sp macro="" textlink="">
      <xdr:nvSpPr>
        <xdr:cNvPr id="3897" name="Line 2">
          <a:extLst>
            <a:ext uri="{FF2B5EF4-FFF2-40B4-BE49-F238E27FC236}">
              <a16:creationId xmlns:a16="http://schemas.microsoft.com/office/drawing/2014/main" id="{00000000-0008-0000-0100-0000390F0000}"/>
            </a:ext>
          </a:extLst>
        </xdr:cNvPr>
        <xdr:cNvSpPr>
          <a:spLocks noChangeShapeType="1"/>
        </xdr:cNvSpPr>
      </xdr:nvSpPr>
      <xdr:spPr bwMode="auto">
        <a:xfrm>
          <a:off x="20231100" y="55302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176</xdr:row>
      <xdr:rowOff>0</xdr:rowOff>
    </xdr:from>
    <xdr:to>
      <xdr:col>26</xdr:col>
      <xdr:colOff>1343025</xdr:colOff>
      <xdr:row>176</xdr:row>
      <xdr:rowOff>0</xdr:rowOff>
    </xdr:to>
    <xdr:sp macro="" textlink="">
      <xdr:nvSpPr>
        <xdr:cNvPr id="3898" name="Line 3">
          <a:extLst>
            <a:ext uri="{FF2B5EF4-FFF2-40B4-BE49-F238E27FC236}">
              <a16:creationId xmlns:a16="http://schemas.microsoft.com/office/drawing/2014/main" id="{00000000-0008-0000-0100-00003A0F0000}"/>
            </a:ext>
          </a:extLst>
        </xdr:cNvPr>
        <xdr:cNvSpPr>
          <a:spLocks noChangeShapeType="1"/>
        </xdr:cNvSpPr>
      </xdr:nvSpPr>
      <xdr:spPr bwMode="auto">
        <a:xfrm>
          <a:off x="20231100" y="55302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176</xdr:row>
      <xdr:rowOff>0</xdr:rowOff>
    </xdr:from>
    <xdr:to>
      <xdr:col>26</xdr:col>
      <xdr:colOff>1343025</xdr:colOff>
      <xdr:row>176</xdr:row>
      <xdr:rowOff>0</xdr:rowOff>
    </xdr:to>
    <xdr:sp macro="" textlink="">
      <xdr:nvSpPr>
        <xdr:cNvPr id="3899" name="Line 4">
          <a:extLst>
            <a:ext uri="{FF2B5EF4-FFF2-40B4-BE49-F238E27FC236}">
              <a16:creationId xmlns:a16="http://schemas.microsoft.com/office/drawing/2014/main" id="{00000000-0008-0000-0100-00003B0F0000}"/>
            </a:ext>
          </a:extLst>
        </xdr:cNvPr>
        <xdr:cNvSpPr>
          <a:spLocks noChangeShapeType="1"/>
        </xdr:cNvSpPr>
      </xdr:nvSpPr>
      <xdr:spPr bwMode="auto">
        <a:xfrm>
          <a:off x="20231100" y="55302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193</xdr:row>
      <xdr:rowOff>0</xdr:rowOff>
    </xdr:from>
    <xdr:to>
      <xdr:col>26</xdr:col>
      <xdr:colOff>1343025</xdr:colOff>
      <xdr:row>193</xdr:row>
      <xdr:rowOff>0</xdr:rowOff>
    </xdr:to>
    <xdr:sp macro="" textlink="">
      <xdr:nvSpPr>
        <xdr:cNvPr id="3900" name="Line 1">
          <a:extLst>
            <a:ext uri="{FF2B5EF4-FFF2-40B4-BE49-F238E27FC236}">
              <a16:creationId xmlns:a16="http://schemas.microsoft.com/office/drawing/2014/main" id="{00000000-0008-0000-0100-00003C0F0000}"/>
            </a:ext>
          </a:extLst>
        </xdr:cNvPr>
        <xdr:cNvSpPr>
          <a:spLocks noChangeShapeType="1"/>
        </xdr:cNvSpPr>
      </xdr:nvSpPr>
      <xdr:spPr bwMode="auto">
        <a:xfrm>
          <a:off x="20221575" y="606456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193</xdr:row>
      <xdr:rowOff>0</xdr:rowOff>
    </xdr:from>
    <xdr:to>
      <xdr:col>26</xdr:col>
      <xdr:colOff>1343025</xdr:colOff>
      <xdr:row>193</xdr:row>
      <xdr:rowOff>0</xdr:rowOff>
    </xdr:to>
    <xdr:sp macro="" textlink="">
      <xdr:nvSpPr>
        <xdr:cNvPr id="3901" name="Line 2">
          <a:extLst>
            <a:ext uri="{FF2B5EF4-FFF2-40B4-BE49-F238E27FC236}">
              <a16:creationId xmlns:a16="http://schemas.microsoft.com/office/drawing/2014/main" id="{00000000-0008-0000-0100-00003D0F0000}"/>
            </a:ext>
          </a:extLst>
        </xdr:cNvPr>
        <xdr:cNvSpPr>
          <a:spLocks noChangeShapeType="1"/>
        </xdr:cNvSpPr>
      </xdr:nvSpPr>
      <xdr:spPr bwMode="auto">
        <a:xfrm>
          <a:off x="20231100" y="606456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193</xdr:row>
      <xdr:rowOff>0</xdr:rowOff>
    </xdr:from>
    <xdr:to>
      <xdr:col>26</xdr:col>
      <xdr:colOff>1343025</xdr:colOff>
      <xdr:row>193</xdr:row>
      <xdr:rowOff>0</xdr:rowOff>
    </xdr:to>
    <xdr:sp macro="" textlink="">
      <xdr:nvSpPr>
        <xdr:cNvPr id="3902" name="Line 3">
          <a:extLst>
            <a:ext uri="{FF2B5EF4-FFF2-40B4-BE49-F238E27FC236}">
              <a16:creationId xmlns:a16="http://schemas.microsoft.com/office/drawing/2014/main" id="{00000000-0008-0000-0100-00003E0F0000}"/>
            </a:ext>
          </a:extLst>
        </xdr:cNvPr>
        <xdr:cNvSpPr>
          <a:spLocks noChangeShapeType="1"/>
        </xdr:cNvSpPr>
      </xdr:nvSpPr>
      <xdr:spPr bwMode="auto">
        <a:xfrm>
          <a:off x="20231100" y="606456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193</xdr:row>
      <xdr:rowOff>0</xdr:rowOff>
    </xdr:from>
    <xdr:to>
      <xdr:col>26</xdr:col>
      <xdr:colOff>1343025</xdr:colOff>
      <xdr:row>193</xdr:row>
      <xdr:rowOff>0</xdr:rowOff>
    </xdr:to>
    <xdr:sp macro="" textlink="">
      <xdr:nvSpPr>
        <xdr:cNvPr id="3903" name="Line 4">
          <a:extLst>
            <a:ext uri="{FF2B5EF4-FFF2-40B4-BE49-F238E27FC236}">
              <a16:creationId xmlns:a16="http://schemas.microsoft.com/office/drawing/2014/main" id="{00000000-0008-0000-0100-00003F0F0000}"/>
            </a:ext>
          </a:extLst>
        </xdr:cNvPr>
        <xdr:cNvSpPr>
          <a:spLocks noChangeShapeType="1"/>
        </xdr:cNvSpPr>
      </xdr:nvSpPr>
      <xdr:spPr bwMode="auto">
        <a:xfrm>
          <a:off x="20231100" y="606456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210</xdr:row>
      <xdr:rowOff>0</xdr:rowOff>
    </xdr:from>
    <xdr:to>
      <xdr:col>26</xdr:col>
      <xdr:colOff>1343025</xdr:colOff>
      <xdr:row>210</xdr:row>
      <xdr:rowOff>0</xdr:rowOff>
    </xdr:to>
    <xdr:sp macro="" textlink="">
      <xdr:nvSpPr>
        <xdr:cNvPr id="3904" name="Line 1">
          <a:extLst>
            <a:ext uri="{FF2B5EF4-FFF2-40B4-BE49-F238E27FC236}">
              <a16:creationId xmlns:a16="http://schemas.microsoft.com/office/drawing/2014/main" id="{00000000-0008-0000-0100-0000400F0000}"/>
            </a:ext>
          </a:extLst>
        </xdr:cNvPr>
        <xdr:cNvSpPr>
          <a:spLocks noChangeShapeType="1"/>
        </xdr:cNvSpPr>
      </xdr:nvSpPr>
      <xdr:spPr bwMode="auto">
        <a:xfrm>
          <a:off x="20221575" y="659892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210</xdr:row>
      <xdr:rowOff>0</xdr:rowOff>
    </xdr:from>
    <xdr:to>
      <xdr:col>26</xdr:col>
      <xdr:colOff>1343025</xdr:colOff>
      <xdr:row>210</xdr:row>
      <xdr:rowOff>0</xdr:rowOff>
    </xdr:to>
    <xdr:sp macro="" textlink="">
      <xdr:nvSpPr>
        <xdr:cNvPr id="3905" name="Line 2">
          <a:extLst>
            <a:ext uri="{FF2B5EF4-FFF2-40B4-BE49-F238E27FC236}">
              <a16:creationId xmlns:a16="http://schemas.microsoft.com/office/drawing/2014/main" id="{00000000-0008-0000-0100-0000410F0000}"/>
            </a:ext>
          </a:extLst>
        </xdr:cNvPr>
        <xdr:cNvSpPr>
          <a:spLocks noChangeShapeType="1"/>
        </xdr:cNvSpPr>
      </xdr:nvSpPr>
      <xdr:spPr bwMode="auto">
        <a:xfrm>
          <a:off x="20231100" y="65989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210</xdr:row>
      <xdr:rowOff>0</xdr:rowOff>
    </xdr:from>
    <xdr:to>
      <xdr:col>26</xdr:col>
      <xdr:colOff>1343025</xdr:colOff>
      <xdr:row>210</xdr:row>
      <xdr:rowOff>0</xdr:rowOff>
    </xdr:to>
    <xdr:sp macro="" textlink="">
      <xdr:nvSpPr>
        <xdr:cNvPr id="3906" name="Line 3">
          <a:extLst>
            <a:ext uri="{FF2B5EF4-FFF2-40B4-BE49-F238E27FC236}">
              <a16:creationId xmlns:a16="http://schemas.microsoft.com/office/drawing/2014/main" id="{00000000-0008-0000-0100-0000420F0000}"/>
            </a:ext>
          </a:extLst>
        </xdr:cNvPr>
        <xdr:cNvSpPr>
          <a:spLocks noChangeShapeType="1"/>
        </xdr:cNvSpPr>
      </xdr:nvSpPr>
      <xdr:spPr bwMode="auto">
        <a:xfrm>
          <a:off x="20231100" y="65989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210</xdr:row>
      <xdr:rowOff>0</xdr:rowOff>
    </xdr:from>
    <xdr:to>
      <xdr:col>26</xdr:col>
      <xdr:colOff>1343025</xdr:colOff>
      <xdr:row>210</xdr:row>
      <xdr:rowOff>0</xdr:rowOff>
    </xdr:to>
    <xdr:sp macro="" textlink="">
      <xdr:nvSpPr>
        <xdr:cNvPr id="3907" name="Line 4">
          <a:extLst>
            <a:ext uri="{FF2B5EF4-FFF2-40B4-BE49-F238E27FC236}">
              <a16:creationId xmlns:a16="http://schemas.microsoft.com/office/drawing/2014/main" id="{00000000-0008-0000-0100-0000430F0000}"/>
            </a:ext>
          </a:extLst>
        </xdr:cNvPr>
        <xdr:cNvSpPr>
          <a:spLocks noChangeShapeType="1"/>
        </xdr:cNvSpPr>
      </xdr:nvSpPr>
      <xdr:spPr bwMode="auto">
        <a:xfrm>
          <a:off x="20231100" y="65989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220</xdr:row>
      <xdr:rowOff>0</xdr:rowOff>
    </xdr:from>
    <xdr:to>
      <xdr:col>26</xdr:col>
      <xdr:colOff>1343025</xdr:colOff>
      <xdr:row>220</xdr:row>
      <xdr:rowOff>0</xdr:rowOff>
    </xdr:to>
    <xdr:sp macro="" textlink="">
      <xdr:nvSpPr>
        <xdr:cNvPr id="3908" name="Line 1">
          <a:extLst>
            <a:ext uri="{FF2B5EF4-FFF2-40B4-BE49-F238E27FC236}">
              <a16:creationId xmlns:a16="http://schemas.microsoft.com/office/drawing/2014/main" id="{00000000-0008-0000-0100-0000440F0000}"/>
            </a:ext>
          </a:extLst>
        </xdr:cNvPr>
        <xdr:cNvSpPr>
          <a:spLocks noChangeShapeType="1"/>
        </xdr:cNvSpPr>
      </xdr:nvSpPr>
      <xdr:spPr bwMode="auto">
        <a:xfrm>
          <a:off x="20221575" y="691324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220</xdr:row>
      <xdr:rowOff>0</xdr:rowOff>
    </xdr:from>
    <xdr:to>
      <xdr:col>26</xdr:col>
      <xdr:colOff>1343025</xdr:colOff>
      <xdr:row>220</xdr:row>
      <xdr:rowOff>0</xdr:rowOff>
    </xdr:to>
    <xdr:sp macro="" textlink="">
      <xdr:nvSpPr>
        <xdr:cNvPr id="3909" name="Line 2">
          <a:extLst>
            <a:ext uri="{FF2B5EF4-FFF2-40B4-BE49-F238E27FC236}">
              <a16:creationId xmlns:a16="http://schemas.microsoft.com/office/drawing/2014/main" id="{00000000-0008-0000-0100-0000450F0000}"/>
            </a:ext>
          </a:extLst>
        </xdr:cNvPr>
        <xdr:cNvSpPr>
          <a:spLocks noChangeShapeType="1"/>
        </xdr:cNvSpPr>
      </xdr:nvSpPr>
      <xdr:spPr bwMode="auto">
        <a:xfrm>
          <a:off x="20231100" y="691324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220</xdr:row>
      <xdr:rowOff>0</xdr:rowOff>
    </xdr:from>
    <xdr:to>
      <xdr:col>26</xdr:col>
      <xdr:colOff>1343025</xdr:colOff>
      <xdr:row>220</xdr:row>
      <xdr:rowOff>0</xdr:rowOff>
    </xdr:to>
    <xdr:sp macro="" textlink="">
      <xdr:nvSpPr>
        <xdr:cNvPr id="3910" name="Line 3">
          <a:extLst>
            <a:ext uri="{FF2B5EF4-FFF2-40B4-BE49-F238E27FC236}">
              <a16:creationId xmlns:a16="http://schemas.microsoft.com/office/drawing/2014/main" id="{00000000-0008-0000-0100-0000460F0000}"/>
            </a:ext>
          </a:extLst>
        </xdr:cNvPr>
        <xdr:cNvSpPr>
          <a:spLocks noChangeShapeType="1"/>
        </xdr:cNvSpPr>
      </xdr:nvSpPr>
      <xdr:spPr bwMode="auto">
        <a:xfrm>
          <a:off x="20231100" y="691324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220</xdr:row>
      <xdr:rowOff>0</xdr:rowOff>
    </xdr:from>
    <xdr:to>
      <xdr:col>26</xdr:col>
      <xdr:colOff>1343025</xdr:colOff>
      <xdr:row>220</xdr:row>
      <xdr:rowOff>0</xdr:rowOff>
    </xdr:to>
    <xdr:sp macro="" textlink="">
      <xdr:nvSpPr>
        <xdr:cNvPr id="3911" name="Line 4">
          <a:extLst>
            <a:ext uri="{FF2B5EF4-FFF2-40B4-BE49-F238E27FC236}">
              <a16:creationId xmlns:a16="http://schemas.microsoft.com/office/drawing/2014/main" id="{00000000-0008-0000-0100-0000470F0000}"/>
            </a:ext>
          </a:extLst>
        </xdr:cNvPr>
        <xdr:cNvSpPr>
          <a:spLocks noChangeShapeType="1"/>
        </xdr:cNvSpPr>
      </xdr:nvSpPr>
      <xdr:spPr bwMode="auto">
        <a:xfrm>
          <a:off x="20231100" y="691324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237</xdr:row>
      <xdr:rowOff>0</xdr:rowOff>
    </xdr:from>
    <xdr:to>
      <xdr:col>26</xdr:col>
      <xdr:colOff>1343025</xdr:colOff>
      <xdr:row>237</xdr:row>
      <xdr:rowOff>0</xdr:rowOff>
    </xdr:to>
    <xdr:sp macro="" textlink="">
      <xdr:nvSpPr>
        <xdr:cNvPr id="3912" name="Line 1">
          <a:extLst>
            <a:ext uri="{FF2B5EF4-FFF2-40B4-BE49-F238E27FC236}">
              <a16:creationId xmlns:a16="http://schemas.microsoft.com/office/drawing/2014/main" id="{00000000-0008-0000-0100-0000480F0000}"/>
            </a:ext>
          </a:extLst>
        </xdr:cNvPr>
        <xdr:cNvSpPr>
          <a:spLocks noChangeShapeType="1"/>
        </xdr:cNvSpPr>
      </xdr:nvSpPr>
      <xdr:spPr bwMode="auto">
        <a:xfrm>
          <a:off x="20221575" y="744759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237</xdr:row>
      <xdr:rowOff>0</xdr:rowOff>
    </xdr:from>
    <xdr:to>
      <xdr:col>26</xdr:col>
      <xdr:colOff>1343025</xdr:colOff>
      <xdr:row>237</xdr:row>
      <xdr:rowOff>0</xdr:rowOff>
    </xdr:to>
    <xdr:sp macro="" textlink="">
      <xdr:nvSpPr>
        <xdr:cNvPr id="3913" name="Line 2">
          <a:extLst>
            <a:ext uri="{FF2B5EF4-FFF2-40B4-BE49-F238E27FC236}">
              <a16:creationId xmlns:a16="http://schemas.microsoft.com/office/drawing/2014/main" id="{00000000-0008-0000-0100-0000490F0000}"/>
            </a:ext>
          </a:extLst>
        </xdr:cNvPr>
        <xdr:cNvSpPr>
          <a:spLocks noChangeShapeType="1"/>
        </xdr:cNvSpPr>
      </xdr:nvSpPr>
      <xdr:spPr bwMode="auto">
        <a:xfrm>
          <a:off x="20231100" y="744759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237</xdr:row>
      <xdr:rowOff>0</xdr:rowOff>
    </xdr:from>
    <xdr:to>
      <xdr:col>26</xdr:col>
      <xdr:colOff>1343025</xdr:colOff>
      <xdr:row>237</xdr:row>
      <xdr:rowOff>0</xdr:rowOff>
    </xdr:to>
    <xdr:sp macro="" textlink="">
      <xdr:nvSpPr>
        <xdr:cNvPr id="3914" name="Line 3">
          <a:extLst>
            <a:ext uri="{FF2B5EF4-FFF2-40B4-BE49-F238E27FC236}">
              <a16:creationId xmlns:a16="http://schemas.microsoft.com/office/drawing/2014/main" id="{00000000-0008-0000-0100-00004A0F0000}"/>
            </a:ext>
          </a:extLst>
        </xdr:cNvPr>
        <xdr:cNvSpPr>
          <a:spLocks noChangeShapeType="1"/>
        </xdr:cNvSpPr>
      </xdr:nvSpPr>
      <xdr:spPr bwMode="auto">
        <a:xfrm>
          <a:off x="20231100" y="744759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237</xdr:row>
      <xdr:rowOff>0</xdr:rowOff>
    </xdr:from>
    <xdr:to>
      <xdr:col>26</xdr:col>
      <xdr:colOff>1343025</xdr:colOff>
      <xdr:row>237</xdr:row>
      <xdr:rowOff>0</xdr:rowOff>
    </xdr:to>
    <xdr:sp macro="" textlink="">
      <xdr:nvSpPr>
        <xdr:cNvPr id="3915" name="Line 4">
          <a:extLst>
            <a:ext uri="{FF2B5EF4-FFF2-40B4-BE49-F238E27FC236}">
              <a16:creationId xmlns:a16="http://schemas.microsoft.com/office/drawing/2014/main" id="{00000000-0008-0000-0100-00004B0F0000}"/>
            </a:ext>
          </a:extLst>
        </xdr:cNvPr>
        <xdr:cNvSpPr>
          <a:spLocks noChangeShapeType="1"/>
        </xdr:cNvSpPr>
      </xdr:nvSpPr>
      <xdr:spPr bwMode="auto">
        <a:xfrm>
          <a:off x="20231100" y="744759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254</xdr:row>
      <xdr:rowOff>0</xdr:rowOff>
    </xdr:from>
    <xdr:to>
      <xdr:col>26</xdr:col>
      <xdr:colOff>1343025</xdr:colOff>
      <xdr:row>254</xdr:row>
      <xdr:rowOff>0</xdr:rowOff>
    </xdr:to>
    <xdr:sp macro="" textlink="">
      <xdr:nvSpPr>
        <xdr:cNvPr id="3916" name="Line 1">
          <a:extLst>
            <a:ext uri="{FF2B5EF4-FFF2-40B4-BE49-F238E27FC236}">
              <a16:creationId xmlns:a16="http://schemas.microsoft.com/office/drawing/2014/main" id="{00000000-0008-0000-0100-00004C0F0000}"/>
            </a:ext>
          </a:extLst>
        </xdr:cNvPr>
        <xdr:cNvSpPr>
          <a:spLocks noChangeShapeType="1"/>
        </xdr:cNvSpPr>
      </xdr:nvSpPr>
      <xdr:spPr bwMode="auto">
        <a:xfrm>
          <a:off x="20221575" y="798195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254</xdr:row>
      <xdr:rowOff>0</xdr:rowOff>
    </xdr:from>
    <xdr:to>
      <xdr:col>26</xdr:col>
      <xdr:colOff>1343025</xdr:colOff>
      <xdr:row>254</xdr:row>
      <xdr:rowOff>0</xdr:rowOff>
    </xdr:to>
    <xdr:sp macro="" textlink="">
      <xdr:nvSpPr>
        <xdr:cNvPr id="3917" name="Line 2">
          <a:extLst>
            <a:ext uri="{FF2B5EF4-FFF2-40B4-BE49-F238E27FC236}">
              <a16:creationId xmlns:a16="http://schemas.microsoft.com/office/drawing/2014/main" id="{00000000-0008-0000-0100-00004D0F0000}"/>
            </a:ext>
          </a:extLst>
        </xdr:cNvPr>
        <xdr:cNvSpPr>
          <a:spLocks noChangeShapeType="1"/>
        </xdr:cNvSpPr>
      </xdr:nvSpPr>
      <xdr:spPr bwMode="auto">
        <a:xfrm>
          <a:off x="20231100" y="798195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254</xdr:row>
      <xdr:rowOff>0</xdr:rowOff>
    </xdr:from>
    <xdr:to>
      <xdr:col>26</xdr:col>
      <xdr:colOff>1343025</xdr:colOff>
      <xdr:row>254</xdr:row>
      <xdr:rowOff>0</xdr:rowOff>
    </xdr:to>
    <xdr:sp macro="" textlink="">
      <xdr:nvSpPr>
        <xdr:cNvPr id="3918" name="Line 3">
          <a:extLst>
            <a:ext uri="{FF2B5EF4-FFF2-40B4-BE49-F238E27FC236}">
              <a16:creationId xmlns:a16="http://schemas.microsoft.com/office/drawing/2014/main" id="{00000000-0008-0000-0100-00004E0F0000}"/>
            </a:ext>
          </a:extLst>
        </xdr:cNvPr>
        <xdr:cNvSpPr>
          <a:spLocks noChangeShapeType="1"/>
        </xdr:cNvSpPr>
      </xdr:nvSpPr>
      <xdr:spPr bwMode="auto">
        <a:xfrm>
          <a:off x="20231100" y="798195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254</xdr:row>
      <xdr:rowOff>0</xdr:rowOff>
    </xdr:from>
    <xdr:to>
      <xdr:col>26</xdr:col>
      <xdr:colOff>1343025</xdr:colOff>
      <xdr:row>254</xdr:row>
      <xdr:rowOff>0</xdr:rowOff>
    </xdr:to>
    <xdr:sp macro="" textlink="">
      <xdr:nvSpPr>
        <xdr:cNvPr id="3919" name="Line 4">
          <a:extLst>
            <a:ext uri="{FF2B5EF4-FFF2-40B4-BE49-F238E27FC236}">
              <a16:creationId xmlns:a16="http://schemas.microsoft.com/office/drawing/2014/main" id="{00000000-0008-0000-0100-00004F0F0000}"/>
            </a:ext>
          </a:extLst>
        </xdr:cNvPr>
        <xdr:cNvSpPr>
          <a:spLocks noChangeShapeType="1"/>
        </xdr:cNvSpPr>
      </xdr:nvSpPr>
      <xdr:spPr bwMode="auto">
        <a:xfrm>
          <a:off x="20231100" y="798195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271</xdr:row>
      <xdr:rowOff>0</xdr:rowOff>
    </xdr:from>
    <xdr:to>
      <xdr:col>26</xdr:col>
      <xdr:colOff>1343025</xdr:colOff>
      <xdr:row>271</xdr:row>
      <xdr:rowOff>0</xdr:rowOff>
    </xdr:to>
    <xdr:sp macro="" textlink="">
      <xdr:nvSpPr>
        <xdr:cNvPr id="3920" name="Line 1">
          <a:extLst>
            <a:ext uri="{FF2B5EF4-FFF2-40B4-BE49-F238E27FC236}">
              <a16:creationId xmlns:a16="http://schemas.microsoft.com/office/drawing/2014/main" id="{00000000-0008-0000-0100-0000500F0000}"/>
            </a:ext>
          </a:extLst>
        </xdr:cNvPr>
        <xdr:cNvSpPr>
          <a:spLocks noChangeShapeType="1"/>
        </xdr:cNvSpPr>
      </xdr:nvSpPr>
      <xdr:spPr bwMode="auto">
        <a:xfrm>
          <a:off x="20221575" y="851630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271</xdr:row>
      <xdr:rowOff>0</xdr:rowOff>
    </xdr:from>
    <xdr:to>
      <xdr:col>26</xdr:col>
      <xdr:colOff>1343025</xdr:colOff>
      <xdr:row>271</xdr:row>
      <xdr:rowOff>0</xdr:rowOff>
    </xdr:to>
    <xdr:sp macro="" textlink="">
      <xdr:nvSpPr>
        <xdr:cNvPr id="3921" name="Line 2">
          <a:extLst>
            <a:ext uri="{FF2B5EF4-FFF2-40B4-BE49-F238E27FC236}">
              <a16:creationId xmlns:a16="http://schemas.microsoft.com/office/drawing/2014/main" id="{00000000-0008-0000-0100-0000510F0000}"/>
            </a:ext>
          </a:extLst>
        </xdr:cNvPr>
        <xdr:cNvSpPr>
          <a:spLocks noChangeShapeType="1"/>
        </xdr:cNvSpPr>
      </xdr:nvSpPr>
      <xdr:spPr bwMode="auto">
        <a:xfrm>
          <a:off x="20231100" y="851630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271</xdr:row>
      <xdr:rowOff>0</xdr:rowOff>
    </xdr:from>
    <xdr:to>
      <xdr:col>26</xdr:col>
      <xdr:colOff>1343025</xdr:colOff>
      <xdr:row>271</xdr:row>
      <xdr:rowOff>0</xdr:rowOff>
    </xdr:to>
    <xdr:sp macro="" textlink="">
      <xdr:nvSpPr>
        <xdr:cNvPr id="3922" name="Line 3">
          <a:extLst>
            <a:ext uri="{FF2B5EF4-FFF2-40B4-BE49-F238E27FC236}">
              <a16:creationId xmlns:a16="http://schemas.microsoft.com/office/drawing/2014/main" id="{00000000-0008-0000-0100-0000520F0000}"/>
            </a:ext>
          </a:extLst>
        </xdr:cNvPr>
        <xdr:cNvSpPr>
          <a:spLocks noChangeShapeType="1"/>
        </xdr:cNvSpPr>
      </xdr:nvSpPr>
      <xdr:spPr bwMode="auto">
        <a:xfrm>
          <a:off x="20231100" y="851630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271</xdr:row>
      <xdr:rowOff>0</xdr:rowOff>
    </xdr:from>
    <xdr:to>
      <xdr:col>26</xdr:col>
      <xdr:colOff>1343025</xdr:colOff>
      <xdr:row>271</xdr:row>
      <xdr:rowOff>0</xdr:rowOff>
    </xdr:to>
    <xdr:sp macro="" textlink="">
      <xdr:nvSpPr>
        <xdr:cNvPr id="3923" name="Line 4">
          <a:extLst>
            <a:ext uri="{FF2B5EF4-FFF2-40B4-BE49-F238E27FC236}">
              <a16:creationId xmlns:a16="http://schemas.microsoft.com/office/drawing/2014/main" id="{00000000-0008-0000-0100-0000530F0000}"/>
            </a:ext>
          </a:extLst>
        </xdr:cNvPr>
        <xdr:cNvSpPr>
          <a:spLocks noChangeShapeType="1"/>
        </xdr:cNvSpPr>
      </xdr:nvSpPr>
      <xdr:spPr bwMode="auto">
        <a:xfrm>
          <a:off x="20231100" y="851630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288</xdr:row>
      <xdr:rowOff>0</xdr:rowOff>
    </xdr:from>
    <xdr:to>
      <xdr:col>26</xdr:col>
      <xdr:colOff>1343025</xdr:colOff>
      <xdr:row>288</xdr:row>
      <xdr:rowOff>0</xdr:rowOff>
    </xdr:to>
    <xdr:sp macro="" textlink="">
      <xdr:nvSpPr>
        <xdr:cNvPr id="3924" name="Line 1">
          <a:extLst>
            <a:ext uri="{FF2B5EF4-FFF2-40B4-BE49-F238E27FC236}">
              <a16:creationId xmlns:a16="http://schemas.microsoft.com/office/drawing/2014/main" id="{00000000-0008-0000-0100-0000540F0000}"/>
            </a:ext>
          </a:extLst>
        </xdr:cNvPr>
        <xdr:cNvSpPr>
          <a:spLocks noChangeShapeType="1"/>
        </xdr:cNvSpPr>
      </xdr:nvSpPr>
      <xdr:spPr bwMode="auto">
        <a:xfrm>
          <a:off x="20221575" y="905065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288</xdr:row>
      <xdr:rowOff>0</xdr:rowOff>
    </xdr:from>
    <xdr:to>
      <xdr:col>26</xdr:col>
      <xdr:colOff>1343025</xdr:colOff>
      <xdr:row>288</xdr:row>
      <xdr:rowOff>0</xdr:rowOff>
    </xdr:to>
    <xdr:sp macro="" textlink="">
      <xdr:nvSpPr>
        <xdr:cNvPr id="3925" name="Line 2">
          <a:extLst>
            <a:ext uri="{FF2B5EF4-FFF2-40B4-BE49-F238E27FC236}">
              <a16:creationId xmlns:a16="http://schemas.microsoft.com/office/drawing/2014/main" id="{00000000-0008-0000-0100-0000550F0000}"/>
            </a:ext>
          </a:extLst>
        </xdr:cNvPr>
        <xdr:cNvSpPr>
          <a:spLocks noChangeShapeType="1"/>
        </xdr:cNvSpPr>
      </xdr:nvSpPr>
      <xdr:spPr bwMode="auto">
        <a:xfrm>
          <a:off x="20231100" y="905065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288</xdr:row>
      <xdr:rowOff>0</xdr:rowOff>
    </xdr:from>
    <xdr:to>
      <xdr:col>26</xdr:col>
      <xdr:colOff>1343025</xdr:colOff>
      <xdr:row>288</xdr:row>
      <xdr:rowOff>0</xdr:rowOff>
    </xdr:to>
    <xdr:sp macro="" textlink="">
      <xdr:nvSpPr>
        <xdr:cNvPr id="3926" name="Line 3">
          <a:extLst>
            <a:ext uri="{FF2B5EF4-FFF2-40B4-BE49-F238E27FC236}">
              <a16:creationId xmlns:a16="http://schemas.microsoft.com/office/drawing/2014/main" id="{00000000-0008-0000-0100-0000560F0000}"/>
            </a:ext>
          </a:extLst>
        </xdr:cNvPr>
        <xdr:cNvSpPr>
          <a:spLocks noChangeShapeType="1"/>
        </xdr:cNvSpPr>
      </xdr:nvSpPr>
      <xdr:spPr bwMode="auto">
        <a:xfrm>
          <a:off x="20231100" y="905065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288</xdr:row>
      <xdr:rowOff>0</xdr:rowOff>
    </xdr:from>
    <xdr:to>
      <xdr:col>26</xdr:col>
      <xdr:colOff>1343025</xdr:colOff>
      <xdr:row>288</xdr:row>
      <xdr:rowOff>0</xdr:rowOff>
    </xdr:to>
    <xdr:sp macro="" textlink="">
      <xdr:nvSpPr>
        <xdr:cNvPr id="3927" name="Line 4">
          <a:extLst>
            <a:ext uri="{FF2B5EF4-FFF2-40B4-BE49-F238E27FC236}">
              <a16:creationId xmlns:a16="http://schemas.microsoft.com/office/drawing/2014/main" id="{00000000-0008-0000-0100-0000570F0000}"/>
            </a:ext>
          </a:extLst>
        </xdr:cNvPr>
        <xdr:cNvSpPr>
          <a:spLocks noChangeShapeType="1"/>
        </xdr:cNvSpPr>
      </xdr:nvSpPr>
      <xdr:spPr bwMode="auto">
        <a:xfrm>
          <a:off x="20231100" y="905065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305</xdr:row>
      <xdr:rowOff>0</xdr:rowOff>
    </xdr:from>
    <xdr:to>
      <xdr:col>26</xdr:col>
      <xdr:colOff>1343025</xdr:colOff>
      <xdr:row>305</xdr:row>
      <xdr:rowOff>0</xdr:rowOff>
    </xdr:to>
    <xdr:sp macro="" textlink="">
      <xdr:nvSpPr>
        <xdr:cNvPr id="3928" name="Line 1">
          <a:extLst>
            <a:ext uri="{FF2B5EF4-FFF2-40B4-BE49-F238E27FC236}">
              <a16:creationId xmlns:a16="http://schemas.microsoft.com/office/drawing/2014/main" id="{00000000-0008-0000-0100-0000580F0000}"/>
            </a:ext>
          </a:extLst>
        </xdr:cNvPr>
        <xdr:cNvSpPr>
          <a:spLocks noChangeShapeType="1"/>
        </xdr:cNvSpPr>
      </xdr:nvSpPr>
      <xdr:spPr bwMode="auto">
        <a:xfrm>
          <a:off x="20221575" y="958500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305</xdr:row>
      <xdr:rowOff>0</xdr:rowOff>
    </xdr:from>
    <xdr:to>
      <xdr:col>26</xdr:col>
      <xdr:colOff>1343025</xdr:colOff>
      <xdr:row>305</xdr:row>
      <xdr:rowOff>0</xdr:rowOff>
    </xdr:to>
    <xdr:sp macro="" textlink="">
      <xdr:nvSpPr>
        <xdr:cNvPr id="3929" name="Line 2">
          <a:extLst>
            <a:ext uri="{FF2B5EF4-FFF2-40B4-BE49-F238E27FC236}">
              <a16:creationId xmlns:a16="http://schemas.microsoft.com/office/drawing/2014/main" id="{00000000-0008-0000-0100-0000590F0000}"/>
            </a:ext>
          </a:extLst>
        </xdr:cNvPr>
        <xdr:cNvSpPr>
          <a:spLocks noChangeShapeType="1"/>
        </xdr:cNvSpPr>
      </xdr:nvSpPr>
      <xdr:spPr bwMode="auto">
        <a:xfrm>
          <a:off x="20231100" y="958500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305</xdr:row>
      <xdr:rowOff>0</xdr:rowOff>
    </xdr:from>
    <xdr:to>
      <xdr:col>26</xdr:col>
      <xdr:colOff>1343025</xdr:colOff>
      <xdr:row>305</xdr:row>
      <xdr:rowOff>0</xdr:rowOff>
    </xdr:to>
    <xdr:sp macro="" textlink="">
      <xdr:nvSpPr>
        <xdr:cNvPr id="3930" name="Line 3">
          <a:extLst>
            <a:ext uri="{FF2B5EF4-FFF2-40B4-BE49-F238E27FC236}">
              <a16:creationId xmlns:a16="http://schemas.microsoft.com/office/drawing/2014/main" id="{00000000-0008-0000-0100-00005A0F0000}"/>
            </a:ext>
          </a:extLst>
        </xdr:cNvPr>
        <xdr:cNvSpPr>
          <a:spLocks noChangeShapeType="1"/>
        </xdr:cNvSpPr>
      </xdr:nvSpPr>
      <xdr:spPr bwMode="auto">
        <a:xfrm>
          <a:off x="20231100" y="958500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305</xdr:row>
      <xdr:rowOff>0</xdr:rowOff>
    </xdr:from>
    <xdr:to>
      <xdr:col>26</xdr:col>
      <xdr:colOff>1343025</xdr:colOff>
      <xdr:row>305</xdr:row>
      <xdr:rowOff>0</xdr:rowOff>
    </xdr:to>
    <xdr:sp macro="" textlink="">
      <xdr:nvSpPr>
        <xdr:cNvPr id="3931" name="Line 4">
          <a:extLst>
            <a:ext uri="{FF2B5EF4-FFF2-40B4-BE49-F238E27FC236}">
              <a16:creationId xmlns:a16="http://schemas.microsoft.com/office/drawing/2014/main" id="{00000000-0008-0000-0100-00005B0F0000}"/>
            </a:ext>
          </a:extLst>
        </xdr:cNvPr>
        <xdr:cNvSpPr>
          <a:spLocks noChangeShapeType="1"/>
        </xdr:cNvSpPr>
      </xdr:nvSpPr>
      <xdr:spPr bwMode="auto">
        <a:xfrm>
          <a:off x="20231100" y="958500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271</xdr:row>
      <xdr:rowOff>0</xdr:rowOff>
    </xdr:from>
    <xdr:to>
      <xdr:col>26</xdr:col>
      <xdr:colOff>1343025</xdr:colOff>
      <xdr:row>271</xdr:row>
      <xdr:rowOff>0</xdr:rowOff>
    </xdr:to>
    <xdr:sp macro="" textlink="">
      <xdr:nvSpPr>
        <xdr:cNvPr id="3932" name="Line 1">
          <a:extLst>
            <a:ext uri="{FF2B5EF4-FFF2-40B4-BE49-F238E27FC236}">
              <a16:creationId xmlns:a16="http://schemas.microsoft.com/office/drawing/2014/main" id="{00000000-0008-0000-0100-00005C0F0000}"/>
            </a:ext>
          </a:extLst>
        </xdr:cNvPr>
        <xdr:cNvSpPr>
          <a:spLocks noChangeShapeType="1"/>
        </xdr:cNvSpPr>
      </xdr:nvSpPr>
      <xdr:spPr bwMode="auto">
        <a:xfrm>
          <a:off x="20221575" y="851630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271</xdr:row>
      <xdr:rowOff>0</xdr:rowOff>
    </xdr:from>
    <xdr:to>
      <xdr:col>26</xdr:col>
      <xdr:colOff>1343025</xdr:colOff>
      <xdr:row>271</xdr:row>
      <xdr:rowOff>0</xdr:rowOff>
    </xdr:to>
    <xdr:sp macro="" textlink="">
      <xdr:nvSpPr>
        <xdr:cNvPr id="3933" name="Line 2">
          <a:extLst>
            <a:ext uri="{FF2B5EF4-FFF2-40B4-BE49-F238E27FC236}">
              <a16:creationId xmlns:a16="http://schemas.microsoft.com/office/drawing/2014/main" id="{00000000-0008-0000-0100-00005D0F0000}"/>
            </a:ext>
          </a:extLst>
        </xdr:cNvPr>
        <xdr:cNvSpPr>
          <a:spLocks noChangeShapeType="1"/>
        </xdr:cNvSpPr>
      </xdr:nvSpPr>
      <xdr:spPr bwMode="auto">
        <a:xfrm>
          <a:off x="20231100" y="851630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271</xdr:row>
      <xdr:rowOff>0</xdr:rowOff>
    </xdr:from>
    <xdr:to>
      <xdr:col>26</xdr:col>
      <xdr:colOff>1343025</xdr:colOff>
      <xdr:row>271</xdr:row>
      <xdr:rowOff>0</xdr:rowOff>
    </xdr:to>
    <xdr:sp macro="" textlink="">
      <xdr:nvSpPr>
        <xdr:cNvPr id="3934" name="Line 3">
          <a:extLst>
            <a:ext uri="{FF2B5EF4-FFF2-40B4-BE49-F238E27FC236}">
              <a16:creationId xmlns:a16="http://schemas.microsoft.com/office/drawing/2014/main" id="{00000000-0008-0000-0100-00005E0F0000}"/>
            </a:ext>
          </a:extLst>
        </xdr:cNvPr>
        <xdr:cNvSpPr>
          <a:spLocks noChangeShapeType="1"/>
        </xdr:cNvSpPr>
      </xdr:nvSpPr>
      <xdr:spPr bwMode="auto">
        <a:xfrm>
          <a:off x="20231100" y="851630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271</xdr:row>
      <xdr:rowOff>0</xdr:rowOff>
    </xdr:from>
    <xdr:to>
      <xdr:col>26</xdr:col>
      <xdr:colOff>1343025</xdr:colOff>
      <xdr:row>271</xdr:row>
      <xdr:rowOff>0</xdr:rowOff>
    </xdr:to>
    <xdr:sp macro="" textlink="">
      <xdr:nvSpPr>
        <xdr:cNvPr id="3935" name="Line 4">
          <a:extLst>
            <a:ext uri="{FF2B5EF4-FFF2-40B4-BE49-F238E27FC236}">
              <a16:creationId xmlns:a16="http://schemas.microsoft.com/office/drawing/2014/main" id="{00000000-0008-0000-0100-00005F0F0000}"/>
            </a:ext>
          </a:extLst>
        </xdr:cNvPr>
        <xdr:cNvSpPr>
          <a:spLocks noChangeShapeType="1"/>
        </xdr:cNvSpPr>
      </xdr:nvSpPr>
      <xdr:spPr bwMode="auto">
        <a:xfrm>
          <a:off x="20231100" y="851630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288</xdr:row>
      <xdr:rowOff>0</xdr:rowOff>
    </xdr:from>
    <xdr:to>
      <xdr:col>26</xdr:col>
      <xdr:colOff>1343025</xdr:colOff>
      <xdr:row>288</xdr:row>
      <xdr:rowOff>0</xdr:rowOff>
    </xdr:to>
    <xdr:sp macro="" textlink="">
      <xdr:nvSpPr>
        <xdr:cNvPr id="3936" name="Line 1">
          <a:extLst>
            <a:ext uri="{FF2B5EF4-FFF2-40B4-BE49-F238E27FC236}">
              <a16:creationId xmlns:a16="http://schemas.microsoft.com/office/drawing/2014/main" id="{00000000-0008-0000-0100-0000600F0000}"/>
            </a:ext>
          </a:extLst>
        </xdr:cNvPr>
        <xdr:cNvSpPr>
          <a:spLocks noChangeShapeType="1"/>
        </xdr:cNvSpPr>
      </xdr:nvSpPr>
      <xdr:spPr bwMode="auto">
        <a:xfrm>
          <a:off x="20221575" y="905065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288</xdr:row>
      <xdr:rowOff>0</xdr:rowOff>
    </xdr:from>
    <xdr:to>
      <xdr:col>26</xdr:col>
      <xdr:colOff>1343025</xdr:colOff>
      <xdr:row>288</xdr:row>
      <xdr:rowOff>0</xdr:rowOff>
    </xdr:to>
    <xdr:sp macro="" textlink="">
      <xdr:nvSpPr>
        <xdr:cNvPr id="3937" name="Line 2">
          <a:extLst>
            <a:ext uri="{FF2B5EF4-FFF2-40B4-BE49-F238E27FC236}">
              <a16:creationId xmlns:a16="http://schemas.microsoft.com/office/drawing/2014/main" id="{00000000-0008-0000-0100-0000610F0000}"/>
            </a:ext>
          </a:extLst>
        </xdr:cNvPr>
        <xdr:cNvSpPr>
          <a:spLocks noChangeShapeType="1"/>
        </xdr:cNvSpPr>
      </xdr:nvSpPr>
      <xdr:spPr bwMode="auto">
        <a:xfrm>
          <a:off x="20231100" y="905065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288</xdr:row>
      <xdr:rowOff>0</xdr:rowOff>
    </xdr:from>
    <xdr:to>
      <xdr:col>26</xdr:col>
      <xdr:colOff>1343025</xdr:colOff>
      <xdr:row>288</xdr:row>
      <xdr:rowOff>0</xdr:rowOff>
    </xdr:to>
    <xdr:sp macro="" textlink="">
      <xdr:nvSpPr>
        <xdr:cNvPr id="3938" name="Line 3">
          <a:extLst>
            <a:ext uri="{FF2B5EF4-FFF2-40B4-BE49-F238E27FC236}">
              <a16:creationId xmlns:a16="http://schemas.microsoft.com/office/drawing/2014/main" id="{00000000-0008-0000-0100-0000620F0000}"/>
            </a:ext>
          </a:extLst>
        </xdr:cNvPr>
        <xdr:cNvSpPr>
          <a:spLocks noChangeShapeType="1"/>
        </xdr:cNvSpPr>
      </xdr:nvSpPr>
      <xdr:spPr bwMode="auto">
        <a:xfrm>
          <a:off x="20231100" y="905065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288</xdr:row>
      <xdr:rowOff>0</xdr:rowOff>
    </xdr:from>
    <xdr:to>
      <xdr:col>26</xdr:col>
      <xdr:colOff>1343025</xdr:colOff>
      <xdr:row>288</xdr:row>
      <xdr:rowOff>0</xdr:rowOff>
    </xdr:to>
    <xdr:sp macro="" textlink="">
      <xdr:nvSpPr>
        <xdr:cNvPr id="3939" name="Line 4">
          <a:extLst>
            <a:ext uri="{FF2B5EF4-FFF2-40B4-BE49-F238E27FC236}">
              <a16:creationId xmlns:a16="http://schemas.microsoft.com/office/drawing/2014/main" id="{00000000-0008-0000-0100-0000630F0000}"/>
            </a:ext>
          </a:extLst>
        </xdr:cNvPr>
        <xdr:cNvSpPr>
          <a:spLocks noChangeShapeType="1"/>
        </xdr:cNvSpPr>
      </xdr:nvSpPr>
      <xdr:spPr bwMode="auto">
        <a:xfrm>
          <a:off x="20231100" y="905065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305</xdr:row>
      <xdr:rowOff>0</xdr:rowOff>
    </xdr:from>
    <xdr:to>
      <xdr:col>26</xdr:col>
      <xdr:colOff>1343025</xdr:colOff>
      <xdr:row>305</xdr:row>
      <xdr:rowOff>0</xdr:rowOff>
    </xdr:to>
    <xdr:sp macro="" textlink="">
      <xdr:nvSpPr>
        <xdr:cNvPr id="3940" name="Line 1">
          <a:extLst>
            <a:ext uri="{FF2B5EF4-FFF2-40B4-BE49-F238E27FC236}">
              <a16:creationId xmlns:a16="http://schemas.microsoft.com/office/drawing/2014/main" id="{00000000-0008-0000-0100-0000640F0000}"/>
            </a:ext>
          </a:extLst>
        </xdr:cNvPr>
        <xdr:cNvSpPr>
          <a:spLocks noChangeShapeType="1"/>
        </xdr:cNvSpPr>
      </xdr:nvSpPr>
      <xdr:spPr bwMode="auto">
        <a:xfrm>
          <a:off x="20221575" y="958500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305</xdr:row>
      <xdr:rowOff>0</xdr:rowOff>
    </xdr:from>
    <xdr:to>
      <xdr:col>26</xdr:col>
      <xdr:colOff>1343025</xdr:colOff>
      <xdr:row>305</xdr:row>
      <xdr:rowOff>0</xdr:rowOff>
    </xdr:to>
    <xdr:sp macro="" textlink="">
      <xdr:nvSpPr>
        <xdr:cNvPr id="3941" name="Line 2">
          <a:extLst>
            <a:ext uri="{FF2B5EF4-FFF2-40B4-BE49-F238E27FC236}">
              <a16:creationId xmlns:a16="http://schemas.microsoft.com/office/drawing/2014/main" id="{00000000-0008-0000-0100-0000650F0000}"/>
            </a:ext>
          </a:extLst>
        </xdr:cNvPr>
        <xdr:cNvSpPr>
          <a:spLocks noChangeShapeType="1"/>
        </xdr:cNvSpPr>
      </xdr:nvSpPr>
      <xdr:spPr bwMode="auto">
        <a:xfrm>
          <a:off x="20231100" y="958500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305</xdr:row>
      <xdr:rowOff>0</xdr:rowOff>
    </xdr:from>
    <xdr:to>
      <xdr:col>26</xdr:col>
      <xdr:colOff>1343025</xdr:colOff>
      <xdr:row>305</xdr:row>
      <xdr:rowOff>0</xdr:rowOff>
    </xdr:to>
    <xdr:sp macro="" textlink="">
      <xdr:nvSpPr>
        <xdr:cNvPr id="3942" name="Line 3">
          <a:extLst>
            <a:ext uri="{FF2B5EF4-FFF2-40B4-BE49-F238E27FC236}">
              <a16:creationId xmlns:a16="http://schemas.microsoft.com/office/drawing/2014/main" id="{00000000-0008-0000-0100-0000660F0000}"/>
            </a:ext>
          </a:extLst>
        </xdr:cNvPr>
        <xdr:cNvSpPr>
          <a:spLocks noChangeShapeType="1"/>
        </xdr:cNvSpPr>
      </xdr:nvSpPr>
      <xdr:spPr bwMode="auto">
        <a:xfrm>
          <a:off x="20231100" y="958500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305</xdr:row>
      <xdr:rowOff>0</xdr:rowOff>
    </xdr:from>
    <xdr:to>
      <xdr:col>26</xdr:col>
      <xdr:colOff>1343025</xdr:colOff>
      <xdr:row>305</xdr:row>
      <xdr:rowOff>0</xdr:rowOff>
    </xdr:to>
    <xdr:sp macro="" textlink="">
      <xdr:nvSpPr>
        <xdr:cNvPr id="3943" name="Line 4">
          <a:extLst>
            <a:ext uri="{FF2B5EF4-FFF2-40B4-BE49-F238E27FC236}">
              <a16:creationId xmlns:a16="http://schemas.microsoft.com/office/drawing/2014/main" id="{00000000-0008-0000-0100-0000670F0000}"/>
            </a:ext>
          </a:extLst>
        </xdr:cNvPr>
        <xdr:cNvSpPr>
          <a:spLocks noChangeShapeType="1"/>
        </xdr:cNvSpPr>
      </xdr:nvSpPr>
      <xdr:spPr bwMode="auto">
        <a:xfrm>
          <a:off x="20231100" y="958500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271</xdr:row>
      <xdr:rowOff>0</xdr:rowOff>
    </xdr:from>
    <xdr:to>
      <xdr:col>26</xdr:col>
      <xdr:colOff>1343025</xdr:colOff>
      <xdr:row>271</xdr:row>
      <xdr:rowOff>0</xdr:rowOff>
    </xdr:to>
    <xdr:sp macro="" textlink="">
      <xdr:nvSpPr>
        <xdr:cNvPr id="3944" name="Line 1">
          <a:extLst>
            <a:ext uri="{FF2B5EF4-FFF2-40B4-BE49-F238E27FC236}">
              <a16:creationId xmlns:a16="http://schemas.microsoft.com/office/drawing/2014/main" id="{00000000-0008-0000-0100-0000680F0000}"/>
            </a:ext>
          </a:extLst>
        </xdr:cNvPr>
        <xdr:cNvSpPr>
          <a:spLocks noChangeShapeType="1"/>
        </xdr:cNvSpPr>
      </xdr:nvSpPr>
      <xdr:spPr bwMode="auto">
        <a:xfrm>
          <a:off x="20221575" y="851630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271</xdr:row>
      <xdr:rowOff>0</xdr:rowOff>
    </xdr:from>
    <xdr:to>
      <xdr:col>26</xdr:col>
      <xdr:colOff>1343025</xdr:colOff>
      <xdr:row>271</xdr:row>
      <xdr:rowOff>0</xdr:rowOff>
    </xdr:to>
    <xdr:sp macro="" textlink="">
      <xdr:nvSpPr>
        <xdr:cNvPr id="3945" name="Line 2">
          <a:extLst>
            <a:ext uri="{FF2B5EF4-FFF2-40B4-BE49-F238E27FC236}">
              <a16:creationId xmlns:a16="http://schemas.microsoft.com/office/drawing/2014/main" id="{00000000-0008-0000-0100-0000690F0000}"/>
            </a:ext>
          </a:extLst>
        </xdr:cNvPr>
        <xdr:cNvSpPr>
          <a:spLocks noChangeShapeType="1"/>
        </xdr:cNvSpPr>
      </xdr:nvSpPr>
      <xdr:spPr bwMode="auto">
        <a:xfrm>
          <a:off x="20231100" y="851630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271</xdr:row>
      <xdr:rowOff>0</xdr:rowOff>
    </xdr:from>
    <xdr:to>
      <xdr:col>26</xdr:col>
      <xdr:colOff>1343025</xdr:colOff>
      <xdr:row>271</xdr:row>
      <xdr:rowOff>0</xdr:rowOff>
    </xdr:to>
    <xdr:sp macro="" textlink="">
      <xdr:nvSpPr>
        <xdr:cNvPr id="3946" name="Line 3">
          <a:extLst>
            <a:ext uri="{FF2B5EF4-FFF2-40B4-BE49-F238E27FC236}">
              <a16:creationId xmlns:a16="http://schemas.microsoft.com/office/drawing/2014/main" id="{00000000-0008-0000-0100-00006A0F0000}"/>
            </a:ext>
          </a:extLst>
        </xdr:cNvPr>
        <xdr:cNvSpPr>
          <a:spLocks noChangeShapeType="1"/>
        </xdr:cNvSpPr>
      </xdr:nvSpPr>
      <xdr:spPr bwMode="auto">
        <a:xfrm>
          <a:off x="20231100" y="851630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271</xdr:row>
      <xdr:rowOff>0</xdr:rowOff>
    </xdr:from>
    <xdr:to>
      <xdr:col>26</xdr:col>
      <xdr:colOff>1343025</xdr:colOff>
      <xdr:row>271</xdr:row>
      <xdr:rowOff>0</xdr:rowOff>
    </xdr:to>
    <xdr:sp macro="" textlink="">
      <xdr:nvSpPr>
        <xdr:cNvPr id="3947" name="Line 4">
          <a:extLst>
            <a:ext uri="{FF2B5EF4-FFF2-40B4-BE49-F238E27FC236}">
              <a16:creationId xmlns:a16="http://schemas.microsoft.com/office/drawing/2014/main" id="{00000000-0008-0000-0100-00006B0F0000}"/>
            </a:ext>
          </a:extLst>
        </xdr:cNvPr>
        <xdr:cNvSpPr>
          <a:spLocks noChangeShapeType="1"/>
        </xdr:cNvSpPr>
      </xdr:nvSpPr>
      <xdr:spPr bwMode="auto">
        <a:xfrm>
          <a:off x="20231100" y="851630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288</xdr:row>
      <xdr:rowOff>0</xdr:rowOff>
    </xdr:from>
    <xdr:to>
      <xdr:col>26</xdr:col>
      <xdr:colOff>1343025</xdr:colOff>
      <xdr:row>288</xdr:row>
      <xdr:rowOff>0</xdr:rowOff>
    </xdr:to>
    <xdr:sp macro="" textlink="">
      <xdr:nvSpPr>
        <xdr:cNvPr id="3948" name="Line 1">
          <a:extLst>
            <a:ext uri="{FF2B5EF4-FFF2-40B4-BE49-F238E27FC236}">
              <a16:creationId xmlns:a16="http://schemas.microsoft.com/office/drawing/2014/main" id="{00000000-0008-0000-0100-00006C0F0000}"/>
            </a:ext>
          </a:extLst>
        </xdr:cNvPr>
        <xdr:cNvSpPr>
          <a:spLocks noChangeShapeType="1"/>
        </xdr:cNvSpPr>
      </xdr:nvSpPr>
      <xdr:spPr bwMode="auto">
        <a:xfrm>
          <a:off x="20221575" y="905065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288</xdr:row>
      <xdr:rowOff>0</xdr:rowOff>
    </xdr:from>
    <xdr:to>
      <xdr:col>26</xdr:col>
      <xdr:colOff>1343025</xdr:colOff>
      <xdr:row>288</xdr:row>
      <xdr:rowOff>0</xdr:rowOff>
    </xdr:to>
    <xdr:sp macro="" textlink="">
      <xdr:nvSpPr>
        <xdr:cNvPr id="3949" name="Line 2">
          <a:extLst>
            <a:ext uri="{FF2B5EF4-FFF2-40B4-BE49-F238E27FC236}">
              <a16:creationId xmlns:a16="http://schemas.microsoft.com/office/drawing/2014/main" id="{00000000-0008-0000-0100-00006D0F0000}"/>
            </a:ext>
          </a:extLst>
        </xdr:cNvPr>
        <xdr:cNvSpPr>
          <a:spLocks noChangeShapeType="1"/>
        </xdr:cNvSpPr>
      </xdr:nvSpPr>
      <xdr:spPr bwMode="auto">
        <a:xfrm>
          <a:off x="20231100" y="905065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288</xdr:row>
      <xdr:rowOff>0</xdr:rowOff>
    </xdr:from>
    <xdr:to>
      <xdr:col>26</xdr:col>
      <xdr:colOff>1343025</xdr:colOff>
      <xdr:row>288</xdr:row>
      <xdr:rowOff>0</xdr:rowOff>
    </xdr:to>
    <xdr:sp macro="" textlink="">
      <xdr:nvSpPr>
        <xdr:cNvPr id="3950" name="Line 3">
          <a:extLst>
            <a:ext uri="{FF2B5EF4-FFF2-40B4-BE49-F238E27FC236}">
              <a16:creationId xmlns:a16="http://schemas.microsoft.com/office/drawing/2014/main" id="{00000000-0008-0000-0100-00006E0F0000}"/>
            </a:ext>
          </a:extLst>
        </xdr:cNvPr>
        <xdr:cNvSpPr>
          <a:spLocks noChangeShapeType="1"/>
        </xdr:cNvSpPr>
      </xdr:nvSpPr>
      <xdr:spPr bwMode="auto">
        <a:xfrm>
          <a:off x="20231100" y="905065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288</xdr:row>
      <xdr:rowOff>0</xdr:rowOff>
    </xdr:from>
    <xdr:to>
      <xdr:col>26</xdr:col>
      <xdr:colOff>1343025</xdr:colOff>
      <xdr:row>288</xdr:row>
      <xdr:rowOff>0</xdr:rowOff>
    </xdr:to>
    <xdr:sp macro="" textlink="">
      <xdr:nvSpPr>
        <xdr:cNvPr id="3951" name="Line 4">
          <a:extLst>
            <a:ext uri="{FF2B5EF4-FFF2-40B4-BE49-F238E27FC236}">
              <a16:creationId xmlns:a16="http://schemas.microsoft.com/office/drawing/2014/main" id="{00000000-0008-0000-0100-00006F0F0000}"/>
            </a:ext>
          </a:extLst>
        </xdr:cNvPr>
        <xdr:cNvSpPr>
          <a:spLocks noChangeShapeType="1"/>
        </xdr:cNvSpPr>
      </xdr:nvSpPr>
      <xdr:spPr bwMode="auto">
        <a:xfrm>
          <a:off x="20231100" y="905065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305</xdr:row>
      <xdr:rowOff>0</xdr:rowOff>
    </xdr:from>
    <xdr:to>
      <xdr:col>26</xdr:col>
      <xdr:colOff>1343025</xdr:colOff>
      <xdr:row>305</xdr:row>
      <xdr:rowOff>0</xdr:rowOff>
    </xdr:to>
    <xdr:sp macro="" textlink="">
      <xdr:nvSpPr>
        <xdr:cNvPr id="3952" name="Line 1">
          <a:extLst>
            <a:ext uri="{FF2B5EF4-FFF2-40B4-BE49-F238E27FC236}">
              <a16:creationId xmlns:a16="http://schemas.microsoft.com/office/drawing/2014/main" id="{00000000-0008-0000-0100-0000700F0000}"/>
            </a:ext>
          </a:extLst>
        </xdr:cNvPr>
        <xdr:cNvSpPr>
          <a:spLocks noChangeShapeType="1"/>
        </xdr:cNvSpPr>
      </xdr:nvSpPr>
      <xdr:spPr bwMode="auto">
        <a:xfrm>
          <a:off x="20221575" y="958500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305</xdr:row>
      <xdr:rowOff>0</xdr:rowOff>
    </xdr:from>
    <xdr:to>
      <xdr:col>26</xdr:col>
      <xdr:colOff>1343025</xdr:colOff>
      <xdr:row>305</xdr:row>
      <xdr:rowOff>0</xdr:rowOff>
    </xdr:to>
    <xdr:sp macro="" textlink="">
      <xdr:nvSpPr>
        <xdr:cNvPr id="3953" name="Line 2">
          <a:extLst>
            <a:ext uri="{FF2B5EF4-FFF2-40B4-BE49-F238E27FC236}">
              <a16:creationId xmlns:a16="http://schemas.microsoft.com/office/drawing/2014/main" id="{00000000-0008-0000-0100-0000710F0000}"/>
            </a:ext>
          </a:extLst>
        </xdr:cNvPr>
        <xdr:cNvSpPr>
          <a:spLocks noChangeShapeType="1"/>
        </xdr:cNvSpPr>
      </xdr:nvSpPr>
      <xdr:spPr bwMode="auto">
        <a:xfrm>
          <a:off x="20231100" y="958500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305</xdr:row>
      <xdr:rowOff>0</xdr:rowOff>
    </xdr:from>
    <xdr:to>
      <xdr:col>26</xdr:col>
      <xdr:colOff>1343025</xdr:colOff>
      <xdr:row>305</xdr:row>
      <xdr:rowOff>0</xdr:rowOff>
    </xdr:to>
    <xdr:sp macro="" textlink="">
      <xdr:nvSpPr>
        <xdr:cNvPr id="3954" name="Line 3">
          <a:extLst>
            <a:ext uri="{FF2B5EF4-FFF2-40B4-BE49-F238E27FC236}">
              <a16:creationId xmlns:a16="http://schemas.microsoft.com/office/drawing/2014/main" id="{00000000-0008-0000-0100-0000720F0000}"/>
            </a:ext>
          </a:extLst>
        </xdr:cNvPr>
        <xdr:cNvSpPr>
          <a:spLocks noChangeShapeType="1"/>
        </xdr:cNvSpPr>
      </xdr:nvSpPr>
      <xdr:spPr bwMode="auto">
        <a:xfrm>
          <a:off x="20231100" y="958500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305</xdr:row>
      <xdr:rowOff>0</xdr:rowOff>
    </xdr:from>
    <xdr:to>
      <xdr:col>26</xdr:col>
      <xdr:colOff>1343025</xdr:colOff>
      <xdr:row>305</xdr:row>
      <xdr:rowOff>0</xdr:rowOff>
    </xdr:to>
    <xdr:sp macro="" textlink="">
      <xdr:nvSpPr>
        <xdr:cNvPr id="3955" name="Line 4">
          <a:extLst>
            <a:ext uri="{FF2B5EF4-FFF2-40B4-BE49-F238E27FC236}">
              <a16:creationId xmlns:a16="http://schemas.microsoft.com/office/drawing/2014/main" id="{00000000-0008-0000-0100-0000730F0000}"/>
            </a:ext>
          </a:extLst>
        </xdr:cNvPr>
        <xdr:cNvSpPr>
          <a:spLocks noChangeShapeType="1"/>
        </xdr:cNvSpPr>
      </xdr:nvSpPr>
      <xdr:spPr bwMode="auto">
        <a:xfrm>
          <a:off x="20231100" y="958500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271</xdr:row>
      <xdr:rowOff>0</xdr:rowOff>
    </xdr:from>
    <xdr:to>
      <xdr:col>26</xdr:col>
      <xdr:colOff>1343025</xdr:colOff>
      <xdr:row>271</xdr:row>
      <xdr:rowOff>0</xdr:rowOff>
    </xdr:to>
    <xdr:sp macro="" textlink="">
      <xdr:nvSpPr>
        <xdr:cNvPr id="3956" name="Line 1">
          <a:extLst>
            <a:ext uri="{FF2B5EF4-FFF2-40B4-BE49-F238E27FC236}">
              <a16:creationId xmlns:a16="http://schemas.microsoft.com/office/drawing/2014/main" id="{00000000-0008-0000-0100-0000740F0000}"/>
            </a:ext>
          </a:extLst>
        </xdr:cNvPr>
        <xdr:cNvSpPr>
          <a:spLocks noChangeShapeType="1"/>
        </xdr:cNvSpPr>
      </xdr:nvSpPr>
      <xdr:spPr bwMode="auto">
        <a:xfrm>
          <a:off x="20221575" y="851630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271</xdr:row>
      <xdr:rowOff>0</xdr:rowOff>
    </xdr:from>
    <xdr:to>
      <xdr:col>26</xdr:col>
      <xdr:colOff>1343025</xdr:colOff>
      <xdr:row>271</xdr:row>
      <xdr:rowOff>0</xdr:rowOff>
    </xdr:to>
    <xdr:sp macro="" textlink="">
      <xdr:nvSpPr>
        <xdr:cNvPr id="3957" name="Line 2">
          <a:extLst>
            <a:ext uri="{FF2B5EF4-FFF2-40B4-BE49-F238E27FC236}">
              <a16:creationId xmlns:a16="http://schemas.microsoft.com/office/drawing/2014/main" id="{00000000-0008-0000-0100-0000750F0000}"/>
            </a:ext>
          </a:extLst>
        </xdr:cNvPr>
        <xdr:cNvSpPr>
          <a:spLocks noChangeShapeType="1"/>
        </xdr:cNvSpPr>
      </xdr:nvSpPr>
      <xdr:spPr bwMode="auto">
        <a:xfrm>
          <a:off x="20231100" y="851630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271</xdr:row>
      <xdr:rowOff>0</xdr:rowOff>
    </xdr:from>
    <xdr:to>
      <xdr:col>26</xdr:col>
      <xdr:colOff>1343025</xdr:colOff>
      <xdr:row>271</xdr:row>
      <xdr:rowOff>0</xdr:rowOff>
    </xdr:to>
    <xdr:sp macro="" textlink="">
      <xdr:nvSpPr>
        <xdr:cNvPr id="3958" name="Line 3">
          <a:extLst>
            <a:ext uri="{FF2B5EF4-FFF2-40B4-BE49-F238E27FC236}">
              <a16:creationId xmlns:a16="http://schemas.microsoft.com/office/drawing/2014/main" id="{00000000-0008-0000-0100-0000760F0000}"/>
            </a:ext>
          </a:extLst>
        </xdr:cNvPr>
        <xdr:cNvSpPr>
          <a:spLocks noChangeShapeType="1"/>
        </xdr:cNvSpPr>
      </xdr:nvSpPr>
      <xdr:spPr bwMode="auto">
        <a:xfrm>
          <a:off x="20231100" y="851630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271</xdr:row>
      <xdr:rowOff>0</xdr:rowOff>
    </xdr:from>
    <xdr:to>
      <xdr:col>26</xdr:col>
      <xdr:colOff>1343025</xdr:colOff>
      <xdr:row>271</xdr:row>
      <xdr:rowOff>0</xdr:rowOff>
    </xdr:to>
    <xdr:sp macro="" textlink="">
      <xdr:nvSpPr>
        <xdr:cNvPr id="3959" name="Line 4">
          <a:extLst>
            <a:ext uri="{FF2B5EF4-FFF2-40B4-BE49-F238E27FC236}">
              <a16:creationId xmlns:a16="http://schemas.microsoft.com/office/drawing/2014/main" id="{00000000-0008-0000-0100-0000770F0000}"/>
            </a:ext>
          </a:extLst>
        </xdr:cNvPr>
        <xdr:cNvSpPr>
          <a:spLocks noChangeShapeType="1"/>
        </xdr:cNvSpPr>
      </xdr:nvSpPr>
      <xdr:spPr bwMode="auto">
        <a:xfrm>
          <a:off x="20231100" y="851630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288</xdr:row>
      <xdr:rowOff>0</xdr:rowOff>
    </xdr:from>
    <xdr:to>
      <xdr:col>26</xdr:col>
      <xdr:colOff>1343025</xdr:colOff>
      <xdr:row>288</xdr:row>
      <xdr:rowOff>0</xdr:rowOff>
    </xdr:to>
    <xdr:sp macro="" textlink="">
      <xdr:nvSpPr>
        <xdr:cNvPr id="3960" name="Line 1">
          <a:extLst>
            <a:ext uri="{FF2B5EF4-FFF2-40B4-BE49-F238E27FC236}">
              <a16:creationId xmlns:a16="http://schemas.microsoft.com/office/drawing/2014/main" id="{00000000-0008-0000-0100-0000780F0000}"/>
            </a:ext>
          </a:extLst>
        </xdr:cNvPr>
        <xdr:cNvSpPr>
          <a:spLocks noChangeShapeType="1"/>
        </xdr:cNvSpPr>
      </xdr:nvSpPr>
      <xdr:spPr bwMode="auto">
        <a:xfrm>
          <a:off x="20221575" y="905065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288</xdr:row>
      <xdr:rowOff>0</xdr:rowOff>
    </xdr:from>
    <xdr:to>
      <xdr:col>26</xdr:col>
      <xdr:colOff>1343025</xdr:colOff>
      <xdr:row>288</xdr:row>
      <xdr:rowOff>0</xdr:rowOff>
    </xdr:to>
    <xdr:sp macro="" textlink="">
      <xdr:nvSpPr>
        <xdr:cNvPr id="3961" name="Line 2">
          <a:extLst>
            <a:ext uri="{FF2B5EF4-FFF2-40B4-BE49-F238E27FC236}">
              <a16:creationId xmlns:a16="http://schemas.microsoft.com/office/drawing/2014/main" id="{00000000-0008-0000-0100-0000790F0000}"/>
            </a:ext>
          </a:extLst>
        </xdr:cNvPr>
        <xdr:cNvSpPr>
          <a:spLocks noChangeShapeType="1"/>
        </xdr:cNvSpPr>
      </xdr:nvSpPr>
      <xdr:spPr bwMode="auto">
        <a:xfrm>
          <a:off x="20231100" y="905065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288</xdr:row>
      <xdr:rowOff>0</xdr:rowOff>
    </xdr:from>
    <xdr:to>
      <xdr:col>26</xdr:col>
      <xdr:colOff>1343025</xdr:colOff>
      <xdr:row>288</xdr:row>
      <xdr:rowOff>0</xdr:rowOff>
    </xdr:to>
    <xdr:sp macro="" textlink="">
      <xdr:nvSpPr>
        <xdr:cNvPr id="3962" name="Line 3">
          <a:extLst>
            <a:ext uri="{FF2B5EF4-FFF2-40B4-BE49-F238E27FC236}">
              <a16:creationId xmlns:a16="http://schemas.microsoft.com/office/drawing/2014/main" id="{00000000-0008-0000-0100-00007A0F0000}"/>
            </a:ext>
          </a:extLst>
        </xdr:cNvPr>
        <xdr:cNvSpPr>
          <a:spLocks noChangeShapeType="1"/>
        </xdr:cNvSpPr>
      </xdr:nvSpPr>
      <xdr:spPr bwMode="auto">
        <a:xfrm>
          <a:off x="20231100" y="905065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288</xdr:row>
      <xdr:rowOff>0</xdr:rowOff>
    </xdr:from>
    <xdr:to>
      <xdr:col>26</xdr:col>
      <xdr:colOff>1343025</xdr:colOff>
      <xdr:row>288</xdr:row>
      <xdr:rowOff>0</xdr:rowOff>
    </xdr:to>
    <xdr:sp macro="" textlink="">
      <xdr:nvSpPr>
        <xdr:cNvPr id="3963" name="Line 4">
          <a:extLst>
            <a:ext uri="{FF2B5EF4-FFF2-40B4-BE49-F238E27FC236}">
              <a16:creationId xmlns:a16="http://schemas.microsoft.com/office/drawing/2014/main" id="{00000000-0008-0000-0100-00007B0F0000}"/>
            </a:ext>
          </a:extLst>
        </xdr:cNvPr>
        <xdr:cNvSpPr>
          <a:spLocks noChangeShapeType="1"/>
        </xdr:cNvSpPr>
      </xdr:nvSpPr>
      <xdr:spPr bwMode="auto">
        <a:xfrm>
          <a:off x="20231100" y="905065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305</xdr:row>
      <xdr:rowOff>0</xdr:rowOff>
    </xdr:from>
    <xdr:to>
      <xdr:col>26</xdr:col>
      <xdr:colOff>1343025</xdr:colOff>
      <xdr:row>305</xdr:row>
      <xdr:rowOff>0</xdr:rowOff>
    </xdr:to>
    <xdr:sp macro="" textlink="">
      <xdr:nvSpPr>
        <xdr:cNvPr id="3964" name="Line 1">
          <a:extLst>
            <a:ext uri="{FF2B5EF4-FFF2-40B4-BE49-F238E27FC236}">
              <a16:creationId xmlns:a16="http://schemas.microsoft.com/office/drawing/2014/main" id="{00000000-0008-0000-0100-00007C0F0000}"/>
            </a:ext>
          </a:extLst>
        </xdr:cNvPr>
        <xdr:cNvSpPr>
          <a:spLocks noChangeShapeType="1"/>
        </xdr:cNvSpPr>
      </xdr:nvSpPr>
      <xdr:spPr bwMode="auto">
        <a:xfrm>
          <a:off x="20221575" y="958500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305</xdr:row>
      <xdr:rowOff>0</xdr:rowOff>
    </xdr:from>
    <xdr:to>
      <xdr:col>26</xdr:col>
      <xdr:colOff>1343025</xdr:colOff>
      <xdr:row>305</xdr:row>
      <xdr:rowOff>0</xdr:rowOff>
    </xdr:to>
    <xdr:sp macro="" textlink="">
      <xdr:nvSpPr>
        <xdr:cNvPr id="3965" name="Line 2">
          <a:extLst>
            <a:ext uri="{FF2B5EF4-FFF2-40B4-BE49-F238E27FC236}">
              <a16:creationId xmlns:a16="http://schemas.microsoft.com/office/drawing/2014/main" id="{00000000-0008-0000-0100-00007D0F0000}"/>
            </a:ext>
          </a:extLst>
        </xdr:cNvPr>
        <xdr:cNvSpPr>
          <a:spLocks noChangeShapeType="1"/>
        </xdr:cNvSpPr>
      </xdr:nvSpPr>
      <xdr:spPr bwMode="auto">
        <a:xfrm>
          <a:off x="20231100" y="958500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305</xdr:row>
      <xdr:rowOff>0</xdr:rowOff>
    </xdr:from>
    <xdr:to>
      <xdr:col>26</xdr:col>
      <xdr:colOff>1343025</xdr:colOff>
      <xdr:row>305</xdr:row>
      <xdr:rowOff>0</xdr:rowOff>
    </xdr:to>
    <xdr:sp macro="" textlink="">
      <xdr:nvSpPr>
        <xdr:cNvPr id="3966" name="Line 3">
          <a:extLst>
            <a:ext uri="{FF2B5EF4-FFF2-40B4-BE49-F238E27FC236}">
              <a16:creationId xmlns:a16="http://schemas.microsoft.com/office/drawing/2014/main" id="{00000000-0008-0000-0100-00007E0F0000}"/>
            </a:ext>
          </a:extLst>
        </xdr:cNvPr>
        <xdr:cNvSpPr>
          <a:spLocks noChangeShapeType="1"/>
        </xdr:cNvSpPr>
      </xdr:nvSpPr>
      <xdr:spPr bwMode="auto">
        <a:xfrm>
          <a:off x="20231100" y="958500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305</xdr:row>
      <xdr:rowOff>0</xdr:rowOff>
    </xdr:from>
    <xdr:to>
      <xdr:col>26</xdr:col>
      <xdr:colOff>1343025</xdr:colOff>
      <xdr:row>305</xdr:row>
      <xdr:rowOff>0</xdr:rowOff>
    </xdr:to>
    <xdr:sp macro="" textlink="">
      <xdr:nvSpPr>
        <xdr:cNvPr id="3967" name="Line 4">
          <a:extLst>
            <a:ext uri="{FF2B5EF4-FFF2-40B4-BE49-F238E27FC236}">
              <a16:creationId xmlns:a16="http://schemas.microsoft.com/office/drawing/2014/main" id="{00000000-0008-0000-0100-00007F0F0000}"/>
            </a:ext>
          </a:extLst>
        </xdr:cNvPr>
        <xdr:cNvSpPr>
          <a:spLocks noChangeShapeType="1"/>
        </xdr:cNvSpPr>
      </xdr:nvSpPr>
      <xdr:spPr bwMode="auto">
        <a:xfrm>
          <a:off x="20231100" y="958500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271</xdr:row>
      <xdr:rowOff>0</xdr:rowOff>
    </xdr:from>
    <xdr:to>
      <xdr:col>26</xdr:col>
      <xdr:colOff>1343025</xdr:colOff>
      <xdr:row>271</xdr:row>
      <xdr:rowOff>0</xdr:rowOff>
    </xdr:to>
    <xdr:sp macro="" textlink="">
      <xdr:nvSpPr>
        <xdr:cNvPr id="3968" name="Line 1">
          <a:extLst>
            <a:ext uri="{FF2B5EF4-FFF2-40B4-BE49-F238E27FC236}">
              <a16:creationId xmlns:a16="http://schemas.microsoft.com/office/drawing/2014/main" id="{00000000-0008-0000-0100-0000800F0000}"/>
            </a:ext>
          </a:extLst>
        </xdr:cNvPr>
        <xdr:cNvSpPr>
          <a:spLocks noChangeShapeType="1"/>
        </xdr:cNvSpPr>
      </xdr:nvSpPr>
      <xdr:spPr bwMode="auto">
        <a:xfrm>
          <a:off x="20221575" y="851630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271</xdr:row>
      <xdr:rowOff>0</xdr:rowOff>
    </xdr:from>
    <xdr:to>
      <xdr:col>26</xdr:col>
      <xdr:colOff>1343025</xdr:colOff>
      <xdr:row>271</xdr:row>
      <xdr:rowOff>0</xdr:rowOff>
    </xdr:to>
    <xdr:sp macro="" textlink="">
      <xdr:nvSpPr>
        <xdr:cNvPr id="3969" name="Line 2">
          <a:extLst>
            <a:ext uri="{FF2B5EF4-FFF2-40B4-BE49-F238E27FC236}">
              <a16:creationId xmlns:a16="http://schemas.microsoft.com/office/drawing/2014/main" id="{00000000-0008-0000-0100-0000810F0000}"/>
            </a:ext>
          </a:extLst>
        </xdr:cNvPr>
        <xdr:cNvSpPr>
          <a:spLocks noChangeShapeType="1"/>
        </xdr:cNvSpPr>
      </xdr:nvSpPr>
      <xdr:spPr bwMode="auto">
        <a:xfrm>
          <a:off x="20231100" y="851630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271</xdr:row>
      <xdr:rowOff>0</xdr:rowOff>
    </xdr:from>
    <xdr:to>
      <xdr:col>26</xdr:col>
      <xdr:colOff>1343025</xdr:colOff>
      <xdr:row>271</xdr:row>
      <xdr:rowOff>0</xdr:rowOff>
    </xdr:to>
    <xdr:sp macro="" textlink="">
      <xdr:nvSpPr>
        <xdr:cNvPr id="3970" name="Line 3">
          <a:extLst>
            <a:ext uri="{FF2B5EF4-FFF2-40B4-BE49-F238E27FC236}">
              <a16:creationId xmlns:a16="http://schemas.microsoft.com/office/drawing/2014/main" id="{00000000-0008-0000-0100-0000820F0000}"/>
            </a:ext>
          </a:extLst>
        </xdr:cNvPr>
        <xdr:cNvSpPr>
          <a:spLocks noChangeShapeType="1"/>
        </xdr:cNvSpPr>
      </xdr:nvSpPr>
      <xdr:spPr bwMode="auto">
        <a:xfrm>
          <a:off x="20231100" y="851630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271</xdr:row>
      <xdr:rowOff>0</xdr:rowOff>
    </xdr:from>
    <xdr:to>
      <xdr:col>26</xdr:col>
      <xdr:colOff>1343025</xdr:colOff>
      <xdr:row>271</xdr:row>
      <xdr:rowOff>0</xdr:rowOff>
    </xdr:to>
    <xdr:sp macro="" textlink="">
      <xdr:nvSpPr>
        <xdr:cNvPr id="3971" name="Line 4">
          <a:extLst>
            <a:ext uri="{FF2B5EF4-FFF2-40B4-BE49-F238E27FC236}">
              <a16:creationId xmlns:a16="http://schemas.microsoft.com/office/drawing/2014/main" id="{00000000-0008-0000-0100-0000830F0000}"/>
            </a:ext>
          </a:extLst>
        </xdr:cNvPr>
        <xdr:cNvSpPr>
          <a:spLocks noChangeShapeType="1"/>
        </xdr:cNvSpPr>
      </xdr:nvSpPr>
      <xdr:spPr bwMode="auto">
        <a:xfrm>
          <a:off x="20231100" y="851630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288</xdr:row>
      <xdr:rowOff>0</xdr:rowOff>
    </xdr:from>
    <xdr:to>
      <xdr:col>26</xdr:col>
      <xdr:colOff>1343025</xdr:colOff>
      <xdr:row>288</xdr:row>
      <xdr:rowOff>0</xdr:rowOff>
    </xdr:to>
    <xdr:sp macro="" textlink="">
      <xdr:nvSpPr>
        <xdr:cNvPr id="3972" name="Line 1">
          <a:extLst>
            <a:ext uri="{FF2B5EF4-FFF2-40B4-BE49-F238E27FC236}">
              <a16:creationId xmlns:a16="http://schemas.microsoft.com/office/drawing/2014/main" id="{00000000-0008-0000-0100-0000840F0000}"/>
            </a:ext>
          </a:extLst>
        </xdr:cNvPr>
        <xdr:cNvSpPr>
          <a:spLocks noChangeShapeType="1"/>
        </xdr:cNvSpPr>
      </xdr:nvSpPr>
      <xdr:spPr bwMode="auto">
        <a:xfrm>
          <a:off x="20221575" y="905065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288</xdr:row>
      <xdr:rowOff>0</xdr:rowOff>
    </xdr:from>
    <xdr:to>
      <xdr:col>26</xdr:col>
      <xdr:colOff>1343025</xdr:colOff>
      <xdr:row>288</xdr:row>
      <xdr:rowOff>0</xdr:rowOff>
    </xdr:to>
    <xdr:sp macro="" textlink="">
      <xdr:nvSpPr>
        <xdr:cNvPr id="3973" name="Line 2">
          <a:extLst>
            <a:ext uri="{FF2B5EF4-FFF2-40B4-BE49-F238E27FC236}">
              <a16:creationId xmlns:a16="http://schemas.microsoft.com/office/drawing/2014/main" id="{00000000-0008-0000-0100-0000850F0000}"/>
            </a:ext>
          </a:extLst>
        </xdr:cNvPr>
        <xdr:cNvSpPr>
          <a:spLocks noChangeShapeType="1"/>
        </xdr:cNvSpPr>
      </xdr:nvSpPr>
      <xdr:spPr bwMode="auto">
        <a:xfrm>
          <a:off x="20231100" y="905065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288</xdr:row>
      <xdr:rowOff>0</xdr:rowOff>
    </xdr:from>
    <xdr:to>
      <xdr:col>26</xdr:col>
      <xdr:colOff>1343025</xdr:colOff>
      <xdr:row>288</xdr:row>
      <xdr:rowOff>0</xdr:rowOff>
    </xdr:to>
    <xdr:sp macro="" textlink="">
      <xdr:nvSpPr>
        <xdr:cNvPr id="3974" name="Line 3">
          <a:extLst>
            <a:ext uri="{FF2B5EF4-FFF2-40B4-BE49-F238E27FC236}">
              <a16:creationId xmlns:a16="http://schemas.microsoft.com/office/drawing/2014/main" id="{00000000-0008-0000-0100-0000860F0000}"/>
            </a:ext>
          </a:extLst>
        </xdr:cNvPr>
        <xdr:cNvSpPr>
          <a:spLocks noChangeShapeType="1"/>
        </xdr:cNvSpPr>
      </xdr:nvSpPr>
      <xdr:spPr bwMode="auto">
        <a:xfrm>
          <a:off x="20231100" y="905065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288</xdr:row>
      <xdr:rowOff>0</xdr:rowOff>
    </xdr:from>
    <xdr:to>
      <xdr:col>26</xdr:col>
      <xdr:colOff>1343025</xdr:colOff>
      <xdr:row>288</xdr:row>
      <xdr:rowOff>0</xdr:rowOff>
    </xdr:to>
    <xdr:sp macro="" textlink="">
      <xdr:nvSpPr>
        <xdr:cNvPr id="3975" name="Line 4">
          <a:extLst>
            <a:ext uri="{FF2B5EF4-FFF2-40B4-BE49-F238E27FC236}">
              <a16:creationId xmlns:a16="http://schemas.microsoft.com/office/drawing/2014/main" id="{00000000-0008-0000-0100-0000870F0000}"/>
            </a:ext>
          </a:extLst>
        </xdr:cNvPr>
        <xdr:cNvSpPr>
          <a:spLocks noChangeShapeType="1"/>
        </xdr:cNvSpPr>
      </xdr:nvSpPr>
      <xdr:spPr bwMode="auto">
        <a:xfrm>
          <a:off x="20231100" y="905065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305</xdr:row>
      <xdr:rowOff>0</xdr:rowOff>
    </xdr:from>
    <xdr:to>
      <xdr:col>26</xdr:col>
      <xdr:colOff>1343025</xdr:colOff>
      <xdr:row>305</xdr:row>
      <xdr:rowOff>0</xdr:rowOff>
    </xdr:to>
    <xdr:sp macro="" textlink="">
      <xdr:nvSpPr>
        <xdr:cNvPr id="3976" name="Line 1">
          <a:extLst>
            <a:ext uri="{FF2B5EF4-FFF2-40B4-BE49-F238E27FC236}">
              <a16:creationId xmlns:a16="http://schemas.microsoft.com/office/drawing/2014/main" id="{00000000-0008-0000-0100-0000880F0000}"/>
            </a:ext>
          </a:extLst>
        </xdr:cNvPr>
        <xdr:cNvSpPr>
          <a:spLocks noChangeShapeType="1"/>
        </xdr:cNvSpPr>
      </xdr:nvSpPr>
      <xdr:spPr bwMode="auto">
        <a:xfrm>
          <a:off x="20221575" y="958500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305</xdr:row>
      <xdr:rowOff>0</xdr:rowOff>
    </xdr:from>
    <xdr:to>
      <xdr:col>26</xdr:col>
      <xdr:colOff>1343025</xdr:colOff>
      <xdr:row>305</xdr:row>
      <xdr:rowOff>0</xdr:rowOff>
    </xdr:to>
    <xdr:sp macro="" textlink="">
      <xdr:nvSpPr>
        <xdr:cNvPr id="3977" name="Line 2">
          <a:extLst>
            <a:ext uri="{FF2B5EF4-FFF2-40B4-BE49-F238E27FC236}">
              <a16:creationId xmlns:a16="http://schemas.microsoft.com/office/drawing/2014/main" id="{00000000-0008-0000-0100-0000890F0000}"/>
            </a:ext>
          </a:extLst>
        </xdr:cNvPr>
        <xdr:cNvSpPr>
          <a:spLocks noChangeShapeType="1"/>
        </xdr:cNvSpPr>
      </xdr:nvSpPr>
      <xdr:spPr bwMode="auto">
        <a:xfrm>
          <a:off x="20231100" y="958500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305</xdr:row>
      <xdr:rowOff>0</xdr:rowOff>
    </xdr:from>
    <xdr:to>
      <xdr:col>26</xdr:col>
      <xdr:colOff>1343025</xdr:colOff>
      <xdr:row>305</xdr:row>
      <xdr:rowOff>0</xdr:rowOff>
    </xdr:to>
    <xdr:sp macro="" textlink="">
      <xdr:nvSpPr>
        <xdr:cNvPr id="3978" name="Line 3">
          <a:extLst>
            <a:ext uri="{FF2B5EF4-FFF2-40B4-BE49-F238E27FC236}">
              <a16:creationId xmlns:a16="http://schemas.microsoft.com/office/drawing/2014/main" id="{00000000-0008-0000-0100-00008A0F0000}"/>
            </a:ext>
          </a:extLst>
        </xdr:cNvPr>
        <xdr:cNvSpPr>
          <a:spLocks noChangeShapeType="1"/>
        </xdr:cNvSpPr>
      </xdr:nvSpPr>
      <xdr:spPr bwMode="auto">
        <a:xfrm>
          <a:off x="20231100" y="958500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305</xdr:row>
      <xdr:rowOff>0</xdr:rowOff>
    </xdr:from>
    <xdr:to>
      <xdr:col>26</xdr:col>
      <xdr:colOff>1343025</xdr:colOff>
      <xdr:row>305</xdr:row>
      <xdr:rowOff>0</xdr:rowOff>
    </xdr:to>
    <xdr:sp macro="" textlink="">
      <xdr:nvSpPr>
        <xdr:cNvPr id="3979" name="Line 4">
          <a:extLst>
            <a:ext uri="{FF2B5EF4-FFF2-40B4-BE49-F238E27FC236}">
              <a16:creationId xmlns:a16="http://schemas.microsoft.com/office/drawing/2014/main" id="{00000000-0008-0000-0100-00008B0F0000}"/>
            </a:ext>
          </a:extLst>
        </xdr:cNvPr>
        <xdr:cNvSpPr>
          <a:spLocks noChangeShapeType="1"/>
        </xdr:cNvSpPr>
      </xdr:nvSpPr>
      <xdr:spPr bwMode="auto">
        <a:xfrm>
          <a:off x="20231100" y="958500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322</xdr:row>
      <xdr:rowOff>0</xdr:rowOff>
    </xdr:from>
    <xdr:to>
      <xdr:col>26</xdr:col>
      <xdr:colOff>1343025</xdr:colOff>
      <xdr:row>322</xdr:row>
      <xdr:rowOff>0</xdr:rowOff>
    </xdr:to>
    <xdr:sp macro="" textlink="">
      <xdr:nvSpPr>
        <xdr:cNvPr id="3980" name="Line 1">
          <a:extLst>
            <a:ext uri="{FF2B5EF4-FFF2-40B4-BE49-F238E27FC236}">
              <a16:creationId xmlns:a16="http://schemas.microsoft.com/office/drawing/2014/main" id="{00000000-0008-0000-0100-00008C0F0000}"/>
            </a:ext>
          </a:extLst>
        </xdr:cNvPr>
        <xdr:cNvSpPr>
          <a:spLocks noChangeShapeType="1"/>
        </xdr:cNvSpPr>
      </xdr:nvSpPr>
      <xdr:spPr bwMode="auto">
        <a:xfrm>
          <a:off x="20221575" y="1011936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322</xdr:row>
      <xdr:rowOff>0</xdr:rowOff>
    </xdr:from>
    <xdr:to>
      <xdr:col>26</xdr:col>
      <xdr:colOff>1343025</xdr:colOff>
      <xdr:row>322</xdr:row>
      <xdr:rowOff>0</xdr:rowOff>
    </xdr:to>
    <xdr:sp macro="" textlink="">
      <xdr:nvSpPr>
        <xdr:cNvPr id="3981" name="Line 2">
          <a:extLst>
            <a:ext uri="{FF2B5EF4-FFF2-40B4-BE49-F238E27FC236}">
              <a16:creationId xmlns:a16="http://schemas.microsoft.com/office/drawing/2014/main" id="{00000000-0008-0000-0100-00008D0F0000}"/>
            </a:ext>
          </a:extLst>
        </xdr:cNvPr>
        <xdr:cNvSpPr>
          <a:spLocks noChangeShapeType="1"/>
        </xdr:cNvSpPr>
      </xdr:nvSpPr>
      <xdr:spPr bwMode="auto">
        <a:xfrm>
          <a:off x="20231100" y="1011936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322</xdr:row>
      <xdr:rowOff>0</xdr:rowOff>
    </xdr:from>
    <xdr:to>
      <xdr:col>26</xdr:col>
      <xdr:colOff>1343025</xdr:colOff>
      <xdr:row>322</xdr:row>
      <xdr:rowOff>0</xdr:rowOff>
    </xdr:to>
    <xdr:sp macro="" textlink="">
      <xdr:nvSpPr>
        <xdr:cNvPr id="3982" name="Line 3">
          <a:extLst>
            <a:ext uri="{FF2B5EF4-FFF2-40B4-BE49-F238E27FC236}">
              <a16:creationId xmlns:a16="http://schemas.microsoft.com/office/drawing/2014/main" id="{00000000-0008-0000-0100-00008E0F0000}"/>
            </a:ext>
          </a:extLst>
        </xdr:cNvPr>
        <xdr:cNvSpPr>
          <a:spLocks noChangeShapeType="1"/>
        </xdr:cNvSpPr>
      </xdr:nvSpPr>
      <xdr:spPr bwMode="auto">
        <a:xfrm>
          <a:off x="20231100" y="1011936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322</xdr:row>
      <xdr:rowOff>0</xdr:rowOff>
    </xdr:from>
    <xdr:to>
      <xdr:col>26</xdr:col>
      <xdr:colOff>1343025</xdr:colOff>
      <xdr:row>322</xdr:row>
      <xdr:rowOff>0</xdr:rowOff>
    </xdr:to>
    <xdr:sp macro="" textlink="">
      <xdr:nvSpPr>
        <xdr:cNvPr id="3983" name="Line 4">
          <a:extLst>
            <a:ext uri="{FF2B5EF4-FFF2-40B4-BE49-F238E27FC236}">
              <a16:creationId xmlns:a16="http://schemas.microsoft.com/office/drawing/2014/main" id="{00000000-0008-0000-0100-00008F0F0000}"/>
            </a:ext>
          </a:extLst>
        </xdr:cNvPr>
        <xdr:cNvSpPr>
          <a:spLocks noChangeShapeType="1"/>
        </xdr:cNvSpPr>
      </xdr:nvSpPr>
      <xdr:spPr bwMode="auto">
        <a:xfrm>
          <a:off x="20231100" y="1011936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339</xdr:row>
      <xdr:rowOff>0</xdr:rowOff>
    </xdr:from>
    <xdr:to>
      <xdr:col>26</xdr:col>
      <xdr:colOff>1343025</xdr:colOff>
      <xdr:row>339</xdr:row>
      <xdr:rowOff>0</xdr:rowOff>
    </xdr:to>
    <xdr:sp macro="" textlink="">
      <xdr:nvSpPr>
        <xdr:cNvPr id="3984" name="Line 1">
          <a:extLst>
            <a:ext uri="{FF2B5EF4-FFF2-40B4-BE49-F238E27FC236}">
              <a16:creationId xmlns:a16="http://schemas.microsoft.com/office/drawing/2014/main" id="{00000000-0008-0000-0100-0000900F0000}"/>
            </a:ext>
          </a:extLst>
        </xdr:cNvPr>
        <xdr:cNvSpPr>
          <a:spLocks noChangeShapeType="1"/>
        </xdr:cNvSpPr>
      </xdr:nvSpPr>
      <xdr:spPr bwMode="auto">
        <a:xfrm>
          <a:off x="20221575" y="1065371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339</xdr:row>
      <xdr:rowOff>0</xdr:rowOff>
    </xdr:from>
    <xdr:to>
      <xdr:col>26</xdr:col>
      <xdr:colOff>1343025</xdr:colOff>
      <xdr:row>339</xdr:row>
      <xdr:rowOff>0</xdr:rowOff>
    </xdr:to>
    <xdr:sp macro="" textlink="">
      <xdr:nvSpPr>
        <xdr:cNvPr id="3985" name="Line 2">
          <a:extLst>
            <a:ext uri="{FF2B5EF4-FFF2-40B4-BE49-F238E27FC236}">
              <a16:creationId xmlns:a16="http://schemas.microsoft.com/office/drawing/2014/main" id="{00000000-0008-0000-0100-0000910F0000}"/>
            </a:ext>
          </a:extLst>
        </xdr:cNvPr>
        <xdr:cNvSpPr>
          <a:spLocks noChangeShapeType="1"/>
        </xdr:cNvSpPr>
      </xdr:nvSpPr>
      <xdr:spPr bwMode="auto">
        <a:xfrm>
          <a:off x="20231100" y="1065371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339</xdr:row>
      <xdr:rowOff>0</xdr:rowOff>
    </xdr:from>
    <xdr:to>
      <xdr:col>26</xdr:col>
      <xdr:colOff>1343025</xdr:colOff>
      <xdr:row>339</xdr:row>
      <xdr:rowOff>0</xdr:rowOff>
    </xdr:to>
    <xdr:sp macro="" textlink="">
      <xdr:nvSpPr>
        <xdr:cNvPr id="3986" name="Line 3">
          <a:extLst>
            <a:ext uri="{FF2B5EF4-FFF2-40B4-BE49-F238E27FC236}">
              <a16:creationId xmlns:a16="http://schemas.microsoft.com/office/drawing/2014/main" id="{00000000-0008-0000-0100-0000920F0000}"/>
            </a:ext>
          </a:extLst>
        </xdr:cNvPr>
        <xdr:cNvSpPr>
          <a:spLocks noChangeShapeType="1"/>
        </xdr:cNvSpPr>
      </xdr:nvSpPr>
      <xdr:spPr bwMode="auto">
        <a:xfrm>
          <a:off x="20231100" y="1065371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339</xdr:row>
      <xdr:rowOff>0</xdr:rowOff>
    </xdr:from>
    <xdr:to>
      <xdr:col>26</xdr:col>
      <xdr:colOff>1343025</xdr:colOff>
      <xdr:row>339</xdr:row>
      <xdr:rowOff>0</xdr:rowOff>
    </xdr:to>
    <xdr:sp macro="" textlink="">
      <xdr:nvSpPr>
        <xdr:cNvPr id="3987" name="Line 4">
          <a:extLst>
            <a:ext uri="{FF2B5EF4-FFF2-40B4-BE49-F238E27FC236}">
              <a16:creationId xmlns:a16="http://schemas.microsoft.com/office/drawing/2014/main" id="{00000000-0008-0000-0100-0000930F0000}"/>
            </a:ext>
          </a:extLst>
        </xdr:cNvPr>
        <xdr:cNvSpPr>
          <a:spLocks noChangeShapeType="1"/>
        </xdr:cNvSpPr>
      </xdr:nvSpPr>
      <xdr:spPr bwMode="auto">
        <a:xfrm>
          <a:off x="20231100" y="1065371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356</xdr:row>
      <xdr:rowOff>0</xdr:rowOff>
    </xdr:from>
    <xdr:to>
      <xdr:col>26</xdr:col>
      <xdr:colOff>1343025</xdr:colOff>
      <xdr:row>356</xdr:row>
      <xdr:rowOff>0</xdr:rowOff>
    </xdr:to>
    <xdr:sp macro="" textlink="">
      <xdr:nvSpPr>
        <xdr:cNvPr id="3988" name="Line 1">
          <a:extLst>
            <a:ext uri="{FF2B5EF4-FFF2-40B4-BE49-F238E27FC236}">
              <a16:creationId xmlns:a16="http://schemas.microsoft.com/office/drawing/2014/main" id="{00000000-0008-0000-0100-0000940F0000}"/>
            </a:ext>
          </a:extLst>
        </xdr:cNvPr>
        <xdr:cNvSpPr>
          <a:spLocks noChangeShapeType="1"/>
        </xdr:cNvSpPr>
      </xdr:nvSpPr>
      <xdr:spPr bwMode="auto">
        <a:xfrm>
          <a:off x="20221575" y="1118806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356</xdr:row>
      <xdr:rowOff>0</xdr:rowOff>
    </xdr:from>
    <xdr:to>
      <xdr:col>26</xdr:col>
      <xdr:colOff>1343025</xdr:colOff>
      <xdr:row>356</xdr:row>
      <xdr:rowOff>0</xdr:rowOff>
    </xdr:to>
    <xdr:sp macro="" textlink="">
      <xdr:nvSpPr>
        <xdr:cNvPr id="3989" name="Line 2">
          <a:extLst>
            <a:ext uri="{FF2B5EF4-FFF2-40B4-BE49-F238E27FC236}">
              <a16:creationId xmlns:a16="http://schemas.microsoft.com/office/drawing/2014/main" id="{00000000-0008-0000-0100-0000950F0000}"/>
            </a:ext>
          </a:extLst>
        </xdr:cNvPr>
        <xdr:cNvSpPr>
          <a:spLocks noChangeShapeType="1"/>
        </xdr:cNvSpPr>
      </xdr:nvSpPr>
      <xdr:spPr bwMode="auto">
        <a:xfrm>
          <a:off x="20231100" y="1118806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356</xdr:row>
      <xdr:rowOff>0</xdr:rowOff>
    </xdr:from>
    <xdr:to>
      <xdr:col>26</xdr:col>
      <xdr:colOff>1343025</xdr:colOff>
      <xdr:row>356</xdr:row>
      <xdr:rowOff>0</xdr:rowOff>
    </xdr:to>
    <xdr:sp macro="" textlink="">
      <xdr:nvSpPr>
        <xdr:cNvPr id="3990" name="Line 3">
          <a:extLst>
            <a:ext uri="{FF2B5EF4-FFF2-40B4-BE49-F238E27FC236}">
              <a16:creationId xmlns:a16="http://schemas.microsoft.com/office/drawing/2014/main" id="{00000000-0008-0000-0100-0000960F0000}"/>
            </a:ext>
          </a:extLst>
        </xdr:cNvPr>
        <xdr:cNvSpPr>
          <a:spLocks noChangeShapeType="1"/>
        </xdr:cNvSpPr>
      </xdr:nvSpPr>
      <xdr:spPr bwMode="auto">
        <a:xfrm>
          <a:off x="20231100" y="1118806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356</xdr:row>
      <xdr:rowOff>0</xdr:rowOff>
    </xdr:from>
    <xdr:to>
      <xdr:col>26</xdr:col>
      <xdr:colOff>1343025</xdr:colOff>
      <xdr:row>356</xdr:row>
      <xdr:rowOff>0</xdr:rowOff>
    </xdr:to>
    <xdr:sp macro="" textlink="">
      <xdr:nvSpPr>
        <xdr:cNvPr id="3991" name="Line 4">
          <a:extLst>
            <a:ext uri="{FF2B5EF4-FFF2-40B4-BE49-F238E27FC236}">
              <a16:creationId xmlns:a16="http://schemas.microsoft.com/office/drawing/2014/main" id="{00000000-0008-0000-0100-0000970F0000}"/>
            </a:ext>
          </a:extLst>
        </xdr:cNvPr>
        <xdr:cNvSpPr>
          <a:spLocks noChangeShapeType="1"/>
        </xdr:cNvSpPr>
      </xdr:nvSpPr>
      <xdr:spPr bwMode="auto">
        <a:xfrm>
          <a:off x="20231100" y="1118806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373</xdr:row>
      <xdr:rowOff>0</xdr:rowOff>
    </xdr:from>
    <xdr:to>
      <xdr:col>26</xdr:col>
      <xdr:colOff>1343025</xdr:colOff>
      <xdr:row>373</xdr:row>
      <xdr:rowOff>0</xdr:rowOff>
    </xdr:to>
    <xdr:sp macro="" textlink="">
      <xdr:nvSpPr>
        <xdr:cNvPr id="3992" name="Line 1">
          <a:extLst>
            <a:ext uri="{FF2B5EF4-FFF2-40B4-BE49-F238E27FC236}">
              <a16:creationId xmlns:a16="http://schemas.microsoft.com/office/drawing/2014/main" id="{00000000-0008-0000-0100-0000980F0000}"/>
            </a:ext>
          </a:extLst>
        </xdr:cNvPr>
        <xdr:cNvSpPr>
          <a:spLocks noChangeShapeType="1"/>
        </xdr:cNvSpPr>
      </xdr:nvSpPr>
      <xdr:spPr bwMode="auto">
        <a:xfrm>
          <a:off x="20221575" y="1172241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373</xdr:row>
      <xdr:rowOff>0</xdr:rowOff>
    </xdr:from>
    <xdr:to>
      <xdr:col>26</xdr:col>
      <xdr:colOff>1343025</xdr:colOff>
      <xdr:row>373</xdr:row>
      <xdr:rowOff>0</xdr:rowOff>
    </xdr:to>
    <xdr:sp macro="" textlink="">
      <xdr:nvSpPr>
        <xdr:cNvPr id="3993" name="Line 2">
          <a:extLst>
            <a:ext uri="{FF2B5EF4-FFF2-40B4-BE49-F238E27FC236}">
              <a16:creationId xmlns:a16="http://schemas.microsoft.com/office/drawing/2014/main" id="{00000000-0008-0000-0100-0000990F0000}"/>
            </a:ext>
          </a:extLst>
        </xdr:cNvPr>
        <xdr:cNvSpPr>
          <a:spLocks noChangeShapeType="1"/>
        </xdr:cNvSpPr>
      </xdr:nvSpPr>
      <xdr:spPr bwMode="auto">
        <a:xfrm>
          <a:off x="20231100" y="1172241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373</xdr:row>
      <xdr:rowOff>0</xdr:rowOff>
    </xdr:from>
    <xdr:to>
      <xdr:col>26</xdr:col>
      <xdr:colOff>1343025</xdr:colOff>
      <xdr:row>373</xdr:row>
      <xdr:rowOff>0</xdr:rowOff>
    </xdr:to>
    <xdr:sp macro="" textlink="">
      <xdr:nvSpPr>
        <xdr:cNvPr id="3994" name="Line 3">
          <a:extLst>
            <a:ext uri="{FF2B5EF4-FFF2-40B4-BE49-F238E27FC236}">
              <a16:creationId xmlns:a16="http://schemas.microsoft.com/office/drawing/2014/main" id="{00000000-0008-0000-0100-00009A0F0000}"/>
            </a:ext>
          </a:extLst>
        </xdr:cNvPr>
        <xdr:cNvSpPr>
          <a:spLocks noChangeShapeType="1"/>
        </xdr:cNvSpPr>
      </xdr:nvSpPr>
      <xdr:spPr bwMode="auto">
        <a:xfrm>
          <a:off x="20231100" y="1172241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373</xdr:row>
      <xdr:rowOff>0</xdr:rowOff>
    </xdr:from>
    <xdr:to>
      <xdr:col>26</xdr:col>
      <xdr:colOff>1343025</xdr:colOff>
      <xdr:row>373</xdr:row>
      <xdr:rowOff>0</xdr:rowOff>
    </xdr:to>
    <xdr:sp macro="" textlink="">
      <xdr:nvSpPr>
        <xdr:cNvPr id="3995" name="Line 4">
          <a:extLst>
            <a:ext uri="{FF2B5EF4-FFF2-40B4-BE49-F238E27FC236}">
              <a16:creationId xmlns:a16="http://schemas.microsoft.com/office/drawing/2014/main" id="{00000000-0008-0000-0100-00009B0F0000}"/>
            </a:ext>
          </a:extLst>
        </xdr:cNvPr>
        <xdr:cNvSpPr>
          <a:spLocks noChangeShapeType="1"/>
        </xdr:cNvSpPr>
      </xdr:nvSpPr>
      <xdr:spPr bwMode="auto">
        <a:xfrm>
          <a:off x="20231100" y="1172241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390</xdr:row>
      <xdr:rowOff>0</xdr:rowOff>
    </xdr:from>
    <xdr:to>
      <xdr:col>26</xdr:col>
      <xdr:colOff>1343025</xdr:colOff>
      <xdr:row>390</xdr:row>
      <xdr:rowOff>0</xdr:rowOff>
    </xdr:to>
    <xdr:sp macro="" textlink="">
      <xdr:nvSpPr>
        <xdr:cNvPr id="3996" name="Line 1">
          <a:extLst>
            <a:ext uri="{FF2B5EF4-FFF2-40B4-BE49-F238E27FC236}">
              <a16:creationId xmlns:a16="http://schemas.microsoft.com/office/drawing/2014/main" id="{00000000-0008-0000-0100-00009C0F0000}"/>
            </a:ext>
          </a:extLst>
        </xdr:cNvPr>
        <xdr:cNvSpPr>
          <a:spLocks noChangeShapeType="1"/>
        </xdr:cNvSpPr>
      </xdr:nvSpPr>
      <xdr:spPr bwMode="auto">
        <a:xfrm>
          <a:off x="20221575" y="1225677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390</xdr:row>
      <xdr:rowOff>0</xdr:rowOff>
    </xdr:from>
    <xdr:to>
      <xdr:col>26</xdr:col>
      <xdr:colOff>1343025</xdr:colOff>
      <xdr:row>390</xdr:row>
      <xdr:rowOff>0</xdr:rowOff>
    </xdr:to>
    <xdr:sp macro="" textlink="">
      <xdr:nvSpPr>
        <xdr:cNvPr id="3997" name="Line 2">
          <a:extLst>
            <a:ext uri="{FF2B5EF4-FFF2-40B4-BE49-F238E27FC236}">
              <a16:creationId xmlns:a16="http://schemas.microsoft.com/office/drawing/2014/main" id="{00000000-0008-0000-0100-00009D0F0000}"/>
            </a:ext>
          </a:extLst>
        </xdr:cNvPr>
        <xdr:cNvSpPr>
          <a:spLocks noChangeShapeType="1"/>
        </xdr:cNvSpPr>
      </xdr:nvSpPr>
      <xdr:spPr bwMode="auto">
        <a:xfrm>
          <a:off x="20231100" y="1225677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390</xdr:row>
      <xdr:rowOff>0</xdr:rowOff>
    </xdr:from>
    <xdr:to>
      <xdr:col>26</xdr:col>
      <xdr:colOff>1343025</xdr:colOff>
      <xdr:row>390</xdr:row>
      <xdr:rowOff>0</xdr:rowOff>
    </xdr:to>
    <xdr:sp macro="" textlink="">
      <xdr:nvSpPr>
        <xdr:cNvPr id="3998" name="Line 3">
          <a:extLst>
            <a:ext uri="{FF2B5EF4-FFF2-40B4-BE49-F238E27FC236}">
              <a16:creationId xmlns:a16="http://schemas.microsoft.com/office/drawing/2014/main" id="{00000000-0008-0000-0100-00009E0F0000}"/>
            </a:ext>
          </a:extLst>
        </xdr:cNvPr>
        <xdr:cNvSpPr>
          <a:spLocks noChangeShapeType="1"/>
        </xdr:cNvSpPr>
      </xdr:nvSpPr>
      <xdr:spPr bwMode="auto">
        <a:xfrm>
          <a:off x="20231100" y="1225677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390</xdr:row>
      <xdr:rowOff>0</xdr:rowOff>
    </xdr:from>
    <xdr:to>
      <xdr:col>26</xdr:col>
      <xdr:colOff>1343025</xdr:colOff>
      <xdr:row>390</xdr:row>
      <xdr:rowOff>0</xdr:rowOff>
    </xdr:to>
    <xdr:sp macro="" textlink="">
      <xdr:nvSpPr>
        <xdr:cNvPr id="3999" name="Line 4">
          <a:extLst>
            <a:ext uri="{FF2B5EF4-FFF2-40B4-BE49-F238E27FC236}">
              <a16:creationId xmlns:a16="http://schemas.microsoft.com/office/drawing/2014/main" id="{00000000-0008-0000-0100-00009F0F0000}"/>
            </a:ext>
          </a:extLst>
        </xdr:cNvPr>
        <xdr:cNvSpPr>
          <a:spLocks noChangeShapeType="1"/>
        </xdr:cNvSpPr>
      </xdr:nvSpPr>
      <xdr:spPr bwMode="auto">
        <a:xfrm>
          <a:off x="20231100" y="1225677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407</xdr:row>
      <xdr:rowOff>0</xdr:rowOff>
    </xdr:from>
    <xdr:to>
      <xdr:col>26</xdr:col>
      <xdr:colOff>1343025</xdr:colOff>
      <xdr:row>407</xdr:row>
      <xdr:rowOff>0</xdr:rowOff>
    </xdr:to>
    <xdr:sp macro="" textlink="">
      <xdr:nvSpPr>
        <xdr:cNvPr id="4000" name="Line 1">
          <a:extLst>
            <a:ext uri="{FF2B5EF4-FFF2-40B4-BE49-F238E27FC236}">
              <a16:creationId xmlns:a16="http://schemas.microsoft.com/office/drawing/2014/main" id="{00000000-0008-0000-0100-0000A00F0000}"/>
            </a:ext>
          </a:extLst>
        </xdr:cNvPr>
        <xdr:cNvSpPr>
          <a:spLocks noChangeShapeType="1"/>
        </xdr:cNvSpPr>
      </xdr:nvSpPr>
      <xdr:spPr bwMode="auto">
        <a:xfrm>
          <a:off x="20221575" y="1279112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407</xdr:row>
      <xdr:rowOff>0</xdr:rowOff>
    </xdr:from>
    <xdr:to>
      <xdr:col>26</xdr:col>
      <xdr:colOff>1343025</xdr:colOff>
      <xdr:row>407</xdr:row>
      <xdr:rowOff>0</xdr:rowOff>
    </xdr:to>
    <xdr:sp macro="" textlink="">
      <xdr:nvSpPr>
        <xdr:cNvPr id="4001" name="Line 2">
          <a:extLst>
            <a:ext uri="{FF2B5EF4-FFF2-40B4-BE49-F238E27FC236}">
              <a16:creationId xmlns:a16="http://schemas.microsoft.com/office/drawing/2014/main" id="{00000000-0008-0000-0100-0000A10F0000}"/>
            </a:ext>
          </a:extLst>
        </xdr:cNvPr>
        <xdr:cNvSpPr>
          <a:spLocks noChangeShapeType="1"/>
        </xdr:cNvSpPr>
      </xdr:nvSpPr>
      <xdr:spPr bwMode="auto">
        <a:xfrm>
          <a:off x="20231100" y="1279112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407</xdr:row>
      <xdr:rowOff>0</xdr:rowOff>
    </xdr:from>
    <xdr:to>
      <xdr:col>26</xdr:col>
      <xdr:colOff>1343025</xdr:colOff>
      <xdr:row>407</xdr:row>
      <xdr:rowOff>0</xdr:rowOff>
    </xdr:to>
    <xdr:sp macro="" textlink="">
      <xdr:nvSpPr>
        <xdr:cNvPr id="4002" name="Line 3">
          <a:extLst>
            <a:ext uri="{FF2B5EF4-FFF2-40B4-BE49-F238E27FC236}">
              <a16:creationId xmlns:a16="http://schemas.microsoft.com/office/drawing/2014/main" id="{00000000-0008-0000-0100-0000A20F0000}"/>
            </a:ext>
          </a:extLst>
        </xdr:cNvPr>
        <xdr:cNvSpPr>
          <a:spLocks noChangeShapeType="1"/>
        </xdr:cNvSpPr>
      </xdr:nvSpPr>
      <xdr:spPr bwMode="auto">
        <a:xfrm>
          <a:off x="20231100" y="1279112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407</xdr:row>
      <xdr:rowOff>0</xdr:rowOff>
    </xdr:from>
    <xdr:to>
      <xdr:col>26</xdr:col>
      <xdr:colOff>1343025</xdr:colOff>
      <xdr:row>407</xdr:row>
      <xdr:rowOff>0</xdr:rowOff>
    </xdr:to>
    <xdr:sp macro="" textlink="">
      <xdr:nvSpPr>
        <xdr:cNvPr id="4003" name="Line 4">
          <a:extLst>
            <a:ext uri="{FF2B5EF4-FFF2-40B4-BE49-F238E27FC236}">
              <a16:creationId xmlns:a16="http://schemas.microsoft.com/office/drawing/2014/main" id="{00000000-0008-0000-0100-0000A30F0000}"/>
            </a:ext>
          </a:extLst>
        </xdr:cNvPr>
        <xdr:cNvSpPr>
          <a:spLocks noChangeShapeType="1"/>
        </xdr:cNvSpPr>
      </xdr:nvSpPr>
      <xdr:spPr bwMode="auto">
        <a:xfrm>
          <a:off x="20231100" y="1279112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373</xdr:row>
      <xdr:rowOff>0</xdr:rowOff>
    </xdr:from>
    <xdr:to>
      <xdr:col>26</xdr:col>
      <xdr:colOff>1343025</xdr:colOff>
      <xdr:row>373</xdr:row>
      <xdr:rowOff>0</xdr:rowOff>
    </xdr:to>
    <xdr:sp macro="" textlink="">
      <xdr:nvSpPr>
        <xdr:cNvPr id="4004" name="Line 1">
          <a:extLst>
            <a:ext uri="{FF2B5EF4-FFF2-40B4-BE49-F238E27FC236}">
              <a16:creationId xmlns:a16="http://schemas.microsoft.com/office/drawing/2014/main" id="{00000000-0008-0000-0100-0000A40F0000}"/>
            </a:ext>
          </a:extLst>
        </xdr:cNvPr>
        <xdr:cNvSpPr>
          <a:spLocks noChangeShapeType="1"/>
        </xdr:cNvSpPr>
      </xdr:nvSpPr>
      <xdr:spPr bwMode="auto">
        <a:xfrm>
          <a:off x="20221575" y="1172241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373</xdr:row>
      <xdr:rowOff>0</xdr:rowOff>
    </xdr:from>
    <xdr:to>
      <xdr:col>26</xdr:col>
      <xdr:colOff>1343025</xdr:colOff>
      <xdr:row>373</xdr:row>
      <xdr:rowOff>0</xdr:rowOff>
    </xdr:to>
    <xdr:sp macro="" textlink="">
      <xdr:nvSpPr>
        <xdr:cNvPr id="4005" name="Line 2">
          <a:extLst>
            <a:ext uri="{FF2B5EF4-FFF2-40B4-BE49-F238E27FC236}">
              <a16:creationId xmlns:a16="http://schemas.microsoft.com/office/drawing/2014/main" id="{00000000-0008-0000-0100-0000A50F0000}"/>
            </a:ext>
          </a:extLst>
        </xdr:cNvPr>
        <xdr:cNvSpPr>
          <a:spLocks noChangeShapeType="1"/>
        </xdr:cNvSpPr>
      </xdr:nvSpPr>
      <xdr:spPr bwMode="auto">
        <a:xfrm>
          <a:off x="20231100" y="1172241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373</xdr:row>
      <xdr:rowOff>0</xdr:rowOff>
    </xdr:from>
    <xdr:to>
      <xdr:col>26</xdr:col>
      <xdr:colOff>1343025</xdr:colOff>
      <xdr:row>373</xdr:row>
      <xdr:rowOff>0</xdr:rowOff>
    </xdr:to>
    <xdr:sp macro="" textlink="">
      <xdr:nvSpPr>
        <xdr:cNvPr id="4006" name="Line 3">
          <a:extLst>
            <a:ext uri="{FF2B5EF4-FFF2-40B4-BE49-F238E27FC236}">
              <a16:creationId xmlns:a16="http://schemas.microsoft.com/office/drawing/2014/main" id="{00000000-0008-0000-0100-0000A60F0000}"/>
            </a:ext>
          </a:extLst>
        </xdr:cNvPr>
        <xdr:cNvSpPr>
          <a:spLocks noChangeShapeType="1"/>
        </xdr:cNvSpPr>
      </xdr:nvSpPr>
      <xdr:spPr bwMode="auto">
        <a:xfrm>
          <a:off x="20231100" y="1172241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373</xdr:row>
      <xdr:rowOff>0</xdr:rowOff>
    </xdr:from>
    <xdr:to>
      <xdr:col>26</xdr:col>
      <xdr:colOff>1343025</xdr:colOff>
      <xdr:row>373</xdr:row>
      <xdr:rowOff>0</xdr:rowOff>
    </xdr:to>
    <xdr:sp macro="" textlink="">
      <xdr:nvSpPr>
        <xdr:cNvPr id="4007" name="Line 4">
          <a:extLst>
            <a:ext uri="{FF2B5EF4-FFF2-40B4-BE49-F238E27FC236}">
              <a16:creationId xmlns:a16="http://schemas.microsoft.com/office/drawing/2014/main" id="{00000000-0008-0000-0100-0000A70F0000}"/>
            </a:ext>
          </a:extLst>
        </xdr:cNvPr>
        <xdr:cNvSpPr>
          <a:spLocks noChangeShapeType="1"/>
        </xdr:cNvSpPr>
      </xdr:nvSpPr>
      <xdr:spPr bwMode="auto">
        <a:xfrm>
          <a:off x="20231100" y="1172241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390</xdr:row>
      <xdr:rowOff>0</xdr:rowOff>
    </xdr:from>
    <xdr:to>
      <xdr:col>26</xdr:col>
      <xdr:colOff>1343025</xdr:colOff>
      <xdr:row>390</xdr:row>
      <xdr:rowOff>0</xdr:rowOff>
    </xdr:to>
    <xdr:sp macro="" textlink="">
      <xdr:nvSpPr>
        <xdr:cNvPr id="4008" name="Line 1">
          <a:extLst>
            <a:ext uri="{FF2B5EF4-FFF2-40B4-BE49-F238E27FC236}">
              <a16:creationId xmlns:a16="http://schemas.microsoft.com/office/drawing/2014/main" id="{00000000-0008-0000-0100-0000A80F0000}"/>
            </a:ext>
          </a:extLst>
        </xdr:cNvPr>
        <xdr:cNvSpPr>
          <a:spLocks noChangeShapeType="1"/>
        </xdr:cNvSpPr>
      </xdr:nvSpPr>
      <xdr:spPr bwMode="auto">
        <a:xfrm>
          <a:off x="20221575" y="1225677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390</xdr:row>
      <xdr:rowOff>0</xdr:rowOff>
    </xdr:from>
    <xdr:to>
      <xdr:col>26</xdr:col>
      <xdr:colOff>1343025</xdr:colOff>
      <xdr:row>390</xdr:row>
      <xdr:rowOff>0</xdr:rowOff>
    </xdr:to>
    <xdr:sp macro="" textlink="">
      <xdr:nvSpPr>
        <xdr:cNvPr id="4009" name="Line 2">
          <a:extLst>
            <a:ext uri="{FF2B5EF4-FFF2-40B4-BE49-F238E27FC236}">
              <a16:creationId xmlns:a16="http://schemas.microsoft.com/office/drawing/2014/main" id="{00000000-0008-0000-0100-0000A90F0000}"/>
            </a:ext>
          </a:extLst>
        </xdr:cNvPr>
        <xdr:cNvSpPr>
          <a:spLocks noChangeShapeType="1"/>
        </xdr:cNvSpPr>
      </xdr:nvSpPr>
      <xdr:spPr bwMode="auto">
        <a:xfrm>
          <a:off x="20231100" y="1225677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390</xdr:row>
      <xdr:rowOff>0</xdr:rowOff>
    </xdr:from>
    <xdr:to>
      <xdr:col>26</xdr:col>
      <xdr:colOff>1343025</xdr:colOff>
      <xdr:row>390</xdr:row>
      <xdr:rowOff>0</xdr:rowOff>
    </xdr:to>
    <xdr:sp macro="" textlink="">
      <xdr:nvSpPr>
        <xdr:cNvPr id="4010" name="Line 3">
          <a:extLst>
            <a:ext uri="{FF2B5EF4-FFF2-40B4-BE49-F238E27FC236}">
              <a16:creationId xmlns:a16="http://schemas.microsoft.com/office/drawing/2014/main" id="{00000000-0008-0000-0100-0000AA0F0000}"/>
            </a:ext>
          </a:extLst>
        </xdr:cNvPr>
        <xdr:cNvSpPr>
          <a:spLocks noChangeShapeType="1"/>
        </xdr:cNvSpPr>
      </xdr:nvSpPr>
      <xdr:spPr bwMode="auto">
        <a:xfrm>
          <a:off x="20231100" y="1225677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390</xdr:row>
      <xdr:rowOff>0</xdr:rowOff>
    </xdr:from>
    <xdr:to>
      <xdr:col>26</xdr:col>
      <xdr:colOff>1343025</xdr:colOff>
      <xdr:row>390</xdr:row>
      <xdr:rowOff>0</xdr:rowOff>
    </xdr:to>
    <xdr:sp macro="" textlink="">
      <xdr:nvSpPr>
        <xdr:cNvPr id="4011" name="Line 4">
          <a:extLst>
            <a:ext uri="{FF2B5EF4-FFF2-40B4-BE49-F238E27FC236}">
              <a16:creationId xmlns:a16="http://schemas.microsoft.com/office/drawing/2014/main" id="{00000000-0008-0000-0100-0000AB0F0000}"/>
            </a:ext>
          </a:extLst>
        </xdr:cNvPr>
        <xdr:cNvSpPr>
          <a:spLocks noChangeShapeType="1"/>
        </xdr:cNvSpPr>
      </xdr:nvSpPr>
      <xdr:spPr bwMode="auto">
        <a:xfrm>
          <a:off x="20231100" y="1225677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407</xdr:row>
      <xdr:rowOff>0</xdr:rowOff>
    </xdr:from>
    <xdr:to>
      <xdr:col>26</xdr:col>
      <xdr:colOff>1343025</xdr:colOff>
      <xdr:row>407</xdr:row>
      <xdr:rowOff>0</xdr:rowOff>
    </xdr:to>
    <xdr:sp macro="" textlink="">
      <xdr:nvSpPr>
        <xdr:cNvPr id="4012" name="Line 1">
          <a:extLst>
            <a:ext uri="{FF2B5EF4-FFF2-40B4-BE49-F238E27FC236}">
              <a16:creationId xmlns:a16="http://schemas.microsoft.com/office/drawing/2014/main" id="{00000000-0008-0000-0100-0000AC0F0000}"/>
            </a:ext>
          </a:extLst>
        </xdr:cNvPr>
        <xdr:cNvSpPr>
          <a:spLocks noChangeShapeType="1"/>
        </xdr:cNvSpPr>
      </xdr:nvSpPr>
      <xdr:spPr bwMode="auto">
        <a:xfrm>
          <a:off x="20221575" y="1279112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407</xdr:row>
      <xdr:rowOff>0</xdr:rowOff>
    </xdr:from>
    <xdr:to>
      <xdr:col>26</xdr:col>
      <xdr:colOff>1343025</xdr:colOff>
      <xdr:row>407</xdr:row>
      <xdr:rowOff>0</xdr:rowOff>
    </xdr:to>
    <xdr:sp macro="" textlink="">
      <xdr:nvSpPr>
        <xdr:cNvPr id="4013" name="Line 2">
          <a:extLst>
            <a:ext uri="{FF2B5EF4-FFF2-40B4-BE49-F238E27FC236}">
              <a16:creationId xmlns:a16="http://schemas.microsoft.com/office/drawing/2014/main" id="{00000000-0008-0000-0100-0000AD0F0000}"/>
            </a:ext>
          </a:extLst>
        </xdr:cNvPr>
        <xdr:cNvSpPr>
          <a:spLocks noChangeShapeType="1"/>
        </xdr:cNvSpPr>
      </xdr:nvSpPr>
      <xdr:spPr bwMode="auto">
        <a:xfrm>
          <a:off x="20231100" y="1279112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407</xdr:row>
      <xdr:rowOff>0</xdr:rowOff>
    </xdr:from>
    <xdr:to>
      <xdr:col>26</xdr:col>
      <xdr:colOff>1343025</xdr:colOff>
      <xdr:row>407</xdr:row>
      <xdr:rowOff>0</xdr:rowOff>
    </xdr:to>
    <xdr:sp macro="" textlink="">
      <xdr:nvSpPr>
        <xdr:cNvPr id="4014" name="Line 3">
          <a:extLst>
            <a:ext uri="{FF2B5EF4-FFF2-40B4-BE49-F238E27FC236}">
              <a16:creationId xmlns:a16="http://schemas.microsoft.com/office/drawing/2014/main" id="{00000000-0008-0000-0100-0000AE0F0000}"/>
            </a:ext>
          </a:extLst>
        </xdr:cNvPr>
        <xdr:cNvSpPr>
          <a:spLocks noChangeShapeType="1"/>
        </xdr:cNvSpPr>
      </xdr:nvSpPr>
      <xdr:spPr bwMode="auto">
        <a:xfrm>
          <a:off x="20231100" y="1279112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407</xdr:row>
      <xdr:rowOff>0</xdr:rowOff>
    </xdr:from>
    <xdr:to>
      <xdr:col>26</xdr:col>
      <xdr:colOff>1343025</xdr:colOff>
      <xdr:row>407</xdr:row>
      <xdr:rowOff>0</xdr:rowOff>
    </xdr:to>
    <xdr:sp macro="" textlink="">
      <xdr:nvSpPr>
        <xdr:cNvPr id="4015" name="Line 4">
          <a:extLst>
            <a:ext uri="{FF2B5EF4-FFF2-40B4-BE49-F238E27FC236}">
              <a16:creationId xmlns:a16="http://schemas.microsoft.com/office/drawing/2014/main" id="{00000000-0008-0000-0100-0000AF0F0000}"/>
            </a:ext>
          </a:extLst>
        </xdr:cNvPr>
        <xdr:cNvSpPr>
          <a:spLocks noChangeShapeType="1"/>
        </xdr:cNvSpPr>
      </xdr:nvSpPr>
      <xdr:spPr bwMode="auto">
        <a:xfrm>
          <a:off x="20231100" y="1279112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373</xdr:row>
      <xdr:rowOff>0</xdr:rowOff>
    </xdr:from>
    <xdr:to>
      <xdr:col>26</xdr:col>
      <xdr:colOff>1343025</xdr:colOff>
      <xdr:row>373</xdr:row>
      <xdr:rowOff>0</xdr:rowOff>
    </xdr:to>
    <xdr:sp macro="" textlink="">
      <xdr:nvSpPr>
        <xdr:cNvPr id="4016" name="Line 1">
          <a:extLst>
            <a:ext uri="{FF2B5EF4-FFF2-40B4-BE49-F238E27FC236}">
              <a16:creationId xmlns:a16="http://schemas.microsoft.com/office/drawing/2014/main" id="{00000000-0008-0000-0100-0000B00F0000}"/>
            </a:ext>
          </a:extLst>
        </xdr:cNvPr>
        <xdr:cNvSpPr>
          <a:spLocks noChangeShapeType="1"/>
        </xdr:cNvSpPr>
      </xdr:nvSpPr>
      <xdr:spPr bwMode="auto">
        <a:xfrm>
          <a:off x="20221575" y="1172241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373</xdr:row>
      <xdr:rowOff>0</xdr:rowOff>
    </xdr:from>
    <xdr:to>
      <xdr:col>26</xdr:col>
      <xdr:colOff>1343025</xdr:colOff>
      <xdr:row>373</xdr:row>
      <xdr:rowOff>0</xdr:rowOff>
    </xdr:to>
    <xdr:sp macro="" textlink="">
      <xdr:nvSpPr>
        <xdr:cNvPr id="4017" name="Line 2">
          <a:extLst>
            <a:ext uri="{FF2B5EF4-FFF2-40B4-BE49-F238E27FC236}">
              <a16:creationId xmlns:a16="http://schemas.microsoft.com/office/drawing/2014/main" id="{00000000-0008-0000-0100-0000B10F0000}"/>
            </a:ext>
          </a:extLst>
        </xdr:cNvPr>
        <xdr:cNvSpPr>
          <a:spLocks noChangeShapeType="1"/>
        </xdr:cNvSpPr>
      </xdr:nvSpPr>
      <xdr:spPr bwMode="auto">
        <a:xfrm>
          <a:off x="20231100" y="1172241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373</xdr:row>
      <xdr:rowOff>0</xdr:rowOff>
    </xdr:from>
    <xdr:to>
      <xdr:col>26</xdr:col>
      <xdr:colOff>1343025</xdr:colOff>
      <xdr:row>373</xdr:row>
      <xdr:rowOff>0</xdr:rowOff>
    </xdr:to>
    <xdr:sp macro="" textlink="">
      <xdr:nvSpPr>
        <xdr:cNvPr id="4018" name="Line 3">
          <a:extLst>
            <a:ext uri="{FF2B5EF4-FFF2-40B4-BE49-F238E27FC236}">
              <a16:creationId xmlns:a16="http://schemas.microsoft.com/office/drawing/2014/main" id="{00000000-0008-0000-0100-0000B20F0000}"/>
            </a:ext>
          </a:extLst>
        </xdr:cNvPr>
        <xdr:cNvSpPr>
          <a:spLocks noChangeShapeType="1"/>
        </xdr:cNvSpPr>
      </xdr:nvSpPr>
      <xdr:spPr bwMode="auto">
        <a:xfrm>
          <a:off x="20231100" y="1172241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373</xdr:row>
      <xdr:rowOff>0</xdr:rowOff>
    </xdr:from>
    <xdr:to>
      <xdr:col>26</xdr:col>
      <xdr:colOff>1343025</xdr:colOff>
      <xdr:row>373</xdr:row>
      <xdr:rowOff>0</xdr:rowOff>
    </xdr:to>
    <xdr:sp macro="" textlink="">
      <xdr:nvSpPr>
        <xdr:cNvPr id="4019" name="Line 4">
          <a:extLst>
            <a:ext uri="{FF2B5EF4-FFF2-40B4-BE49-F238E27FC236}">
              <a16:creationId xmlns:a16="http://schemas.microsoft.com/office/drawing/2014/main" id="{00000000-0008-0000-0100-0000B30F0000}"/>
            </a:ext>
          </a:extLst>
        </xdr:cNvPr>
        <xdr:cNvSpPr>
          <a:spLocks noChangeShapeType="1"/>
        </xdr:cNvSpPr>
      </xdr:nvSpPr>
      <xdr:spPr bwMode="auto">
        <a:xfrm>
          <a:off x="20231100" y="1172241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390</xdr:row>
      <xdr:rowOff>0</xdr:rowOff>
    </xdr:from>
    <xdr:to>
      <xdr:col>26</xdr:col>
      <xdr:colOff>1343025</xdr:colOff>
      <xdr:row>390</xdr:row>
      <xdr:rowOff>0</xdr:rowOff>
    </xdr:to>
    <xdr:sp macro="" textlink="">
      <xdr:nvSpPr>
        <xdr:cNvPr id="4020" name="Line 1">
          <a:extLst>
            <a:ext uri="{FF2B5EF4-FFF2-40B4-BE49-F238E27FC236}">
              <a16:creationId xmlns:a16="http://schemas.microsoft.com/office/drawing/2014/main" id="{00000000-0008-0000-0100-0000B40F0000}"/>
            </a:ext>
          </a:extLst>
        </xdr:cNvPr>
        <xdr:cNvSpPr>
          <a:spLocks noChangeShapeType="1"/>
        </xdr:cNvSpPr>
      </xdr:nvSpPr>
      <xdr:spPr bwMode="auto">
        <a:xfrm>
          <a:off x="20221575" y="1225677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390</xdr:row>
      <xdr:rowOff>0</xdr:rowOff>
    </xdr:from>
    <xdr:to>
      <xdr:col>26</xdr:col>
      <xdr:colOff>1343025</xdr:colOff>
      <xdr:row>390</xdr:row>
      <xdr:rowOff>0</xdr:rowOff>
    </xdr:to>
    <xdr:sp macro="" textlink="">
      <xdr:nvSpPr>
        <xdr:cNvPr id="4021" name="Line 2">
          <a:extLst>
            <a:ext uri="{FF2B5EF4-FFF2-40B4-BE49-F238E27FC236}">
              <a16:creationId xmlns:a16="http://schemas.microsoft.com/office/drawing/2014/main" id="{00000000-0008-0000-0100-0000B50F0000}"/>
            </a:ext>
          </a:extLst>
        </xdr:cNvPr>
        <xdr:cNvSpPr>
          <a:spLocks noChangeShapeType="1"/>
        </xdr:cNvSpPr>
      </xdr:nvSpPr>
      <xdr:spPr bwMode="auto">
        <a:xfrm>
          <a:off x="20231100" y="1225677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390</xdr:row>
      <xdr:rowOff>0</xdr:rowOff>
    </xdr:from>
    <xdr:to>
      <xdr:col>26</xdr:col>
      <xdr:colOff>1343025</xdr:colOff>
      <xdr:row>390</xdr:row>
      <xdr:rowOff>0</xdr:rowOff>
    </xdr:to>
    <xdr:sp macro="" textlink="">
      <xdr:nvSpPr>
        <xdr:cNvPr id="4022" name="Line 3">
          <a:extLst>
            <a:ext uri="{FF2B5EF4-FFF2-40B4-BE49-F238E27FC236}">
              <a16:creationId xmlns:a16="http://schemas.microsoft.com/office/drawing/2014/main" id="{00000000-0008-0000-0100-0000B60F0000}"/>
            </a:ext>
          </a:extLst>
        </xdr:cNvPr>
        <xdr:cNvSpPr>
          <a:spLocks noChangeShapeType="1"/>
        </xdr:cNvSpPr>
      </xdr:nvSpPr>
      <xdr:spPr bwMode="auto">
        <a:xfrm>
          <a:off x="20231100" y="1225677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390</xdr:row>
      <xdr:rowOff>0</xdr:rowOff>
    </xdr:from>
    <xdr:to>
      <xdr:col>26</xdr:col>
      <xdr:colOff>1343025</xdr:colOff>
      <xdr:row>390</xdr:row>
      <xdr:rowOff>0</xdr:rowOff>
    </xdr:to>
    <xdr:sp macro="" textlink="">
      <xdr:nvSpPr>
        <xdr:cNvPr id="4023" name="Line 4">
          <a:extLst>
            <a:ext uri="{FF2B5EF4-FFF2-40B4-BE49-F238E27FC236}">
              <a16:creationId xmlns:a16="http://schemas.microsoft.com/office/drawing/2014/main" id="{00000000-0008-0000-0100-0000B70F0000}"/>
            </a:ext>
          </a:extLst>
        </xdr:cNvPr>
        <xdr:cNvSpPr>
          <a:spLocks noChangeShapeType="1"/>
        </xdr:cNvSpPr>
      </xdr:nvSpPr>
      <xdr:spPr bwMode="auto">
        <a:xfrm>
          <a:off x="20231100" y="1225677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407</xdr:row>
      <xdr:rowOff>0</xdr:rowOff>
    </xdr:from>
    <xdr:to>
      <xdr:col>26</xdr:col>
      <xdr:colOff>1343025</xdr:colOff>
      <xdr:row>407</xdr:row>
      <xdr:rowOff>0</xdr:rowOff>
    </xdr:to>
    <xdr:sp macro="" textlink="">
      <xdr:nvSpPr>
        <xdr:cNvPr id="4024" name="Line 1">
          <a:extLst>
            <a:ext uri="{FF2B5EF4-FFF2-40B4-BE49-F238E27FC236}">
              <a16:creationId xmlns:a16="http://schemas.microsoft.com/office/drawing/2014/main" id="{00000000-0008-0000-0100-0000B80F0000}"/>
            </a:ext>
          </a:extLst>
        </xdr:cNvPr>
        <xdr:cNvSpPr>
          <a:spLocks noChangeShapeType="1"/>
        </xdr:cNvSpPr>
      </xdr:nvSpPr>
      <xdr:spPr bwMode="auto">
        <a:xfrm>
          <a:off x="20221575" y="1279112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407</xdr:row>
      <xdr:rowOff>0</xdr:rowOff>
    </xdr:from>
    <xdr:to>
      <xdr:col>26</xdr:col>
      <xdr:colOff>1343025</xdr:colOff>
      <xdr:row>407</xdr:row>
      <xdr:rowOff>0</xdr:rowOff>
    </xdr:to>
    <xdr:sp macro="" textlink="">
      <xdr:nvSpPr>
        <xdr:cNvPr id="4025" name="Line 2">
          <a:extLst>
            <a:ext uri="{FF2B5EF4-FFF2-40B4-BE49-F238E27FC236}">
              <a16:creationId xmlns:a16="http://schemas.microsoft.com/office/drawing/2014/main" id="{00000000-0008-0000-0100-0000B90F0000}"/>
            </a:ext>
          </a:extLst>
        </xdr:cNvPr>
        <xdr:cNvSpPr>
          <a:spLocks noChangeShapeType="1"/>
        </xdr:cNvSpPr>
      </xdr:nvSpPr>
      <xdr:spPr bwMode="auto">
        <a:xfrm>
          <a:off x="20231100" y="1279112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407</xdr:row>
      <xdr:rowOff>0</xdr:rowOff>
    </xdr:from>
    <xdr:to>
      <xdr:col>26</xdr:col>
      <xdr:colOff>1343025</xdr:colOff>
      <xdr:row>407</xdr:row>
      <xdr:rowOff>0</xdr:rowOff>
    </xdr:to>
    <xdr:sp macro="" textlink="">
      <xdr:nvSpPr>
        <xdr:cNvPr id="4026" name="Line 3">
          <a:extLst>
            <a:ext uri="{FF2B5EF4-FFF2-40B4-BE49-F238E27FC236}">
              <a16:creationId xmlns:a16="http://schemas.microsoft.com/office/drawing/2014/main" id="{00000000-0008-0000-0100-0000BA0F0000}"/>
            </a:ext>
          </a:extLst>
        </xdr:cNvPr>
        <xdr:cNvSpPr>
          <a:spLocks noChangeShapeType="1"/>
        </xdr:cNvSpPr>
      </xdr:nvSpPr>
      <xdr:spPr bwMode="auto">
        <a:xfrm>
          <a:off x="20231100" y="1279112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407</xdr:row>
      <xdr:rowOff>0</xdr:rowOff>
    </xdr:from>
    <xdr:to>
      <xdr:col>26</xdr:col>
      <xdr:colOff>1343025</xdr:colOff>
      <xdr:row>407</xdr:row>
      <xdr:rowOff>0</xdr:rowOff>
    </xdr:to>
    <xdr:sp macro="" textlink="">
      <xdr:nvSpPr>
        <xdr:cNvPr id="4027" name="Line 4">
          <a:extLst>
            <a:ext uri="{FF2B5EF4-FFF2-40B4-BE49-F238E27FC236}">
              <a16:creationId xmlns:a16="http://schemas.microsoft.com/office/drawing/2014/main" id="{00000000-0008-0000-0100-0000BB0F0000}"/>
            </a:ext>
          </a:extLst>
        </xdr:cNvPr>
        <xdr:cNvSpPr>
          <a:spLocks noChangeShapeType="1"/>
        </xdr:cNvSpPr>
      </xdr:nvSpPr>
      <xdr:spPr bwMode="auto">
        <a:xfrm>
          <a:off x="20231100" y="1279112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373</xdr:row>
      <xdr:rowOff>0</xdr:rowOff>
    </xdr:from>
    <xdr:to>
      <xdr:col>26</xdr:col>
      <xdr:colOff>1343025</xdr:colOff>
      <xdr:row>373</xdr:row>
      <xdr:rowOff>0</xdr:rowOff>
    </xdr:to>
    <xdr:sp macro="" textlink="">
      <xdr:nvSpPr>
        <xdr:cNvPr id="4028" name="Line 1">
          <a:extLst>
            <a:ext uri="{FF2B5EF4-FFF2-40B4-BE49-F238E27FC236}">
              <a16:creationId xmlns:a16="http://schemas.microsoft.com/office/drawing/2014/main" id="{00000000-0008-0000-0100-0000BC0F0000}"/>
            </a:ext>
          </a:extLst>
        </xdr:cNvPr>
        <xdr:cNvSpPr>
          <a:spLocks noChangeShapeType="1"/>
        </xdr:cNvSpPr>
      </xdr:nvSpPr>
      <xdr:spPr bwMode="auto">
        <a:xfrm>
          <a:off x="20221575" y="1172241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373</xdr:row>
      <xdr:rowOff>0</xdr:rowOff>
    </xdr:from>
    <xdr:to>
      <xdr:col>26</xdr:col>
      <xdr:colOff>1343025</xdr:colOff>
      <xdr:row>373</xdr:row>
      <xdr:rowOff>0</xdr:rowOff>
    </xdr:to>
    <xdr:sp macro="" textlink="">
      <xdr:nvSpPr>
        <xdr:cNvPr id="4029" name="Line 2">
          <a:extLst>
            <a:ext uri="{FF2B5EF4-FFF2-40B4-BE49-F238E27FC236}">
              <a16:creationId xmlns:a16="http://schemas.microsoft.com/office/drawing/2014/main" id="{00000000-0008-0000-0100-0000BD0F0000}"/>
            </a:ext>
          </a:extLst>
        </xdr:cNvPr>
        <xdr:cNvSpPr>
          <a:spLocks noChangeShapeType="1"/>
        </xdr:cNvSpPr>
      </xdr:nvSpPr>
      <xdr:spPr bwMode="auto">
        <a:xfrm>
          <a:off x="20231100" y="1172241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373</xdr:row>
      <xdr:rowOff>0</xdr:rowOff>
    </xdr:from>
    <xdr:to>
      <xdr:col>26</xdr:col>
      <xdr:colOff>1343025</xdr:colOff>
      <xdr:row>373</xdr:row>
      <xdr:rowOff>0</xdr:rowOff>
    </xdr:to>
    <xdr:sp macro="" textlink="">
      <xdr:nvSpPr>
        <xdr:cNvPr id="4030" name="Line 3">
          <a:extLst>
            <a:ext uri="{FF2B5EF4-FFF2-40B4-BE49-F238E27FC236}">
              <a16:creationId xmlns:a16="http://schemas.microsoft.com/office/drawing/2014/main" id="{00000000-0008-0000-0100-0000BE0F0000}"/>
            </a:ext>
          </a:extLst>
        </xdr:cNvPr>
        <xdr:cNvSpPr>
          <a:spLocks noChangeShapeType="1"/>
        </xdr:cNvSpPr>
      </xdr:nvSpPr>
      <xdr:spPr bwMode="auto">
        <a:xfrm>
          <a:off x="20231100" y="1172241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373</xdr:row>
      <xdr:rowOff>0</xdr:rowOff>
    </xdr:from>
    <xdr:to>
      <xdr:col>26</xdr:col>
      <xdr:colOff>1343025</xdr:colOff>
      <xdr:row>373</xdr:row>
      <xdr:rowOff>0</xdr:rowOff>
    </xdr:to>
    <xdr:sp macro="" textlink="">
      <xdr:nvSpPr>
        <xdr:cNvPr id="4031" name="Line 4">
          <a:extLst>
            <a:ext uri="{FF2B5EF4-FFF2-40B4-BE49-F238E27FC236}">
              <a16:creationId xmlns:a16="http://schemas.microsoft.com/office/drawing/2014/main" id="{00000000-0008-0000-0100-0000BF0F0000}"/>
            </a:ext>
          </a:extLst>
        </xdr:cNvPr>
        <xdr:cNvSpPr>
          <a:spLocks noChangeShapeType="1"/>
        </xdr:cNvSpPr>
      </xdr:nvSpPr>
      <xdr:spPr bwMode="auto">
        <a:xfrm>
          <a:off x="20231100" y="1172241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390</xdr:row>
      <xdr:rowOff>0</xdr:rowOff>
    </xdr:from>
    <xdr:to>
      <xdr:col>26</xdr:col>
      <xdr:colOff>1343025</xdr:colOff>
      <xdr:row>390</xdr:row>
      <xdr:rowOff>0</xdr:rowOff>
    </xdr:to>
    <xdr:sp macro="" textlink="">
      <xdr:nvSpPr>
        <xdr:cNvPr id="4032" name="Line 1">
          <a:extLst>
            <a:ext uri="{FF2B5EF4-FFF2-40B4-BE49-F238E27FC236}">
              <a16:creationId xmlns:a16="http://schemas.microsoft.com/office/drawing/2014/main" id="{00000000-0008-0000-0100-0000C00F0000}"/>
            </a:ext>
          </a:extLst>
        </xdr:cNvPr>
        <xdr:cNvSpPr>
          <a:spLocks noChangeShapeType="1"/>
        </xdr:cNvSpPr>
      </xdr:nvSpPr>
      <xdr:spPr bwMode="auto">
        <a:xfrm>
          <a:off x="20221575" y="1225677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390</xdr:row>
      <xdr:rowOff>0</xdr:rowOff>
    </xdr:from>
    <xdr:to>
      <xdr:col>26</xdr:col>
      <xdr:colOff>1343025</xdr:colOff>
      <xdr:row>390</xdr:row>
      <xdr:rowOff>0</xdr:rowOff>
    </xdr:to>
    <xdr:sp macro="" textlink="">
      <xdr:nvSpPr>
        <xdr:cNvPr id="4033" name="Line 2">
          <a:extLst>
            <a:ext uri="{FF2B5EF4-FFF2-40B4-BE49-F238E27FC236}">
              <a16:creationId xmlns:a16="http://schemas.microsoft.com/office/drawing/2014/main" id="{00000000-0008-0000-0100-0000C10F0000}"/>
            </a:ext>
          </a:extLst>
        </xdr:cNvPr>
        <xdr:cNvSpPr>
          <a:spLocks noChangeShapeType="1"/>
        </xdr:cNvSpPr>
      </xdr:nvSpPr>
      <xdr:spPr bwMode="auto">
        <a:xfrm>
          <a:off x="20231100" y="1225677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390</xdr:row>
      <xdr:rowOff>0</xdr:rowOff>
    </xdr:from>
    <xdr:to>
      <xdr:col>26</xdr:col>
      <xdr:colOff>1343025</xdr:colOff>
      <xdr:row>390</xdr:row>
      <xdr:rowOff>0</xdr:rowOff>
    </xdr:to>
    <xdr:sp macro="" textlink="">
      <xdr:nvSpPr>
        <xdr:cNvPr id="4034" name="Line 3">
          <a:extLst>
            <a:ext uri="{FF2B5EF4-FFF2-40B4-BE49-F238E27FC236}">
              <a16:creationId xmlns:a16="http://schemas.microsoft.com/office/drawing/2014/main" id="{00000000-0008-0000-0100-0000C20F0000}"/>
            </a:ext>
          </a:extLst>
        </xdr:cNvPr>
        <xdr:cNvSpPr>
          <a:spLocks noChangeShapeType="1"/>
        </xdr:cNvSpPr>
      </xdr:nvSpPr>
      <xdr:spPr bwMode="auto">
        <a:xfrm>
          <a:off x="20231100" y="1225677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390</xdr:row>
      <xdr:rowOff>0</xdr:rowOff>
    </xdr:from>
    <xdr:to>
      <xdr:col>26</xdr:col>
      <xdr:colOff>1343025</xdr:colOff>
      <xdr:row>390</xdr:row>
      <xdr:rowOff>0</xdr:rowOff>
    </xdr:to>
    <xdr:sp macro="" textlink="">
      <xdr:nvSpPr>
        <xdr:cNvPr id="4035" name="Line 4">
          <a:extLst>
            <a:ext uri="{FF2B5EF4-FFF2-40B4-BE49-F238E27FC236}">
              <a16:creationId xmlns:a16="http://schemas.microsoft.com/office/drawing/2014/main" id="{00000000-0008-0000-0100-0000C30F0000}"/>
            </a:ext>
          </a:extLst>
        </xdr:cNvPr>
        <xdr:cNvSpPr>
          <a:spLocks noChangeShapeType="1"/>
        </xdr:cNvSpPr>
      </xdr:nvSpPr>
      <xdr:spPr bwMode="auto">
        <a:xfrm>
          <a:off x="20231100" y="1225677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407</xdr:row>
      <xdr:rowOff>0</xdr:rowOff>
    </xdr:from>
    <xdr:to>
      <xdr:col>26</xdr:col>
      <xdr:colOff>1343025</xdr:colOff>
      <xdr:row>407</xdr:row>
      <xdr:rowOff>0</xdr:rowOff>
    </xdr:to>
    <xdr:sp macro="" textlink="">
      <xdr:nvSpPr>
        <xdr:cNvPr id="4036" name="Line 1">
          <a:extLst>
            <a:ext uri="{FF2B5EF4-FFF2-40B4-BE49-F238E27FC236}">
              <a16:creationId xmlns:a16="http://schemas.microsoft.com/office/drawing/2014/main" id="{00000000-0008-0000-0100-0000C40F0000}"/>
            </a:ext>
          </a:extLst>
        </xdr:cNvPr>
        <xdr:cNvSpPr>
          <a:spLocks noChangeShapeType="1"/>
        </xdr:cNvSpPr>
      </xdr:nvSpPr>
      <xdr:spPr bwMode="auto">
        <a:xfrm>
          <a:off x="20221575" y="1279112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407</xdr:row>
      <xdr:rowOff>0</xdr:rowOff>
    </xdr:from>
    <xdr:to>
      <xdr:col>26</xdr:col>
      <xdr:colOff>1343025</xdr:colOff>
      <xdr:row>407</xdr:row>
      <xdr:rowOff>0</xdr:rowOff>
    </xdr:to>
    <xdr:sp macro="" textlink="">
      <xdr:nvSpPr>
        <xdr:cNvPr id="4037" name="Line 2">
          <a:extLst>
            <a:ext uri="{FF2B5EF4-FFF2-40B4-BE49-F238E27FC236}">
              <a16:creationId xmlns:a16="http://schemas.microsoft.com/office/drawing/2014/main" id="{00000000-0008-0000-0100-0000C50F0000}"/>
            </a:ext>
          </a:extLst>
        </xdr:cNvPr>
        <xdr:cNvSpPr>
          <a:spLocks noChangeShapeType="1"/>
        </xdr:cNvSpPr>
      </xdr:nvSpPr>
      <xdr:spPr bwMode="auto">
        <a:xfrm>
          <a:off x="20231100" y="1279112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407</xdr:row>
      <xdr:rowOff>0</xdr:rowOff>
    </xdr:from>
    <xdr:to>
      <xdr:col>26</xdr:col>
      <xdr:colOff>1343025</xdr:colOff>
      <xdr:row>407</xdr:row>
      <xdr:rowOff>0</xdr:rowOff>
    </xdr:to>
    <xdr:sp macro="" textlink="">
      <xdr:nvSpPr>
        <xdr:cNvPr id="4038" name="Line 3">
          <a:extLst>
            <a:ext uri="{FF2B5EF4-FFF2-40B4-BE49-F238E27FC236}">
              <a16:creationId xmlns:a16="http://schemas.microsoft.com/office/drawing/2014/main" id="{00000000-0008-0000-0100-0000C60F0000}"/>
            </a:ext>
          </a:extLst>
        </xdr:cNvPr>
        <xdr:cNvSpPr>
          <a:spLocks noChangeShapeType="1"/>
        </xdr:cNvSpPr>
      </xdr:nvSpPr>
      <xdr:spPr bwMode="auto">
        <a:xfrm>
          <a:off x="20231100" y="1279112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407</xdr:row>
      <xdr:rowOff>0</xdr:rowOff>
    </xdr:from>
    <xdr:to>
      <xdr:col>26</xdr:col>
      <xdr:colOff>1343025</xdr:colOff>
      <xdr:row>407</xdr:row>
      <xdr:rowOff>0</xdr:rowOff>
    </xdr:to>
    <xdr:sp macro="" textlink="">
      <xdr:nvSpPr>
        <xdr:cNvPr id="4039" name="Line 4">
          <a:extLst>
            <a:ext uri="{FF2B5EF4-FFF2-40B4-BE49-F238E27FC236}">
              <a16:creationId xmlns:a16="http://schemas.microsoft.com/office/drawing/2014/main" id="{00000000-0008-0000-0100-0000C70F0000}"/>
            </a:ext>
          </a:extLst>
        </xdr:cNvPr>
        <xdr:cNvSpPr>
          <a:spLocks noChangeShapeType="1"/>
        </xdr:cNvSpPr>
      </xdr:nvSpPr>
      <xdr:spPr bwMode="auto">
        <a:xfrm>
          <a:off x="20231100" y="1279112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373</xdr:row>
      <xdr:rowOff>0</xdr:rowOff>
    </xdr:from>
    <xdr:to>
      <xdr:col>26</xdr:col>
      <xdr:colOff>1343025</xdr:colOff>
      <xdr:row>373</xdr:row>
      <xdr:rowOff>0</xdr:rowOff>
    </xdr:to>
    <xdr:sp macro="" textlink="">
      <xdr:nvSpPr>
        <xdr:cNvPr id="4040" name="Line 1">
          <a:extLst>
            <a:ext uri="{FF2B5EF4-FFF2-40B4-BE49-F238E27FC236}">
              <a16:creationId xmlns:a16="http://schemas.microsoft.com/office/drawing/2014/main" id="{00000000-0008-0000-0100-0000C80F0000}"/>
            </a:ext>
          </a:extLst>
        </xdr:cNvPr>
        <xdr:cNvSpPr>
          <a:spLocks noChangeShapeType="1"/>
        </xdr:cNvSpPr>
      </xdr:nvSpPr>
      <xdr:spPr bwMode="auto">
        <a:xfrm>
          <a:off x="20221575" y="1172241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373</xdr:row>
      <xdr:rowOff>0</xdr:rowOff>
    </xdr:from>
    <xdr:to>
      <xdr:col>26</xdr:col>
      <xdr:colOff>1343025</xdr:colOff>
      <xdr:row>373</xdr:row>
      <xdr:rowOff>0</xdr:rowOff>
    </xdr:to>
    <xdr:sp macro="" textlink="">
      <xdr:nvSpPr>
        <xdr:cNvPr id="4041" name="Line 2">
          <a:extLst>
            <a:ext uri="{FF2B5EF4-FFF2-40B4-BE49-F238E27FC236}">
              <a16:creationId xmlns:a16="http://schemas.microsoft.com/office/drawing/2014/main" id="{00000000-0008-0000-0100-0000C90F0000}"/>
            </a:ext>
          </a:extLst>
        </xdr:cNvPr>
        <xdr:cNvSpPr>
          <a:spLocks noChangeShapeType="1"/>
        </xdr:cNvSpPr>
      </xdr:nvSpPr>
      <xdr:spPr bwMode="auto">
        <a:xfrm>
          <a:off x="20231100" y="1172241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373</xdr:row>
      <xdr:rowOff>0</xdr:rowOff>
    </xdr:from>
    <xdr:to>
      <xdr:col>26</xdr:col>
      <xdr:colOff>1343025</xdr:colOff>
      <xdr:row>373</xdr:row>
      <xdr:rowOff>0</xdr:rowOff>
    </xdr:to>
    <xdr:sp macro="" textlink="">
      <xdr:nvSpPr>
        <xdr:cNvPr id="4042" name="Line 3">
          <a:extLst>
            <a:ext uri="{FF2B5EF4-FFF2-40B4-BE49-F238E27FC236}">
              <a16:creationId xmlns:a16="http://schemas.microsoft.com/office/drawing/2014/main" id="{00000000-0008-0000-0100-0000CA0F0000}"/>
            </a:ext>
          </a:extLst>
        </xdr:cNvPr>
        <xdr:cNvSpPr>
          <a:spLocks noChangeShapeType="1"/>
        </xdr:cNvSpPr>
      </xdr:nvSpPr>
      <xdr:spPr bwMode="auto">
        <a:xfrm>
          <a:off x="20231100" y="1172241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373</xdr:row>
      <xdr:rowOff>0</xdr:rowOff>
    </xdr:from>
    <xdr:to>
      <xdr:col>26</xdr:col>
      <xdr:colOff>1343025</xdr:colOff>
      <xdr:row>373</xdr:row>
      <xdr:rowOff>0</xdr:rowOff>
    </xdr:to>
    <xdr:sp macro="" textlink="">
      <xdr:nvSpPr>
        <xdr:cNvPr id="4043" name="Line 4">
          <a:extLst>
            <a:ext uri="{FF2B5EF4-FFF2-40B4-BE49-F238E27FC236}">
              <a16:creationId xmlns:a16="http://schemas.microsoft.com/office/drawing/2014/main" id="{00000000-0008-0000-0100-0000CB0F0000}"/>
            </a:ext>
          </a:extLst>
        </xdr:cNvPr>
        <xdr:cNvSpPr>
          <a:spLocks noChangeShapeType="1"/>
        </xdr:cNvSpPr>
      </xdr:nvSpPr>
      <xdr:spPr bwMode="auto">
        <a:xfrm>
          <a:off x="20231100" y="1172241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390</xdr:row>
      <xdr:rowOff>0</xdr:rowOff>
    </xdr:from>
    <xdr:to>
      <xdr:col>26</xdr:col>
      <xdr:colOff>1343025</xdr:colOff>
      <xdr:row>390</xdr:row>
      <xdr:rowOff>0</xdr:rowOff>
    </xdr:to>
    <xdr:sp macro="" textlink="">
      <xdr:nvSpPr>
        <xdr:cNvPr id="4044" name="Line 1">
          <a:extLst>
            <a:ext uri="{FF2B5EF4-FFF2-40B4-BE49-F238E27FC236}">
              <a16:creationId xmlns:a16="http://schemas.microsoft.com/office/drawing/2014/main" id="{00000000-0008-0000-0100-0000CC0F0000}"/>
            </a:ext>
          </a:extLst>
        </xdr:cNvPr>
        <xdr:cNvSpPr>
          <a:spLocks noChangeShapeType="1"/>
        </xdr:cNvSpPr>
      </xdr:nvSpPr>
      <xdr:spPr bwMode="auto">
        <a:xfrm>
          <a:off x="20221575" y="1225677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390</xdr:row>
      <xdr:rowOff>0</xdr:rowOff>
    </xdr:from>
    <xdr:to>
      <xdr:col>26</xdr:col>
      <xdr:colOff>1343025</xdr:colOff>
      <xdr:row>390</xdr:row>
      <xdr:rowOff>0</xdr:rowOff>
    </xdr:to>
    <xdr:sp macro="" textlink="">
      <xdr:nvSpPr>
        <xdr:cNvPr id="4045" name="Line 2">
          <a:extLst>
            <a:ext uri="{FF2B5EF4-FFF2-40B4-BE49-F238E27FC236}">
              <a16:creationId xmlns:a16="http://schemas.microsoft.com/office/drawing/2014/main" id="{00000000-0008-0000-0100-0000CD0F0000}"/>
            </a:ext>
          </a:extLst>
        </xdr:cNvPr>
        <xdr:cNvSpPr>
          <a:spLocks noChangeShapeType="1"/>
        </xdr:cNvSpPr>
      </xdr:nvSpPr>
      <xdr:spPr bwMode="auto">
        <a:xfrm>
          <a:off x="20231100" y="1225677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390</xdr:row>
      <xdr:rowOff>0</xdr:rowOff>
    </xdr:from>
    <xdr:to>
      <xdr:col>26</xdr:col>
      <xdr:colOff>1343025</xdr:colOff>
      <xdr:row>390</xdr:row>
      <xdr:rowOff>0</xdr:rowOff>
    </xdr:to>
    <xdr:sp macro="" textlink="">
      <xdr:nvSpPr>
        <xdr:cNvPr id="4046" name="Line 3">
          <a:extLst>
            <a:ext uri="{FF2B5EF4-FFF2-40B4-BE49-F238E27FC236}">
              <a16:creationId xmlns:a16="http://schemas.microsoft.com/office/drawing/2014/main" id="{00000000-0008-0000-0100-0000CE0F0000}"/>
            </a:ext>
          </a:extLst>
        </xdr:cNvPr>
        <xdr:cNvSpPr>
          <a:spLocks noChangeShapeType="1"/>
        </xdr:cNvSpPr>
      </xdr:nvSpPr>
      <xdr:spPr bwMode="auto">
        <a:xfrm>
          <a:off x="20231100" y="1225677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390</xdr:row>
      <xdr:rowOff>0</xdr:rowOff>
    </xdr:from>
    <xdr:to>
      <xdr:col>26</xdr:col>
      <xdr:colOff>1343025</xdr:colOff>
      <xdr:row>390</xdr:row>
      <xdr:rowOff>0</xdr:rowOff>
    </xdr:to>
    <xdr:sp macro="" textlink="">
      <xdr:nvSpPr>
        <xdr:cNvPr id="4047" name="Line 4">
          <a:extLst>
            <a:ext uri="{FF2B5EF4-FFF2-40B4-BE49-F238E27FC236}">
              <a16:creationId xmlns:a16="http://schemas.microsoft.com/office/drawing/2014/main" id="{00000000-0008-0000-0100-0000CF0F0000}"/>
            </a:ext>
          </a:extLst>
        </xdr:cNvPr>
        <xdr:cNvSpPr>
          <a:spLocks noChangeShapeType="1"/>
        </xdr:cNvSpPr>
      </xdr:nvSpPr>
      <xdr:spPr bwMode="auto">
        <a:xfrm>
          <a:off x="20231100" y="1225677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407</xdr:row>
      <xdr:rowOff>0</xdr:rowOff>
    </xdr:from>
    <xdr:to>
      <xdr:col>26</xdr:col>
      <xdr:colOff>1343025</xdr:colOff>
      <xdr:row>407</xdr:row>
      <xdr:rowOff>0</xdr:rowOff>
    </xdr:to>
    <xdr:sp macro="" textlink="">
      <xdr:nvSpPr>
        <xdr:cNvPr id="4048" name="Line 1">
          <a:extLst>
            <a:ext uri="{FF2B5EF4-FFF2-40B4-BE49-F238E27FC236}">
              <a16:creationId xmlns:a16="http://schemas.microsoft.com/office/drawing/2014/main" id="{00000000-0008-0000-0100-0000D00F0000}"/>
            </a:ext>
          </a:extLst>
        </xdr:cNvPr>
        <xdr:cNvSpPr>
          <a:spLocks noChangeShapeType="1"/>
        </xdr:cNvSpPr>
      </xdr:nvSpPr>
      <xdr:spPr bwMode="auto">
        <a:xfrm>
          <a:off x="20221575" y="1279112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407</xdr:row>
      <xdr:rowOff>0</xdr:rowOff>
    </xdr:from>
    <xdr:to>
      <xdr:col>26</xdr:col>
      <xdr:colOff>1343025</xdr:colOff>
      <xdr:row>407</xdr:row>
      <xdr:rowOff>0</xdr:rowOff>
    </xdr:to>
    <xdr:sp macro="" textlink="">
      <xdr:nvSpPr>
        <xdr:cNvPr id="4049" name="Line 2">
          <a:extLst>
            <a:ext uri="{FF2B5EF4-FFF2-40B4-BE49-F238E27FC236}">
              <a16:creationId xmlns:a16="http://schemas.microsoft.com/office/drawing/2014/main" id="{00000000-0008-0000-0100-0000D10F0000}"/>
            </a:ext>
          </a:extLst>
        </xdr:cNvPr>
        <xdr:cNvSpPr>
          <a:spLocks noChangeShapeType="1"/>
        </xdr:cNvSpPr>
      </xdr:nvSpPr>
      <xdr:spPr bwMode="auto">
        <a:xfrm>
          <a:off x="20231100" y="1279112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407</xdr:row>
      <xdr:rowOff>0</xdr:rowOff>
    </xdr:from>
    <xdr:to>
      <xdr:col>26</xdr:col>
      <xdr:colOff>1343025</xdr:colOff>
      <xdr:row>407</xdr:row>
      <xdr:rowOff>0</xdr:rowOff>
    </xdr:to>
    <xdr:sp macro="" textlink="">
      <xdr:nvSpPr>
        <xdr:cNvPr id="4050" name="Line 3">
          <a:extLst>
            <a:ext uri="{FF2B5EF4-FFF2-40B4-BE49-F238E27FC236}">
              <a16:creationId xmlns:a16="http://schemas.microsoft.com/office/drawing/2014/main" id="{00000000-0008-0000-0100-0000D20F0000}"/>
            </a:ext>
          </a:extLst>
        </xdr:cNvPr>
        <xdr:cNvSpPr>
          <a:spLocks noChangeShapeType="1"/>
        </xdr:cNvSpPr>
      </xdr:nvSpPr>
      <xdr:spPr bwMode="auto">
        <a:xfrm>
          <a:off x="20231100" y="1279112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407</xdr:row>
      <xdr:rowOff>0</xdr:rowOff>
    </xdr:from>
    <xdr:to>
      <xdr:col>26</xdr:col>
      <xdr:colOff>1343025</xdr:colOff>
      <xdr:row>407</xdr:row>
      <xdr:rowOff>0</xdr:rowOff>
    </xdr:to>
    <xdr:sp macro="" textlink="">
      <xdr:nvSpPr>
        <xdr:cNvPr id="4051" name="Line 4">
          <a:extLst>
            <a:ext uri="{FF2B5EF4-FFF2-40B4-BE49-F238E27FC236}">
              <a16:creationId xmlns:a16="http://schemas.microsoft.com/office/drawing/2014/main" id="{00000000-0008-0000-0100-0000D30F0000}"/>
            </a:ext>
          </a:extLst>
        </xdr:cNvPr>
        <xdr:cNvSpPr>
          <a:spLocks noChangeShapeType="1"/>
        </xdr:cNvSpPr>
      </xdr:nvSpPr>
      <xdr:spPr bwMode="auto">
        <a:xfrm>
          <a:off x="20231100" y="1279112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417</xdr:row>
      <xdr:rowOff>0</xdr:rowOff>
    </xdr:from>
    <xdr:to>
      <xdr:col>26</xdr:col>
      <xdr:colOff>1343025</xdr:colOff>
      <xdr:row>417</xdr:row>
      <xdr:rowOff>0</xdr:rowOff>
    </xdr:to>
    <xdr:sp macro="" textlink="">
      <xdr:nvSpPr>
        <xdr:cNvPr id="4052" name="Line 1">
          <a:extLst>
            <a:ext uri="{FF2B5EF4-FFF2-40B4-BE49-F238E27FC236}">
              <a16:creationId xmlns:a16="http://schemas.microsoft.com/office/drawing/2014/main" id="{00000000-0008-0000-0100-0000D40F0000}"/>
            </a:ext>
          </a:extLst>
        </xdr:cNvPr>
        <xdr:cNvSpPr>
          <a:spLocks noChangeShapeType="1"/>
        </xdr:cNvSpPr>
      </xdr:nvSpPr>
      <xdr:spPr bwMode="auto">
        <a:xfrm>
          <a:off x="20221575" y="1310544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417</xdr:row>
      <xdr:rowOff>0</xdr:rowOff>
    </xdr:from>
    <xdr:to>
      <xdr:col>26</xdr:col>
      <xdr:colOff>1343025</xdr:colOff>
      <xdr:row>417</xdr:row>
      <xdr:rowOff>0</xdr:rowOff>
    </xdr:to>
    <xdr:sp macro="" textlink="">
      <xdr:nvSpPr>
        <xdr:cNvPr id="4053" name="Line 2">
          <a:extLst>
            <a:ext uri="{FF2B5EF4-FFF2-40B4-BE49-F238E27FC236}">
              <a16:creationId xmlns:a16="http://schemas.microsoft.com/office/drawing/2014/main" id="{00000000-0008-0000-0100-0000D50F0000}"/>
            </a:ext>
          </a:extLst>
        </xdr:cNvPr>
        <xdr:cNvSpPr>
          <a:spLocks noChangeShapeType="1"/>
        </xdr:cNvSpPr>
      </xdr:nvSpPr>
      <xdr:spPr bwMode="auto">
        <a:xfrm>
          <a:off x="20231100" y="1310544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417</xdr:row>
      <xdr:rowOff>0</xdr:rowOff>
    </xdr:from>
    <xdr:to>
      <xdr:col>26</xdr:col>
      <xdr:colOff>1343025</xdr:colOff>
      <xdr:row>417</xdr:row>
      <xdr:rowOff>0</xdr:rowOff>
    </xdr:to>
    <xdr:sp macro="" textlink="">
      <xdr:nvSpPr>
        <xdr:cNvPr id="4054" name="Line 3">
          <a:extLst>
            <a:ext uri="{FF2B5EF4-FFF2-40B4-BE49-F238E27FC236}">
              <a16:creationId xmlns:a16="http://schemas.microsoft.com/office/drawing/2014/main" id="{00000000-0008-0000-0100-0000D60F0000}"/>
            </a:ext>
          </a:extLst>
        </xdr:cNvPr>
        <xdr:cNvSpPr>
          <a:spLocks noChangeShapeType="1"/>
        </xdr:cNvSpPr>
      </xdr:nvSpPr>
      <xdr:spPr bwMode="auto">
        <a:xfrm>
          <a:off x="20231100" y="1310544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417</xdr:row>
      <xdr:rowOff>0</xdr:rowOff>
    </xdr:from>
    <xdr:to>
      <xdr:col>26</xdr:col>
      <xdr:colOff>1343025</xdr:colOff>
      <xdr:row>417</xdr:row>
      <xdr:rowOff>0</xdr:rowOff>
    </xdr:to>
    <xdr:sp macro="" textlink="">
      <xdr:nvSpPr>
        <xdr:cNvPr id="4055" name="Line 4">
          <a:extLst>
            <a:ext uri="{FF2B5EF4-FFF2-40B4-BE49-F238E27FC236}">
              <a16:creationId xmlns:a16="http://schemas.microsoft.com/office/drawing/2014/main" id="{00000000-0008-0000-0100-0000D70F0000}"/>
            </a:ext>
          </a:extLst>
        </xdr:cNvPr>
        <xdr:cNvSpPr>
          <a:spLocks noChangeShapeType="1"/>
        </xdr:cNvSpPr>
      </xdr:nvSpPr>
      <xdr:spPr bwMode="auto">
        <a:xfrm>
          <a:off x="20231100" y="1310544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434</xdr:row>
      <xdr:rowOff>0</xdr:rowOff>
    </xdr:from>
    <xdr:to>
      <xdr:col>26</xdr:col>
      <xdr:colOff>1343025</xdr:colOff>
      <xdr:row>434</xdr:row>
      <xdr:rowOff>0</xdr:rowOff>
    </xdr:to>
    <xdr:sp macro="" textlink="">
      <xdr:nvSpPr>
        <xdr:cNvPr id="4056" name="Line 1">
          <a:extLst>
            <a:ext uri="{FF2B5EF4-FFF2-40B4-BE49-F238E27FC236}">
              <a16:creationId xmlns:a16="http://schemas.microsoft.com/office/drawing/2014/main" id="{00000000-0008-0000-0100-0000D80F0000}"/>
            </a:ext>
          </a:extLst>
        </xdr:cNvPr>
        <xdr:cNvSpPr>
          <a:spLocks noChangeShapeType="1"/>
        </xdr:cNvSpPr>
      </xdr:nvSpPr>
      <xdr:spPr bwMode="auto">
        <a:xfrm>
          <a:off x="20221575" y="1363980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434</xdr:row>
      <xdr:rowOff>0</xdr:rowOff>
    </xdr:from>
    <xdr:to>
      <xdr:col>26</xdr:col>
      <xdr:colOff>1343025</xdr:colOff>
      <xdr:row>434</xdr:row>
      <xdr:rowOff>0</xdr:rowOff>
    </xdr:to>
    <xdr:sp macro="" textlink="">
      <xdr:nvSpPr>
        <xdr:cNvPr id="4057" name="Line 2">
          <a:extLst>
            <a:ext uri="{FF2B5EF4-FFF2-40B4-BE49-F238E27FC236}">
              <a16:creationId xmlns:a16="http://schemas.microsoft.com/office/drawing/2014/main" id="{00000000-0008-0000-0100-0000D90F0000}"/>
            </a:ext>
          </a:extLst>
        </xdr:cNvPr>
        <xdr:cNvSpPr>
          <a:spLocks noChangeShapeType="1"/>
        </xdr:cNvSpPr>
      </xdr:nvSpPr>
      <xdr:spPr bwMode="auto">
        <a:xfrm>
          <a:off x="20231100" y="1363980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434</xdr:row>
      <xdr:rowOff>0</xdr:rowOff>
    </xdr:from>
    <xdr:to>
      <xdr:col>26</xdr:col>
      <xdr:colOff>1343025</xdr:colOff>
      <xdr:row>434</xdr:row>
      <xdr:rowOff>0</xdr:rowOff>
    </xdr:to>
    <xdr:sp macro="" textlink="">
      <xdr:nvSpPr>
        <xdr:cNvPr id="4058" name="Line 3">
          <a:extLst>
            <a:ext uri="{FF2B5EF4-FFF2-40B4-BE49-F238E27FC236}">
              <a16:creationId xmlns:a16="http://schemas.microsoft.com/office/drawing/2014/main" id="{00000000-0008-0000-0100-0000DA0F0000}"/>
            </a:ext>
          </a:extLst>
        </xdr:cNvPr>
        <xdr:cNvSpPr>
          <a:spLocks noChangeShapeType="1"/>
        </xdr:cNvSpPr>
      </xdr:nvSpPr>
      <xdr:spPr bwMode="auto">
        <a:xfrm>
          <a:off x="20231100" y="1363980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434</xdr:row>
      <xdr:rowOff>0</xdr:rowOff>
    </xdr:from>
    <xdr:to>
      <xdr:col>26</xdr:col>
      <xdr:colOff>1343025</xdr:colOff>
      <xdr:row>434</xdr:row>
      <xdr:rowOff>0</xdr:rowOff>
    </xdr:to>
    <xdr:sp macro="" textlink="">
      <xdr:nvSpPr>
        <xdr:cNvPr id="4059" name="Line 4">
          <a:extLst>
            <a:ext uri="{FF2B5EF4-FFF2-40B4-BE49-F238E27FC236}">
              <a16:creationId xmlns:a16="http://schemas.microsoft.com/office/drawing/2014/main" id="{00000000-0008-0000-0100-0000DB0F0000}"/>
            </a:ext>
          </a:extLst>
        </xdr:cNvPr>
        <xdr:cNvSpPr>
          <a:spLocks noChangeShapeType="1"/>
        </xdr:cNvSpPr>
      </xdr:nvSpPr>
      <xdr:spPr bwMode="auto">
        <a:xfrm>
          <a:off x="20231100" y="1363980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451</xdr:row>
      <xdr:rowOff>0</xdr:rowOff>
    </xdr:from>
    <xdr:to>
      <xdr:col>26</xdr:col>
      <xdr:colOff>1343025</xdr:colOff>
      <xdr:row>451</xdr:row>
      <xdr:rowOff>0</xdr:rowOff>
    </xdr:to>
    <xdr:sp macro="" textlink="">
      <xdr:nvSpPr>
        <xdr:cNvPr id="4060" name="Line 1">
          <a:extLst>
            <a:ext uri="{FF2B5EF4-FFF2-40B4-BE49-F238E27FC236}">
              <a16:creationId xmlns:a16="http://schemas.microsoft.com/office/drawing/2014/main" id="{00000000-0008-0000-0100-0000DC0F0000}"/>
            </a:ext>
          </a:extLst>
        </xdr:cNvPr>
        <xdr:cNvSpPr>
          <a:spLocks noChangeShapeType="1"/>
        </xdr:cNvSpPr>
      </xdr:nvSpPr>
      <xdr:spPr bwMode="auto">
        <a:xfrm>
          <a:off x="20221575" y="1417415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451</xdr:row>
      <xdr:rowOff>0</xdr:rowOff>
    </xdr:from>
    <xdr:to>
      <xdr:col>26</xdr:col>
      <xdr:colOff>1343025</xdr:colOff>
      <xdr:row>451</xdr:row>
      <xdr:rowOff>0</xdr:rowOff>
    </xdr:to>
    <xdr:sp macro="" textlink="">
      <xdr:nvSpPr>
        <xdr:cNvPr id="4061" name="Line 2">
          <a:extLst>
            <a:ext uri="{FF2B5EF4-FFF2-40B4-BE49-F238E27FC236}">
              <a16:creationId xmlns:a16="http://schemas.microsoft.com/office/drawing/2014/main" id="{00000000-0008-0000-0100-0000DD0F0000}"/>
            </a:ext>
          </a:extLst>
        </xdr:cNvPr>
        <xdr:cNvSpPr>
          <a:spLocks noChangeShapeType="1"/>
        </xdr:cNvSpPr>
      </xdr:nvSpPr>
      <xdr:spPr bwMode="auto">
        <a:xfrm>
          <a:off x="20231100" y="1417415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451</xdr:row>
      <xdr:rowOff>0</xdr:rowOff>
    </xdr:from>
    <xdr:to>
      <xdr:col>26</xdr:col>
      <xdr:colOff>1343025</xdr:colOff>
      <xdr:row>451</xdr:row>
      <xdr:rowOff>0</xdr:rowOff>
    </xdr:to>
    <xdr:sp macro="" textlink="">
      <xdr:nvSpPr>
        <xdr:cNvPr id="4062" name="Line 3">
          <a:extLst>
            <a:ext uri="{FF2B5EF4-FFF2-40B4-BE49-F238E27FC236}">
              <a16:creationId xmlns:a16="http://schemas.microsoft.com/office/drawing/2014/main" id="{00000000-0008-0000-0100-0000DE0F0000}"/>
            </a:ext>
          </a:extLst>
        </xdr:cNvPr>
        <xdr:cNvSpPr>
          <a:spLocks noChangeShapeType="1"/>
        </xdr:cNvSpPr>
      </xdr:nvSpPr>
      <xdr:spPr bwMode="auto">
        <a:xfrm>
          <a:off x="20231100" y="1417415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451</xdr:row>
      <xdr:rowOff>0</xdr:rowOff>
    </xdr:from>
    <xdr:to>
      <xdr:col>26</xdr:col>
      <xdr:colOff>1343025</xdr:colOff>
      <xdr:row>451</xdr:row>
      <xdr:rowOff>0</xdr:rowOff>
    </xdr:to>
    <xdr:sp macro="" textlink="">
      <xdr:nvSpPr>
        <xdr:cNvPr id="4063" name="Line 4">
          <a:extLst>
            <a:ext uri="{FF2B5EF4-FFF2-40B4-BE49-F238E27FC236}">
              <a16:creationId xmlns:a16="http://schemas.microsoft.com/office/drawing/2014/main" id="{00000000-0008-0000-0100-0000DF0F0000}"/>
            </a:ext>
          </a:extLst>
        </xdr:cNvPr>
        <xdr:cNvSpPr>
          <a:spLocks noChangeShapeType="1"/>
        </xdr:cNvSpPr>
      </xdr:nvSpPr>
      <xdr:spPr bwMode="auto">
        <a:xfrm>
          <a:off x="20231100" y="1417415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468</xdr:row>
      <xdr:rowOff>0</xdr:rowOff>
    </xdr:from>
    <xdr:to>
      <xdr:col>26</xdr:col>
      <xdr:colOff>1343025</xdr:colOff>
      <xdr:row>468</xdr:row>
      <xdr:rowOff>0</xdr:rowOff>
    </xdr:to>
    <xdr:sp macro="" textlink="">
      <xdr:nvSpPr>
        <xdr:cNvPr id="4064" name="Line 1">
          <a:extLst>
            <a:ext uri="{FF2B5EF4-FFF2-40B4-BE49-F238E27FC236}">
              <a16:creationId xmlns:a16="http://schemas.microsoft.com/office/drawing/2014/main" id="{00000000-0008-0000-0100-0000E00F0000}"/>
            </a:ext>
          </a:extLst>
        </xdr:cNvPr>
        <xdr:cNvSpPr>
          <a:spLocks noChangeShapeType="1"/>
        </xdr:cNvSpPr>
      </xdr:nvSpPr>
      <xdr:spPr bwMode="auto">
        <a:xfrm>
          <a:off x="20221575" y="1470850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468</xdr:row>
      <xdr:rowOff>0</xdr:rowOff>
    </xdr:from>
    <xdr:to>
      <xdr:col>26</xdr:col>
      <xdr:colOff>1343025</xdr:colOff>
      <xdr:row>468</xdr:row>
      <xdr:rowOff>0</xdr:rowOff>
    </xdr:to>
    <xdr:sp macro="" textlink="">
      <xdr:nvSpPr>
        <xdr:cNvPr id="4065" name="Line 2">
          <a:extLst>
            <a:ext uri="{FF2B5EF4-FFF2-40B4-BE49-F238E27FC236}">
              <a16:creationId xmlns:a16="http://schemas.microsoft.com/office/drawing/2014/main" id="{00000000-0008-0000-0100-0000E10F0000}"/>
            </a:ext>
          </a:extLst>
        </xdr:cNvPr>
        <xdr:cNvSpPr>
          <a:spLocks noChangeShapeType="1"/>
        </xdr:cNvSpPr>
      </xdr:nvSpPr>
      <xdr:spPr bwMode="auto">
        <a:xfrm>
          <a:off x="20231100" y="147085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468</xdr:row>
      <xdr:rowOff>0</xdr:rowOff>
    </xdr:from>
    <xdr:to>
      <xdr:col>26</xdr:col>
      <xdr:colOff>1343025</xdr:colOff>
      <xdr:row>468</xdr:row>
      <xdr:rowOff>0</xdr:rowOff>
    </xdr:to>
    <xdr:sp macro="" textlink="">
      <xdr:nvSpPr>
        <xdr:cNvPr id="4066" name="Line 3">
          <a:extLst>
            <a:ext uri="{FF2B5EF4-FFF2-40B4-BE49-F238E27FC236}">
              <a16:creationId xmlns:a16="http://schemas.microsoft.com/office/drawing/2014/main" id="{00000000-0008-0000-0100-0000E20F0000}"/>
            </a:ext>
          </a:extLst>
        </xdr:cNvPr>
        <xdr:cNvSpPr>
          <a:spLocks noChangeShapeType="1"/>
        </xdr:cNvSpPr>
      </xdr:nvSpPr>
      <xdr:spPr bwMode="auto">
        <a:xfrm>
          <a:off x="20231100" y="147085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468</xdr:row>
      <xdr:rowOff>0</xdr:rowOff>
    </xdr:from>
    <xdr:to>
      <xdr:col>26</xdr:col>
      <xdr:colOff>1343025</xdr:colOff>
      <xdr:row>468</xdr:row>
      <xdr:rowOff>0</xdr:rowOff>
    </xdr:to>
    <xdr:sp macro="" textlink="">
      <xdr:nvSpPr>
        <xdr:cNvPr id="4067" name="Line 4">
          <a:extLst>
            <a:ext uri="{FF2B5EF4-FFF2-40B4-BE49-F238E27FC236}">
              <a16:creationId xmlns:a16="http://schemas.microsoft.com/office/drawing/2014/main" id="{00000000-0008-0000-0100-0000E30F0000}"/>
            </a:ext>
          </a:extLst>
        </xdr:cNvPr>
        <xdr:cNvSpPr>
          <a:spLocks noChangeShapeType="1"/>
        </xdr:cNvSpPr>
      </xdr:nvSpPr>
      <xdr:spPr bwMode="auto">
        <a:xfrm>
          <a:off x="20231100" y="147085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485</xdr:row>
      <xdr:rowOff>0</xdr:rowOff>
    </xdr:from>
    <xdr:to>
      <xdr:col>26</xdr:col>
      <xdr:colOff>1343025</xdr:colOff>
      <xdr:row>485</xdr:row>
      <xdr:rowOff>0</xdr:rowOff>
    </xdr:to>
    <xdr:sp macro="" textlink="">
      <xdr:nvSpPr>
        <xdr:cNvPr id="4068" name="Line 1">
          <a:extLst>
            <a:ext uri="{FF2B5EF4-FFF2-40B4-BE49-F238E27FC236}">
              <a16:creationId xmlns:a16="http://schemas.microsoft.com/office/drawing/2014/main" id="{00000000-0008-0000-0100-0000E40F0000}"/>
            </a:ext>
          </a:extLst>
        </xdr:cNvPr>
        <xdr:cNvSpPr>
          <a:spLocks noChangeShapeType="1"/>
        </xdr:cNvSpPr>
      </xdr:nvSpPr>
      <xdr:spPr bwMode="auto">
        <a:xfrm>
          <a:off x="20221575" y="1524285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485</xdr:row>
      <xdr:rowOff>0</xdr:rowOff>
    </xdr:from>
    <xdr:to>
      <xdr:col>26</xdr:col>
      <xdr:colOff>1343025</xdr:colOff>
      <xdr:row>485</xdr:row>
      <xdr:rowOff>0</xdr:rowOff>
    </xdr:to>
    <xdr:sp macro="" textlink="">
      <xdr:nvSpPr>
        <xdr:cNvPr id="4069" name="Line 2">
          <a:extLst>
            <a:ext uri="{FF2B5EF4-FFF2-40B4-BE49-F238E27FC236}">
              <a16:creationId xmlns:a16="http://schemas.microsoft.com/office/drawing/2014/main" id="{00000000-0008-0000-0100-0000E50F0000}"/>
            </a:ext>
          </a:extLst>
        </xdr:cNvPr>
        <xdr:cNvSpPr>
          <a:spLocks noChangeShapeType="1"/>
        </xdr:cNvSpPr>
      </xdr:nvSpPr>
      <xdr:spPr bwMode="auto">
        <a:xfrm>
          <a:off x="20231100" y="1524285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485</xdr:row>
      <xdr:rowOff>0</xdr:rowOff>
    </xdr:from>
    <xdr:to>
      <xdr:col>26</xdr:col>
      <xdr:colOff>1343025</xdr:colOff>
      <xdr:row>485</xdr:row>
      <xdr:rowOff>0</xdr:rowOff>
    </xdr:to>
    <xdr:sp macro="" textlink="">
      <xdr:nvSpPr>
        <xdr:cNvPr id="4070" name="Line 3">
          <a:extLst>
            <a:ext uri="{FF2B5EF4-FFF2-40B4-BE49-F238E27FC236}">
              <a16:creationId xmlns:a16="http://schemas.microsoft.com/office/drawing/2014/main" id="{00000000-0008-0000-0100-0000E60F0000}"/>
            </a:ext>
          </a:extLst>
        </xdr:cNvPr>
        <xdr:cNvSpPr>
          <a:spLocks noChangeShapeType="1"/>
        </xdr:cNvSpPr>
      </xdr:nvSpPr>
      <xdr:spPr bwMode="auto">
        <a:xfrm>
          <a:off x="20231100" y="1524285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485</xdr:row>
      <xdr:rowOff>0</xdr:rowOff>
    </xdr:from>
    <xdr:to>
      <xdr:col>26</xdr:col>
      <xdr:colOff>1343025</xdr:colOff>
      <xdr:row>485</xdr:row>
      <xdr:rowOff>0</xdr:rowOff>
    </xdr:to>
    <xdr:sp macro="" textlink="">
      <xdr:nvSpPr>
        <xdr:cNvPr id="4071" name="Line 4">
          <a:extLst>
            <a:ext uri="{FF2B5EF4-FFF2-40B4-BE49-F238E27FC236}">
              <a16:creationId xmlns:a16="http://schemas.microsoft.com/office/drawing/2014/main" id="{00000000-0008-0000-0100-0000E70F0000}"/>
            </a:ext>
          </a:extLst>
        </xdr:cNvPr>
        <xdr:cNvSpPr>
          <a:spLocks noChangeShapeType="1"/>
        </xdr:cNvSpPr>
      </xdr:nvSpPr>
      <xdr:spPr bwMode="auto">
        <a:xfrm>
          <a:off x="20231100" y="1524285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502</xdr:row>
      <xdr:rowOff>0</xdr:rowOff>
    </xdr:from>
    <xdr:to>
      <xdr:col>26</xdr:col>
      <xdr:colOff>1343025</xdr:colOff>
      <xdr:row>502</xdr:row>
      <xdr:rowOff>0</xdr:rowOff>
    </xdr:to>
    <xdr:sp macro="" textlink="">
      <xdr:nvSpPr>
        <xdr:cNvPr id="4072" name="Line 1">
          <a:extLst>
            <a:ext uri="{FF2B5EF4-FFF2-40B4-BE49-F238E27FC236}">
              <a16:creationId xmlns:a16="http://schemas.microsoft.com/office/drawing/2014/main" id="{00000000-0008-0000-0100-0000E80F0000}"/>
            </a:ext>
          </a:extLst>
        </xdr:cNvPr>
        <xdr:cNvSpPr>
          <a:spLocks noChangeShapeType="1"/>
        </xdr:cNvSpPr>
      </xdr:nvSpPr>
      <xdr:spPr bwMode="auto">
        <a:xfrm>
          <a:off x="20221575" y="1577721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502</xdr:row>
      <xdr:rowOff>0</xdr:rowOff>
    </xdr:from>
    <xdr:to>
      <xdr:col>26</xdr:col>
      <xdr:colOff>1343025</xdr:colOff>
      <xdr:row>502</xdr:row>
      <xdr:rowOff>0</xdr:rowOff>
    </xdr:to>
    <xdr:sp macro="" textlink="">
      <xdr:nvSpPr>
        <xdr:cNvPr id="4073" name="Line 2">
          <a:extLst>
            <a:ext uri="{FF2B5EF4-FFF2-40B4-BE49-F238E27FC236}">
              <a16:creationId xmlns:a16="http://schemas.microsoft.com/office/drawing/2014/main" id="{00000000-0008-0000-0100-0000E90F0000}"/>
            </a:ext>
          </a:extLst>
        </xdr:cNvPr>
        <xdr:cNvSpPr>
          <a:spLocks noChangeShapeType="1"/>
        </xdr:cNvSpPr>
      </xdr:nvSpPr>
      <xdr:spPr bwMode="auto">
        <a:xfrm>
          <a:off x="20231100" y="157772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502</xdr:row>
      <xdr:rowOff>0</xdr:rowOff>
    </xdr:from>
    <xdr:to>
      <xdr:col>26</xdr:col>
      <xdr:colOff>1343025</xdr:colOff>
      <xdr:row>502</xdr:row>
      <xdr:rowOff>0</xdr:rowOff>
    </xdr:to>
    <xdr:sp macro="" textlink="">
      <xdr:nvSpPr>
        <xdr:cNvPr id="4074" name="Line 3">
          <a:extLst>
            <a:ext uri="{FF2B5EF4-FFF2-40B4-BE49-F238E27FC236}">
              <a16:creationId xmlns:a16="http://schemas.microsoft.com/office/drawing/2014/main" id="{00000000-0008-0000-0100-0000EA0F0000}"/>
            </a:ext>
          </a:extLst>
        </xdr:cNvPr>
        <xdr:cNvSpPr>
          <a:spLocks noChangeShapeType="1"/>
        </xdr:cNvSpPr>
      </xdr:nvSpPr>
      <xdr:spPr bwMode="auto">
        <a:xfrm>
          <a:off x="20231100" y="157772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502</xdr:row>
      <xdr:rowOff>0</xdr:rowOff>
    </xdr:from>
    <xdr:to>
      <xdr:col>26</xdr:col>
      <xdr:colOff>1343025</xdr:colOff>
      <xdr:row>502</xdr:row>
      <xdr:rowOff>0</xdr:rowOff>
    </xdr:to>
    <xdr:sp macro="" textlink="">
      <xdr:nvSpPr>
        <xdr:cNvPr id="4075" name="Line 4">
          <a:extLst>
            <a:ext uri="{FF2B5EF4-FFF2-40B4-BE49-F238E27FC236}">
              <a16:creationId xmlns:a16="http://schemas.microsoft.com/office/drawing/2014/main" id="{00000000-0008-0000-0100-0000EB0F0000}"/>
            </a:ext>
          </a:extLst>
        </xdr:cNvPr>
        <xdr:cNvSpPr>
          <a:spLocks noChangeShapeType="1"/>
        </xdr:cNvSpPr>
      </xdr:nvSpPr>
      <xdr:spPr bwMode="auto">
        <a:xfrm>
          <a:off x="20231100" y="157772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468</xdr:row>
      <xdr:rowOff>0</xdr:rowOff>
    </xdr:from>
    <xdr:to>
      <xdr:col>26</xdr:col>
      <xdr:colOff>1343025</xdr:colOff>
      <xdr:row>468</xdr:row>
      <xdr:rowOff>0</xdr:rowOff>
    </xdr:to>
    <xdr:sp macro="" textlink="">
      <xdr:nvSpPr>
        <xdr:cNvPr id="4076" name="Line 1">
          <a:extLst>
            <a:ext uri="{FF2B5EF4-FFF2-40B4-BE49-F238E27FC236}">
              <a16:creationId xmlns:a16="http://schemas.microsoft.com/office/drawing/2014/main" id="{00000000-0008-0000-0100-0000EC0F0000}"/>
            </a:ext>
          </a:extLst>
        </xdr:cNvPr>
        <xdr:cNvSpPr>
          <a:spLocks noChangeShapeType="1"/>
        </xdr:cNvSpPr>
      </xdr:nvSpPr>
      <xdr:spPr bwMode="auto">
        <a:xfrm>
          <a:off x="20221575" y="1470850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468</xdr:row>
      <xdr:rowOff>0</xdr:rowOff>
    </xdr:from>
    <xdr:to>
      <xdr:col>26</xdr:col>
      <xdr:colOff>1343025</xdr:colOff>
      <xdr:row>468</xdr:row>
      <xdr:rowOff>0</xdr:rowOff>
    </xdr:to>
    <xdr:sp macro="" textlink="">
      <xdr:nvSpPr>
        <xdr:cNvPr id="4077" name="Line 2">
          <a:extLst>
            <a:ext uri="{FF2B5EF4-FFF2-40B4-BE49-F238E27FC236}">
              <a16:creationId xmlns:a16="http://schemas.microsoft.com/office/drawing/2014/main" id="{00000000-0008-0000-0100-0000ED0F0000}"/>
            </a:ext>
          </a:extLst>
        </xdr:cNvPr>
        <xdr:cNvSpPr>
          <a:spLocks noChangeShapeType="1"/>
        </xdr:cNvSpPr>
      </xdr:nvSpPr>
      <xdr:spPr bwMode="auto">
        <a:xfrm>
          <a:off x="20231100" y="147085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468</xdr:row>
      <xdr:rowOff>0</xdr:rowOff>
    </xdr:from>
    <xdr:to>
      <xdr:col>26</xdr:col>
      <xdr:colOff>1343025</xdr:colOff>
      <xdr:row>468</xdr:row>
      <xdr:rowOff>0</xdr:rowOff>
    </xdr:to>
    <xdr:sp macro="" textlink="">
      <xdr:nvSpPr>
        <xdr:cNvPr id="4078" name="Line 3">
          <a:extLst>
            <a:ext uri="{FF2B5EF4-FFF2-40B4-BE49-F238E27FC236}">
              <a16:creationId xmlns:a16="http://schemas.microsoft.com/office/drawing/2014/main" id="{00000000-0008-0000-0100-0000EE0F0000}"/>
            </a:ext>
          </a:extLst>
        </xdr:cNvPr>
        <xdr:cNvSpPr>
          <a:spLocks noChangeShapeType="1"/>
        </xdr:cNvSpPr>
      </xdr:nvSpPr>
      <xdr:spPr bwMode="auto">
        <a:xfrm>
          <a:off x="20231100" y="147085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468</xdr:row>
      <xdr:rowOff>0</xdr:rowOff>
    </xdr:from>
    <xdr:to>
      <xdr:col>26</xdr:col>
      <xdr:colOff>1343025</xdr:colOff>
      <xdr:row>468</xdr:row>
      <xdr:rowOff>0</xdr:rowOff>
    </xdr:to>
    <xdr:sp macro="" textlink="">
      <xdr:nvSpPr>
        <xdr:cNvPr id="4079" name="Line 4">
          <a:extLst>
            <a:ext uri="{FF2B5EF4-FFF2-40B4-BE49-F238E27FC236}">
              <a16:creationId xmlns:a16="http://schemas.microsoft.com/office/drawing/2014/main" id="{00000000-0008-0000-0100-0000EF0F0000}"/>
            </a:ext>
          </a:extLst>
        </xdr:cNvPr>
        <xdr:cNvSpPr>
          <a:spLocks noChangeShapeType="1"/>
        </xdr:cNvSpPr>
      </xdr:nvSpPr>
      <xdr:spPr bwMode="auto">
        <a:xfrm>
          <a:off x="20231100" y="147085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485</xdr:row>
      <xdr:rowOff>0</xdr:rowOff>
    </xdr:from>
    <xdr:to>
      <xdr:col>26</xdr:col>
      <xdr:colOff>1343025</xdr:colOff>
      <xdr:row>485</xdr:row>
      <xdr:rowOff>0</xdr:rowOff>
    </xdr:to>
    <xdr:sp macro="" textlink="">
      <xdr:nvSpPr>
        <xdr:cNvPr id="4080" name="Line 1">
          <a:extLst>
            <a:ext uri="{FF2B5EF4-FFF2-40B4-BE49-F238E27FC236}">
              <a16:creationId xmlns:a16="http://schemas.microsoft.com/office/drawing/2014/main" id="{00000000-0008-0000-0100-0000F00F0000}"/>
            </a:ext>
          </a:extLst>
        </xdr:cNvPr>
        <xdr:cNvSpPr>
          <a:spLocks noChangeShapeType="1"/>
        </xdr:cNvSpPr>
      </xdr:nvSpPr>
      <xdr:spPr bwMode="auto">
        <a:xfrm>
          <a:off x="20221575" y="1524285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485</xdr:row>
      <xdr:rowOff>0</xdr:rowOff>
    </xdr:from>
    <xdr:to>
      <xdr:col>26</xdr:col>
      <xdr:colOff>1343025</xdr:colOff>
      <xdr:row>485</xdr:row>
      <xdr:rowOff>0</xdr:rowOff>
    </xdr:to>
    <xdr:sp macro="" textlink="">
      <xdr:nvSpPr>
        <xdr:cNvPr id="4081" name="Line 2">
          <a:extLst>
            <a:ext uri="{FF2B5EF4-FFF2-40B4-BE49-F238E27FC236}">
              <a16:creationId xmlns:a16="http://schemas.microsoft.com/office/drawing/2014/main" id="{00000000-0008-0000-0100-0000F10F0000}"/>
            </a:ext>
          </a:extLst>
        </xdr:cNvPr>
        <xdr:cNvSpPr>
          <a:spLocks noChangeShapeType="1"/>
        </xdr:cNvSpPr>
      </xdr:nvSpPr>
      <xdr:spPr bwMode="auto">
        <a:xfrm>
          <a:off x="20231100" y="1524285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485</xdr:row>
      <xdr:rowOff>0</xdr:rowOff>
    </xdr:from>
    <xdr:to>
      <xdr:col>26</xdr:col>
      <xdr:colOff>1343025</xdr:colOff>
      <xdr:row>485</xdr:row>
      <xdr:rowOff>0</xdr:rowOff>
    </xdr:to>
    <xdr:sp macro="" textlink="">
      <xdr:nvSpPr>
        <xdr:cNvPr id="4082" name="Line 3">
          <a:extLst>
            <a:ext uri="{FF2B5EF4-FFF2-40B4-BE49-F238E27FC236}">
              <a16:creationId xmlns:a16="http://schemas.microsoft.com/office/drawing/2014/main" id="{00000000-0008-0000-0100-0000F20F0000}"/>
            </a:ext>
          </a:extLst>
        </xdr:cNvPr>
        <xdr:cNvSpPr>
          <a:spLocks noChangeShapeType="1"/>
        </xdr:cNvSpPr>
      </xdr:nvSpPr>
      <xdr:spPr bwMode="auto">
        <a:xfrm>
          <a:off x="20231100" y="1524285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485</xdr:row>
      <xdr:rowOff>0</xdr:rowOff>
    </xdr:from>
    <xdr:to>
      <xdr:col>26</xdr:col>
      <xdr:colOff>1343025</xdr:colOff>
      <xdr:row>485</xdr:row>
      <xdr:rowOff>0</xdr:rowOff>
    </xdr:to>
    <xdr:sp macro="" textlink="">
      <xdr:nvSpPr>
        <xdr:cNvPr id="4083" name="Line 4">
          <a:extLst>
            <a:ext uri="{FF2B5EF4-FFF2-40B4-BE49-F238E27FC236}">
              <a16:creationId xmlns:a16="http://schemas.microsoft.com/office/drawing/2014/main" id="{00000000-0008-0000-0100-0000F30F0000}"/>
            </a:ext>
          </a:extLst>
        </xdr:cNvPr>
        <xdr:cNvSpPr>
          <a:spLocks noChangeShapeType="1"/>
        </xdr:cNvSpPr>
      </xdr:nvSpPr>
      <xdr:spPr bwMode="auto">
        <a:xfrm>
          <a:off x="20231100" y="1524285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502</xdr:row>
      <xdr:rowOff>0</xdr:rowOff>
    </xdr:from>
    <xdr:to>
      <xdr:col>26</xdr:col>
      <xdr:colOff>1343025</xdr:colOff>
      <xdr:row>502</xdr:row>
      <xdr:rowOff>0</xdr:rowOff>
    </xdr:to>
    <xdr:sp macro="" textlink="">
      <xdr:nvSpPr>
        <xdr:cNvPr id="4084" name="Line 1">
          <a:extLst>
            <a:ext uri="{FF2B5EF4-FFF2-40B4-BE49-F238E27FC236}">
              <a16:creationId xmlns:a16="http://schemas.microsoft.com/office/drawing/2014/main" id="{00000000-0008-0000-0100-0000F40F0000}"/>
            </a:ext>
          </a:extLst>
        </xdr:cNvPr>
        <xdr:cNvSpPr>
          <a:spLocks noChangeShapeType="1"/>
        </xdr:cNvSpPr>
      </xdr:nvSpPr>
      <xdr:spPr bwMode="auto">
        <a:xfrm>
          <a:off x="20221575" y="1577721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502</xdr:row>
      <xdr:rowOff>0</xdr:rowOff>
    </xdr:from>
    <xdr:to>
      <xdr:col>26</xdr:col>
      <xdr:colOff>1343025</xdr:colOff>
      <xdr:row>502</xdr:row>
      <xdr:rowOff>0</xdr:rowOff>
    </xdr:to>
    <xdr:sp macro="" textlink="">
      <xdr:nvSpPr>
        <xdr:cNvPr id="4085" name="Line 2">
          <a:extLst>
            <a:ext uri="{FF2B5EF4-FFF2-40B4-BE49-F238E27FC236}">
              <a16:creationId xmlns:a16="http://schemas.microsoft.com/office/drawing/2014/main" id="{00000000-0008-0000-0100-0000F50F0000}"/>
            </a:ext>
          </a:extLst>
        </xdr:cNvPr>
        <xdr:cNvSpPr>
          <a:spLocks noChangeShapeType="1"/>
        </xdr:cNvSpPr>
      </xdr:nvSpPr>
      <xdr:spPr bwMode="auto">
        <a:xfrm>
          <a:off x="20231100" y="157772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502</xdr:row>
      <xdr:rowOff>0</xdr:rowOff>
    </xdr:from>
    <xdr:to>
      <xdr:col>26</xdr:col>
      <xdr:colOff>1343025</xdr:colOff>
      <xdr:row>502</xdr:row>
      <xdr:rowOff>0</xdr:rowOff>
    </xdr:to>
    <xdr:sp macro="" textlink="">
      <xdr:nvSpPr>
        <xdr:cNvPr id="4086" name="Line 3">
          <a:extLst>
            <a:ext uri="{FF2B5EF4-FFF2-40B4-BE49-F238E27FC236}">
              <a16:creationId xmlns:a16="http://schemas.microsoft.com/office/drawing/2014/main" id="{00000000-0008-0000-0100-0000F60F0000}"/>
            </a:ext>
          </a:extLst>
        </xdr:cNvPr>
        <xdr:cNvSpPr>
          <a:spLocks noChangeShapeType="1"/>
        </xdr:cNvSpPr>
      </xdr:nvSpPr>
      <xdr:spPr bwMode="auto">
        <a:xfrm>
          <a:off x="20231100" y="157772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502</xdr:row>
      <xdr:rowOff>0</xdr:rowOff>
    </xdr:from>
    <xdr:to>
      <xdr:col>26</xdr:col>
      <xdr:colOff>1343025</xdr:colOff>
      <xdr:row>502</xdr:row>
      <xdr:rowOff>0</xdr:rowOff>
    </xdr:to>
    <xdr:sp macro="" textlink="">
      <xdr:nvSpPr>
        <xdr:cNvPr id="4087" name="Line 4">
          <a:extLst>
            <a:ext uri="{FF2B5EF4-FFF2-40B4-BE49-F238E27FC236}">
              <a16:creationId xmlns:a16="http://schemas.microsoft.com/office/drawing/2014/main" id="{00000000-0008-0000-0100-0000F70F0000}"/>
            </a:ext>
          </a:extLst>
        </xdr:cNvPr>
        <xdr:cNvSpPr>
          <a:spLocks noChangeShapeType="1"/>
        </xdr:cNvSpPr>
      </xdr:nvSpPr>
      <xdr:spPr bwMode="auto">
        <a:xfrm>
          <a:off x="20231100" y="157772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468</xdr:row>
      <xdr:rowOff>0</xdr:rowOff>
    </xdr:from>
    <xdr:to>
      <xdr:col>26</xdr:col>
      <xdr:colOff>1343025</xdr:colOff>
      <xdr:row>468</xdr:row>
      <xdr:rowOff>0</xdr:rowOff>
    </xdr:to>
    <xdr:sp macro="" textlink="">
      <xdr:nvSpPr>
        <xdr:cNvPr id="4088" name="Line 1">
          <a:extLst>
            <a:ext uri="{FF2B5EF4-FFF2-40B4-BE49-F238E27FC236}">
              <a16:creationId xmlns:a16="http://schemas.microsoft.com/office/drawing/2014/main" id="{00000000-0008-0000-0100-0000F80F0000}"/>
            </a:ext>
          </a:extLst>
        </xdr:cNvPr>
        <xdr:cNvSpPr>
          <a:spLocks noChangeShapeType="1"/>
        </xdr:cNvSpPr>
      </xdr:nvSpPr>
      <xdr:spPr bwMode="auto">
        <a:xfrm>
          <a:off x="20221575" y="1470850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468</xdr:row>
      <xdr:rowOff>0</xdr:rowOff>
    </xdr:from>
    <xdr:to>
      <xdr:col>26</xdr:col>
      <xdr:colOff>1343025</xdr:colOff>
      <xdr:row>468</xdr:row>
      <xdr:rowOff>0</xdr:rowOff>
    </xdr:to>
    <xdr:sp macro="" textlink="">
      <xdr:nvSpPr>
        <xdr:cNvPr id="4089" name="Line 2">
          <a:extLst>
            <a:ext uri="{FF2B5EF4-FFF2-40B4-BE49-F238E27FC236}">
              <a16:creationId xmlns:a16="http://schemas.microsoft.com/office/drawing/2014/main" id="{00000000-0008-0000-0100-0000F90F0000}"/>
            </a:ext>
          </a:extLst>
        </xdr:cNvPr>
        <xdr:cNvSpPr>
          <a:spLocks noChangeShapeType="1"/>
        </xdr:cNvSpPr>
      </xdr:nvSpPr>
      <xdr:spPr bwMode="auto">
        <a:xfrm>
          <a:off x="20231100" y="147085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468</xdr:row>
      <xdr:rowOff>0</xdr:rowOff>
    </xdr:from>
    <xdr:to>
      <xdr:col>26</xdr:col>
      <xdr:colOff>1343025</xdr:colOff>
      <xdr:row>468</xdr:row>
      <xdr:rowOff>0</xdr:rowOff>
    </xdr:to>
    <xdr:sp macro="" textlink="">
      <xdr:nvSpPr>
        <xdr:cNvPr id="4090" name="Line 3">
          <a:extLst>
            <a:ext uri="{FF2B5EF4-FFF2-40B4-BE49-F238E27FC236}">
              <a16:creationId xmlns:a16="http://schemas.microsoft.com/office/drawing/2014/main" id="{00000000-0008-0000-0100-0000FA0F0000}"/>
            </a:ext>
          </a:extLst>
        </xdr:cNvPr>
        <xdr:cNvSpPr>
          <a:spLocks noChangeShapeType="1"/>
        </xdr:cNvSpPr>
      </xdr:nvSpPr>
      <xdr:spPr bwMode="auto">
        <a:xfrm>
          <a:off x="20231100" y="147085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468</xdr:row>
      <xdr:rowOff>0</xdr:rowOff>
    </xdr:from>
    <xdr:to>
      <xdr:col>26</xdr:col>
      <xdr:colOff>1343025</xdr:colOff>
      <xdr:row>468</xdr:row>
      <xdr:rowOff>0</xdr:rowOff>
    </xdr:to>
    <xdr:sp macro="" textlink="">
      <xdr:nvSpPr>
        <xdr:cNvPr id="4091" name="Line 4">
          <a:extLst>
            <a:ext uri="{FF2B5EF4-FFF2-40B4-BE49-F238E27FC236}">
              <a16:creationId xmlns:a16="http://schemas.microsoft.com/office/drawing/2014/main" id="{00000000-0008-0000-0100-0000FB0F0000}"/>
            </a:ext>
          </a:extLst>
        </xdr:cNvPr>
        <xdr:cNvSpPr>
          <a:spLocks noChangeShapeType="1"/>
        </xdr:cNvSpPr>
      </xdr:nvSpPr>
      <xdr:spPr bwMode="auto">
        <a:xfrm>
          <a:off x="20231100" y="147085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485</xdr:row>
      <xdr:rowOff>0</xdr:rowOff>
    </xdr:from>
    <xdr:to>
      <xdr:col>26</xdr:col>
      <xdr:colOff>1343025</xdr:colOff>
      <xdr:row>485</xdr:row>
      <xdr:rowOff>0</xdr:rowOff>
    </xdr:to>
    <xdr:sp macro="" textlink="">
      <xdr:nvSpPr>
        <xdr:cNvPr id="4092" name="Line 1">
          <a:extLst>
            <a:ext uri="{FF2B5EF4-FFF2-40B4-BE49-F238E27FC236}">
              <a16:creationId xmlns:a16="http://schemas.microsoft.com/office/drawing/2014/main" id="{00000000-0008-0000-0100-0000FC0F0000}"/>
            </a:ext>
          </a:extLst>
        </xdr:cNvPr>
        <xdr:cNvSpPr>
          <a:spLocks noChangeShapeType="1"/>
        </xdr:cNvSpPr>
      </xdr:nvSpPr>
      <xdr:spPr bwMode="auto">
        <a:xfrm>
          <a:off x="20221575" y="1524285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485</xdr:row>
      <xdr:rowOff>0</xdr:rowOff>
    </xdr:from>
    <xdr:to>
      <xdr:col>26</xdr:col>
      <xdr:colOff>1343025</xdr:colOff>
      <xdr:row>485</xdr:row>
      <xdr:rowOff>0</xdr:rowOff>
    </xdr:to>
    <xdr:sp macro="" textlink="">
      <xdr:nvSpPr>
        <xdr:cNvPr id="4093" name="Line 2">
          <a:extLst>
            <a:ext uri="{FF2B5EF4-FFF2-40B4-BE49-F238E27FC236}">
              <a16:creationId xmlns:a16="http://schemas.microsoft.com/office/drawing/2014/main" id="{00000000-0008-0000-0100-0000FD0F0000}"/>
            </a:ext>
          </a:extLst>
        </xdr:cNvPr>
        <xdr:cNvSpPr>
          <a:spLocks noChangeShapeType="1"/>
        </xdr:cNvSpPr>
      </xdr:nvSpPr>
      <xdr:spPr bwMode="auto">
        <a:xfrm>
          <a:off x="20231100" y="1524285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485</xdr:row>
      <xdr:rowOff>0</xdr:rowOff>
    </xdr:from>
    <xdr:to>
      <xdr:col>26</xdr:col>
      <xdr:colOff>1343025</xdr:colOff>
      <xdr:row>485</xdr:row>
      <xdr:rowOff>0</xdr:rowOff>
    </xdr:to>
    <xdr:sp macro="" textlink="">
      <xdr:nvSpPr>
        <xdr:cNvPr id="4094" name="Line 3">
          <a:extLst>
            <a:ext uri="{FF2B5EF4-FFF2-40B4-BE49-F238E27FC236}">
              <a16:creationId xmlns:a16="http://schemas.microsoft.com/office/drawing/2014/main" id="{00000000-0008-0000-0100-0000FE0F0000}"/>
            </a:ext>
          </a:extLst>
        </xdr:cNvPr>
        <xdr:cNvSpPr>
          <a:spLocks noChangeShapeType="1"/>
        </xdr:cNvSpPr>
      </xdr:nvSpPr>
      <xdr:spPr bwMode="auto">
        <a:xfrm>
          <a:off x="20231100" y="1524285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485</xdr:row>
      <xdr:rowOff>0</xdr:rowOff>
    </xdr:from>
    <xdr:to>
      <xdr:col>26</xdr:col>
      <xdr:colOff>1343025</xdr:colOff>
      <xdr:row>485</xdr:row>
      <xdr:rowOff>0</xdr:rowOff>
    </xdr:to>
    <xdr:sp macro="" textlink="">
      <xdr:nvSpPr>
        <xdr:cNvPr id="4095" name="Line 4">
          <a:extLst>
            <a:ext uri="{FF2B5EF4-FFF2-40B4-BE49-F238E27FC236}">
              <a16:creationId xmlns:a16="http://schemas.microsoft.com/office/drawing/2014/main" id="{00000000-0008-0000-0100-0000FF0F0000}"/>
            </a:ext>
          </a:extLst>
        </xdr:cNvPr>
        <xdr:cNvSpPr>
          <a:spLocks noChangeShapeType="1"/>
        </xdr:cNvSpPr>
      </xdr:nvSpPr>
      <xdr:spPr bwMode="auto">
        <a:xfrm>
          <a:off x="20231100" y="1524285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502</xdr:row>
      <xdr:rowOff>0</xdr:rowOff>
    </xdr:from>
    <xdr:to>
      <xdr:col>26</xdr:col>
      <xdr:colOff>1343025</xdr:colOff>
      <xdr:row>502</xdr:row>
      <xdr:rowOff>0</xdr:rowOff>
    </xdr:to>
    <xdr:sp macro="" textlink="">
      <xdr:nvSpPr>
        <xdr:cNvPr id="4096" name="Line 1">
          <a:extLst>
            <a:ext uri="{FF2B5EF4-FFF2-40B4-BE49-F238E27FC236}">
              <a16:creationId xmlns:a16="http://schemas.microsoft.com/office/drawing/2014/main" id="{00000000-0008-0000-0100-000000100000}"/>
            </a:ext>
          </a:extLst>
        </xdr:cNvPr>
        <xdr:cNvSpPr>
          <a:spLocks noChangeShapeType="1"/>
        </xdr:cNvSpPr>
      </xdr:nvSpPr>
      <xdr:spPr bwMode="auto">
        <a:xfrm>
          <a:off x="20221575" y="1577721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502</xdr:row>
      <xdr:rowOff>0</xdr:rowOff>
    </xdr:from>
    <xdr:to>
      <xdr:col>26</xdr:col>
      <xdr:colOff>1343025</xdr:colOff>
      <xdr:row>502</xdr:row>
      <xdr:rowOff>0</xdr:rowOff>
    </xdr:to>
    <xdr:sp macro="" textlink="">
      <xdr:nvSpPr>
        <xdr:cNvPr id="4097" name="Line 2">
          <a:extLst>
            <a:ext uri="{FF2B5EF4-FFF2-40B4-BE49-F238E27FC236}">
              <a16:creationId xmlns:a16="http://schemas.microsoft.com/office/drawing/2014/main" id="{00000000-0008-0000-0100-000001100000}"/>
            </a:ext>
          </a:extLst>
        </xdr:cNvPr>
        <xdr:cNvSpPr>
          <a:spLocks noChangeShapeType="1"/>
        </xdr:cNvSpPr>
      </xdr:nvSpPr>
      <xdr:spPr bwMode="auto">
        <a:xfrm>
          <a:off x="20231100" y="157772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502</xdr:row>
      <xdr:rowOff>0</xdr:rowOff>
    </xdr:from>
    <xdr:to>
      <xdr:col>26</xdr:col>
      <xdr:colOff>1343025</xdr:colOff>
      <xdr:row>502</xdr:row>
      <xdr:rowOff>0</xdr:rowOff>
    </xdr:to>
    <xdr:sp macro="" textlink="">
      <xdr:nvSpPr>
        <xdr:cNvPr id="4098" name="Line 3">
          <a:extLst>
            <a:ext uri="{FF2B5EF4-FFF2-40B4-BE49-F238E27FC236}">
              <a16:creationId xmlns:a16="http://schemas.microsoft.com/office/drawing/2014/main" id="{00000000-0008-0000-0100-000002100000}"/>
            </a:ext>
          </a:extLst>
        </xdr:cNvPr>
        <xdr:cNvSpPr>
          <a:spLocks noChangeShapeType="1"/>
        </xdr:cNvSpPr>
      </xdr:nvSpPr>
      <xdr:spPr bwMode="auto">
        <a:xfrm>
          <a:off x="20231100" y="157772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502</xdr:row>
      <xdr:rowOff>0</xdr:rowOff>
    </xdr:from>
    <xdr:to>
      <xdr:col>26</xdr:col>
      <xdr:colOff>1343025</xdr:colOff>
      <xdr:row>502</xdr:row>
      <xdr:rowOff>0</xdr:rowOff>
    </xdr:to>
    <xdr:sp macro="" textlink="">
      <xdr:nvSpPr>
        <xdr:cNvPr id="4099" name="Line 4">
          <a:extLst>
            <a:ext uri="{FF2B5EF4-FFF2-40B4-BE49-F238E27FC236}">
              <a16:creationId xmlns:a16="http://schemas.microsoft.com/office/drawing/2014/main" id="{00000000-0008-0000-0100-000003100000}"/>
            </a:ext>
          </a:extLst>
        </xdr:cNvPr>
        <xdr:cNvSpPr>
          <a:spLocks noChangeShapeType="1"/>
        </xdr:cNvSpPr>
      </xdr:nvSpPr>
      <xdr:spPr bwMode="auto">
        <a:xfrm>
          <a:off x="20231100" y="157772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468</xdr:row>
      <xdr:rowOff>0</xdr:rowOff>
    </xdr:from>
    <xdr:to>
      <xdr:col>26</xdr:col>
      <xdr:colOff>1343025</xdr:colOff>
      <xdr:row>468</xdr:row>
      <xdr:rowOff>0</xdr:rowOff>
    </xdr:to>
    <xdr:sp macro="" textlink="">
      <xdr:nvSpPr>
        <xdr:cNvPr id="4100" name="Line 1">
          <a:extLst>
            <a:ext uri="{FF2B5EF4-FFF2-40B4-BE49-F238E27FC236}">
              <a16:creationId xmlns:a16="http://schemas.microsoft.com/office/drawing/2014/main" id="{00000000-0008-0000-0100-000004100000}"/>
            </a:ext>
          </a:extLst>
        </xdr:cNvPr>
        <xdr:cNvSpPr>
          <a:spLocks noChangeShapeType="1"/>
        </xdr:cNvSpPr>
      </xdr:nvSpPr>
      <xdr:spPr bwMode="auto">
        <a:xfrm>
          <a:off x="20221575" y="1470850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468</xdr:row>
      <xdr:rowOff>0</xdr:rowOff>
    </xdr:from>
    <xdr:to>
      <xdr:col>26</xdr:col>
      <xdr:colOff>1343025</xdr:colOff>
      <xdr:row>468</xdr:row>
      <xdr:rowOff>0</xdr:rowOff>
    </xdr:to>
    <xdr:sp macro="" textlink="">
      <xdr:nvSpPr>
        <xdr:cNvPr id="4101" name="Line 2">
          <a:extLst>
            <a:ext uri="{FF2B5EF4-FFF2-40B4-BE49-F238E27FC236}">
              <a16:creationId xmlns:a16="http://schemas.microsoft.com/office/drawing/2014/main" id="{00000000-0008-0000-0100-000005100000}"/>
            </a:ext>
          </a:extLst>
        </xdr:cNvPr>
        <xdr:cNvSpPr>
          <a:spLocks noChangeShapeType="1"/>
        </xdr:cNvSpPr>
      </xdr:nvSpPr>
      <xdr:spPr bwMode="auto">
        <a:xfrm>
          <a:off x="20231100" y="147085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468</xdr:row>
      <xdr:rowOff>0</xdr:rowOff>
    </xdr:from>
    <xdr:to>
      <xdr:col>26</xdr:col>
      <xdr:colOff>1343025</xdr:colOff>
      <xdr:row>468</xdr:row>
      <xdr:rowOff>0</xdr:rowOff>
    </xdr:to>
    <xdr:sp macro="" textlink="">
      <xdr:nvSpPr>
        <xdr:cNvPr id="4102" name="Line 3">
          <a:extLst>
            <a:ext uri="{FF2B5EF4-FFF2-40B4-BE49-F238E27FC236}">
              <a16:creationId xmlns:a16="http://schemas.microsoft.com/office/drawing/2014/main" id="{00000000-0008-0000-0100-000006100000}"/>
            </a:ext>
          </a:extLst>
        </xdr:cNvPr>
        <xdr:cNvSpPr>
          <a:spLocks noChangeShapeType="1"/>
        </xdr:cNvSpPr>
      </xdr:nvSpPr>
      <xdr:spPr bwMode="auto">
        <a:xfrm>
          <a:off x="20231100" y="147085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468</xdr:row>
      <xdr:rowOff>0</xdr:rowOff>
    </xdr:from>
    <xdr:to>
      <xdr:col>26</xdr:col>
      <xdr:colOff>1343025</xdr:colOff>
      <xdr:row>468</xdr:row>
      <xdr:rowOff>0</xdr:rowOff>
    </xdr:to>
    <xdr:sp macro="" textlink="">
      <xdr:nvSpPr>
        <xdr:cNvPr id="4103" name="Line 4">
          <a:extLst>
            <a:ext uri="{FF2B5EF4-FFF2-40B4-BE49-F238E27FC236}">
              <a16:creationId xmlns:a16="http://schemas.microsoft.com/office/drawing/2014/main" id="{00000000-0008-0000-0100-000007100000}"/>
            </a:ext>
          </a:extLst>
        </xdr:cNvPr>
        <xdr:cNvSpPr>
          <a:spLocks noChangeShapeType="1"/>
        </xdr:cNvSpPr>
      </xdr:nvSpPr>
      <xdr:spPr bwMode="auto">
        <a:xfrm>
          <a:off x="20231100" y="147085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485</xdr:row>
      <xdr:rowOff>0</xdr:rowOff>
    </xdr:from>
    <xdr:to>
      <xdr:col>26</xdr:col>
      <xdr:colOff>1343025</xdr:colOff>
      <xdr:row>485</xdr:row>
      <xdr:rowOff>0</xdr:rowOff>
    </xdr:to>
    <xdr:sp macro="" textlink="">
      <xdr:nvSpPr>
        <xdr:cNvPr id="4104" name="Line 1">
          <a:extLst>
            <a:ext uri="{FF2B5EF4-FFF2-40B4-BE49-F238E27FC236}">
              <a16:creationId xmlns:a16="http://schemas.microsoft.com/office/drawing/2014/main" id="{00000000-0008-0000-0100-000008100000}"/>
            </a:ext>
          </a:extLst>
        </xdr:cNvPr>
        <xdr:cNvSpPr>
          <a:spLocks noChangeShapeType="1"/>
        </xdr:cNvSpPr>
      </xdr:nvSpPr>
      <xdr:spPr bwMode="auto">
        <a:xfrm>
          <a:off x="20221575" y="1524285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485</xdr:row>
      <xdr:rowOff>0</xdr:rowOff>
    </xdr:from>
    <xdr:to>
      <xdr:col>26</xdr:col>
      <xdr:colOff>1343025</xdr:colOff>
      <xdr:row>485</xdr:row>
      <xdr:rowOff>0</xdr:rowOff>
    </xdr:to>
    <xdr:sp macro="" textlink="">
      <xdr:nvSpPr>
        <xdr:cNvPr id="4105" name="Line 2">
          <a:extLst>
            <a:ext uri="{FF2B5EF4-FFF2-40B4-BE49-F238E27FC236}">
              <a16:creationId xmlns:a16="http://schemas.microsoft.com/office/drawing/2014/main" id="{00000000-0008-0000-0100-000009100000}"/>
            </a:ext>
          </a:extLst>
        </xdr:cNvPr>
        <xdr:cNvSpPr>
          <a:spLocks noChangeShapeType="1"/>
        </xdr:cNvSpPr>
      </xdr:nvSpPr>
      <xdr:spPr bwMode="auto">
        <a:xfrm>
          <a:off x="20231100" y="1524285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485</xdr:row>
      <xdr:rowOff>0</xdr:rowOff>
    </xdr:from>
    <xdr:to>
      <xdr:col>26</xdr:col>
      <xdr:colOff>1343025</xdr:colOff>
      <xdr:row>485</xdr:row>
      <xdr:rowOff>0</xdr:rowOff>
    </xdr:to>
    <xdr:sp macro="" textlink="">
      <xdr:nvSpPr>
        <xdr:cNvPr id="4106" name="Line 3">
          <a:extLst>
            <a:ext uri="{FF2B5EF4-FFF2-40B4-BE49-F238E27FC236}">
              <a16:creationId xmlns:a16="http://schemas.microsoft.com/office/drawing/2014/main" id="{00000000-0008-0000-0100-00000A100000}"/>
            </a:ext>
          </a:extLst>
        </xdr:cNvPr>
        <xdr:cNvSpPr>
          <a:spLocks noChangeShapeType="1"/>
        </xdr:cNvSpPr>
      </xdr:nvSpPr>
      <xdr:spPr bwMode="auto">
        <a:xfrm>
          <a:off x="20231100" y="1524285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485</xdr:row>
      <xdr:rowOff>0</xdr:rowOff>
    </xdr:from>
    <xdr:to>
      <xdr:col>26</xdr:col>
      <xdr:colOff>1343025</xdr:colOff>
      <xdr:row>485</xdr:row>
      <xdr:rowOff>0</xdr:rowOff>
    </xdr:to>
    <xdr:sp macro="" textlink="">
      <xdr:nvSpPr>
        <xdr:cNvPr id="4107" name="Line 4">
          <a:extLst>
            <a:ext uri="{FF2B5EF4-FFF2-40B4-BE49-F238E27FC236}">
              <a16:creationId xmlns:a16="http://schemas.microsoft.com/office/drawing/2014/main" id="{00000000-0008-0000-0100-00000B100000}"/>
            </a:ext>
          </a:extLst>
        </xdr:cNvPr>
        <xdr:cNvSpPr>
          <a:spLocks noChangeShapeType="1"/>
        </xdr:cNvSpPr>
      </xdr:nvSpPr>
      <xdr:spPr bwMode="auto">
        <a:xfrm>
          <a:off x="20231100" y="1524285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502</xdr:row>
      <xdr:rowOff>0</xdr:rowOff>
    </xdr:from>
    <xdr:to>
      <xdr:col>26</xdr:col>
      <xdr:colOff>1343025</xdr:colOff>
      <xdr:row>502</xdr:row>
      <xdr:rowOff>0</xdr:rowOff>
    </xdr:to>
    <xdr:sp macro="" textlink="">
      <xdr:nvSpPr>
        <xdr:cNvPr id="4108" name="Line 1">
          <a:extLst>
            <a:ext uri="{FF2B5EF4-FFF2-40B4-BE49-F238E27FC236}">
              <a16:creationId xmlns:a16="http://schemas.microsoft.com/office/drawing/2014/main" id="{00000000-0008-0000-0100-00000C100000}"/>
            </a:ext>
          </a:extLst>
        </xdr:cNvPr>
        <xdr:cNvSpPr>
          <a:spLocks noChangeShapeType="1"/>
        </xdr:cNvSpPr>
      </xdr:nvSpPr>
      <xdr:spPr bwMode="auto">
        <a:xfrm>
          <a:off x="20221575" y="1577721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502</xdr:row>
      <xdr:rowOff>0</xdr:rowOff>
    </xdr:from>
    <xdr:to>
      <xdr:col>26</xdr:col>
      <xdr:colOff>1343025</xdr:colOff>
      <xdr:row>502</xdr:row>
      <xdr:rowOff>0</xdr:rowOff>
    </xdr:to>
    <xdr:sp macro="" textlink="">
      <xdr:nvSpPr>
        <xdr:cNvPr id="4109" name="Line 2">
          <a:extLst>
            <a:ext uri="{FF2B5EF4-FFF2-40B4-BE49-F238E27FC236}">
              <a16:creationId xmlns:a16="http://schemas.microsoft.com/office/drawing/2014/main" id="{00000000-0008-0000-0100-00000D100000}"/>
            </a:ext>
          </a:extLst>
        </xdr:cNvPr>
        <xdr:cNvSpPr>
          <a:spLocks noChangeShapeType="1"/>
        </xdr:cNvSpPr>
      </xdr:nvSpPr>
      <xdr:spPr bwMode="auto">
        <a:xfrm>
          <a:off x="20231100" y="157772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502</xdr:row>
      <xdr:rowOff>0</xdr:rowOff>
    </xdr:from>
    <xdr:to>
      <xdr:col>26</xdr:col>
      <xdr:colOff>1343025</xdr:colOff>
      <xdr:row>502</xdr:row>
      <xdr:rowOff>0</xdr:rowOff>
    </xdr:to>
    <xdr:sp macro="" textlink="">
      <xdr:nvSpPr>
        <xdr:cNvPr id="4110" name="Line 3">
          <a:extLst>
            <a:ext uri="{FF2B5EF4-FFF2-40B4-BE49-F238E27FC236}">
              <a16:creationId xmlns:a16="http://schemas.microsoft.com/office/drawing/2014/main" id="{00000000-0008-0000-0100-00000E100000}"/>
            </a:ext>
          </a:extLst>
        </xdr:cNvPr>
        <xdr:cNvSpPr>
          <a:spLocks noChangeShapeType="1"/>
        </xdr:cNvSpPr>
      </xdr:nvSpPr>
      <xdr:spPr bwMode="auto">
        <a:xfrm>
          <a:off x="20231100" y="157772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502</xdr:row>
      <xdr:rowOff>0</xdr:rowOff>
    </xdr:from>
    <xdr:to>
      <xdr:col>26</xdr:col>
      <xdr:colOff>1343025</xdr:colOff>
      <xdr:row>502</xdr:row>
      <xdr:rowOff>0</xdr:rowOff>
    </xdr:to>
    <xdr:sp macro="" textlink="">
      <xdr:nvSpPr>
        <xdr:cNvPr id="4111" name="Line 4">
          <a:extLst>
            <a:ext uri="{FF2B5EF4-FFF2-40B4-BE49-F238E27FC236}">
              <a16:creationId xmlns:a16="http://schemas.microsoft.com/office/drawing/2014/main" id="{00000000-0008-0000-0100-00000F100000}"/>
            </a:ext>
          </a:extLst>
        </xdr:cNvPr>
        <xdr:cNvSpPr>
          <a:spLocks noChangeShapeType="1"/>
        </xdr:cNvSpPr>
      </xdr:nvSpPr>
      <xdr:spPr bwMode="auto">
        <a:xfrm>
          <a:off x="20231100" y="157772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468</xdr:row>
      <xdr:rowOff>0</xdr:rowOff>
    </xdr:from>
    <xdr:to>
      <xdr:col>26</xdr:col>
      <xdr:colOff>1343025</xdr:colOff>
      <xdr:row>468</xdr:row>
      <xdr:rowOff>0</xdr:rowOff>
    </xdr:to>
    <xdr:sp macro="" textlink="">
      <xdr:nvSpPr>
        <xdr:cNvPr id="4112" name="Line 1">
          <a:extLst>
            <a:ext uri="{FF2B5EF4-FFF2-40B4-BE49-F238E27FC236}">
              <a16:creationId xmlns:a16="http://schemas.microsoft.com/office/drawing/2014/main" id="{00000000-0008-0000-0100-000010100000}"/>
            </a:ext>
          </a:extLst>
        </xdr:cNvPr>
        <xdr:cNvSpPr>
          <a:spLocks noChangeShapeType="1"/>
        </xdr:cNvSpPr>
      </xdr:nvSpPr>
      <xdr:spPr bwMode="auto">
        <a:xfrm>
          <a:off x="20221575" y="1470850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468</xdr:row>
      <xdr:rowOff>0</xdr:rowOff>
    </xdr:from>
    <xdr:to>
      <xdr:col>26</xdr:col>
      <xdr:colOff>1343025</xdr:colOff>
      <xdr:row>468</xdr:row>
      <xdr:rowOff>0</xdr:rowOff>
    </xdr:to>
    <xdr:sp macro="" textlink="">
      <xdr:nvSpPr>
        <xdr:cNvPr id="4113" name="Line 2">
          <a:extLst>
            <a:ext uri="{FF2B5EF4-FFF2-40B4-BE49-F238E27FC236}">
              <a16:creationId xmlns:a16="http://schemas.microsoft.com/office/drawing/2014/main" id="{00000000-0008-0000-0100-000011100000}"/>
            </a:ext>
          </a:extLst>
        </xdr:cNvPr>
        <xdr:cNvSpPr>
          <a:spLocks noChangeShapeType="1"/>
        </xdr:cNvSpPr>
      </xdr:nvSpPr>
      <xdr:spPr bwMode="auto">
        <a:xfrm>
          <a:off x="20231100" y="147085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468</xdr:row>
      <xdr:rowOff>0</xdr:rowOff>
    </xdr:from>
    <xdr:to>
      <xdr:col>26</xdr:col>
      <xdr:colOff>1343025</xdr:colOff>
      <xdr:row>468</xdr:row>
      <xdr:rowOff>0</xdr:rowOff>
    </xdr:to>
    <xdr:sp macro="" textlink="">
      <xdr:nvSpPr>
        <xdr:cNvPr id="4114" name="Line 3">
          <a:extLst>
            <a:ext uri="{FF2B5EF4-FFF2-40B4-BE49-F238E27FC236}">
              <a16:creationId xmlns:a16="http://schemas.microsoft.com/office/drawing/2014/main" id="{00000000-0008-0000-0100-000012100000}"/>
            </a:ext>
          </a:extLst>
        </xdr:cNvPr>
        <xdr:cNvSpPr>
          <a:spLocks noChangeShapeType="1"/>
        </xdr:cNvSpPr>
      </xdr:nvSpPr>
      <xdr:spPr bwMode="auto">
        <a:xfrm>
          <a:off x="20231100" y="147085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468</xdr:row>
      <xdr:rowOff>0</xdr:rowOff>
    </xdr:from>
    <xdr:to>
      <xdr:col>26</xdr:col>
      <xdr:colOff>1343025</xdr:colOff>
      <xdr:row>468</xdr:row>
      <xdr:rowOff>0</xdr:rowOff>
    </xdr:to>
    <xdr:sp macro="" textlink="">
      <xdr:nvSpPr>
        <xdr:cNvPr id="4115" name="Line 4">
          <a:extLst>
            <a:ext uri="{FF2B5EF4-FFF2-40B4-BE49-F238E27FC236}">
              <a16:creationId xmlns:a16="http://schemas.microsoft.com/office/drawing/2014/main" id="{00000000-0008-0000-0100-000013100000}"/>
            </a:ext>
          </a:extLst>
        </xdr:cNvPr>
        <xdr:cNvSpPr>
          <a:spLocks noChangeShapeType="1"/>
        </xdr:cNvSpPr>
      </xdr:nvSpPr>
      <xdr:spPr bwMode="auto">
        <a:xfrm>
          <a:off x="20231100" y="147085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485</xdr:row>
      <xdr:rowOff>0</xdr:rowOff>
    </xdr:from>
    <xdr:to>
      <xdr:col>26</xdr:col>
      <xdr:colOff>1343025</xdr:colOff>
      <xdr:row>485</xdr:row>
      <xdr:rowOff>0</xdr:rowOff>
    </xdr:to>
    <xdr:sp macro="" textlink="">
      <xdr:nvSpPr>
        <xdr:cNvPr id="4116" name="Line 1">
          <a:extLst>
            <a:ext uri="{FF2B5EF4-FFF2-40B4-BE49-F238E27FC236}">
              <a16:creationId xmlns:a16="http://schemas.microsoft.com/office/drawing/2014/main" id="{00000000-0008-0000-0100-000014100000}"/>
            </a:ext>
          </a:extLst>
        </xdr:cNvPr>
        <xdr:cNvSpPr>
          <a:spLocks noChangeShapeType="1"/>
        </xdr:cNvSpPr>
      </xdr:nvSpPr>
      <xdr:spPr bwMode="auto">
        <a:xfrm>
          <a:off x="20221575" y="1524285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485</xdr:row>
      <xdr:rowOff>0</xdr:rowOff>
    </xdr:from>
    <xdr:to>
      <xdr:col>26</xdr:col>
      <xdr:colOff>1343025</xdr:colOff>
      <xdr:row>485</xdr:row>
      <xdr:rowOff>0</xdr:rowOff>
    </xdr:to>
    <xdr:sp macro="" textlink="">
      <xdr:nvSpPr>
        <xdr:cNvPr id="4117" name="Line 2">
          <a:extLst>
            <a:ext uri="{FF2B5EF4-FFF2-40B4-BE49-F238E27FC236}">
              <a16:creationId xmlns:a16="http://schemas.microsoft.com/office/drawing/2014/main" id="{00000000-0008-0000-0100-000015100000}"/>
            </a:ext>
          </a:extLst>
        </xdr:cNvPr>
        <xdr:cNvSpPr>
          <a:spLocks noChangeShapeType="1"/>
        </xdr:cNvSpPr>
      </xdr:nvSpPr>
      <xdr:spPr bwMode="auto">
        <a:xfrm>
          <a:off x="20231100" y="1524285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485</xdr:row>
      <xdr:rowOff>0</xdr:rowOff>
    </xdr:from>
    <xdr:to>
      <xdr:col>26</xdr:col>
      <xdr:colOff>1343025</xdr:colOff>
      <xdr:row>485</xdr:row>
      <xdr:rowOff>0</xdr:rowOff>
    </xdr:to>
    <xdr:sp macro="" textlink="">
      <xdr:nvSpPr>
        <xdr:cNvPr id="4118" name="Line 3">
          <a:extLst>
            <a:ext uri="{FF2B5EF4-FFF2-40B4-BE49-F238E27FC236}">
              <a16:creationId xmlns:a16="http://schemas.microsoft.com/office/drawing/2014/main" id="{00000000-0008-0000-0100-000016100000}"/>
            </a:ext>
          </a:extLst>
        </xdr:cNvPr>
        <xdr:cNvSpPr>
          <a:spLocks noChangeShapeType="1"/>
        </xdr:cNvSpPr>
      </xdr:nvSpPr>
      <xdr:spPr bwMode="auto">
        <a:xfrm>
          <a:off x="20231100" y="1524285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485</xdr:row>
      <xdr:rowOff>0</xdr:rowOff>
    </xdr:from>
    <xdr:to>
      <xdr:col>26</xdr:col>
      <xdr:colOff>1343025</xdr:colOff>
      <xdr:row>485</xdr:row>
      <xdr:rowOff>0</xdr:rowOff>
    </xdr:to>
    <xdr:sp macro="" textlink="">
      <xdr:nvSpPr>
        <xdr:cNvPr id="4119" name="Line 4">
          <a:extLst>
            <a:ext uri="{FF2B5EF4-FFF2-40B4-BE49-F238E27FC236}">
              <a16:creationId xmlns:a16="http://schemas.microsoft.com/office/drawing/2014/main" id="{00000000-0008-0000-0100-000017100000}"/>
            </a:ext>
          </a:extLst>
        </xdr:cNvPr>
        <xdr:cNvSpPr>
          <a:spLocks noChangeShapeType="1"/>
        </xdr:cNvSpPr>
      </xdr:nvSpPr>
      <xdr:spPr bwMode="auto">
        <a:xfrm>
          <a:off x="20231100" y="1524285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502</xdr:row>
      <xdr:rowOff>0</xdr:rowOff>
    </xdr:from>
    <xdr:to>
      <xdr:col>26</xdr:col>
      <xdr:colOff>1343025</xdr:colOff>
      <xdr:row>502</xdr:row>
      <xdr:rowOff>0</xdr:rowOff>
    </xdr:to>
    <xdr:sp macro="" textlink="">
      <xdr:nvSpPr>
        <xdr:cNvPr id="4120" name="Line 1">
          <a:extLst>
            <a:ext uri="{FF2B5EF4-FFF2-40B4-BE49-F238E27FC236}">
              <a16:creationId xmlns:a16="http://schemas.microsoft.com/office/drawing/2014/main" id="{00000000-0008-0000-0100-000018100000}"/>
            </a:ext>
          </a:extLst>
        </xdr:cNvPr>
        <xdr:cNvSpPr>
          <a:spLocks noChangeShapeType="1"/>
        </xdr:cNvSpPr>
      </xdr:nvSpPr>
      <xdr:spPr bwMode="auto">
        <a:xfrm>
          <a:off x="20221575" y="1577721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502</xdr:row>
      <xdr:rowOff>0</xdr:rowOff>
    </xdr:from>
    <xdr:to>
      <xdr:col>26</xdr:col>
      <xdr:colOff>1343025</xdr:colOff>
      <xdr:row>502</xdr:row>
      <xdr:rowOff>0</xdr:rowOff>
    </xdr:to>
    <xdr:sp macro="" textlink="">
      <xdr:nvSpPr>
        <xdr:cNvPr id="4121" name="Line 2">
          <a:extLst>
            <a:ext uri="{FF2B5EF4-FFF2-40B4-BE49-F238E27FC236}">
              <a16:creationId xmlns:a16="http://schemas.microsoft.com/office/drawing/2014/main" id="{00000000-0008-0000-0100-000019100000}"/>
            </a:ext>
          </a:extLst>
        </xdr:cNvPr>
        <xdr:cNvSpPr>
          <a:spLocks noChangeShapeType="1"/>
        </xdr:cNvSpPr>
      </xdr:nvSpPr>
      <xdr:spPr bwMode="auto">
        <a:xfrm>
          <a:off x="20231100" y="157772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502</xdr:row>
      <xdr:rowOff>0</xdr:rowOff>
    </xdr:from>
    <xdr:to>
      <xdr:col>26</xdr:col>
      <xdr:colOff>1343025</xdr:colOff>
      <xdr:row>502</xdr:row>
      <xdr:rowOff>0</xdr:rowOff>
    </xdr:to>
    <xdr:sp macro="" textlink="">
      <xdr:nvSpPr>
        <xdr:cNvPr id="4122" name="Line 3">
          <a:extLst>
            <a:ext uri="{FF2B5EF4-FFF2-40B4-BE49-F238E27FC236}">
              <a16:creationId xmlns:a16="http://schemas.microsoft.com/office/drawing/2014/main" id="{00000000-0008-0000-0100-00001A100000}"/>
            </a:ext>
          </a:extLst>
        </xdr:cNvPr>
        <xdr:cNvSpPr>
          <a:spLocks noChangeShapeType="1"/>
        </xdr:cNvSpPr>
      </xdr:nvSpPr>
      <xdr:spPr bwMode="auto">
        <a:xfrm>
          <a:off x="20231100" y="157772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502</xdr:row>
      <xdr:rowOff>0</xdr:rowOff>
    </xdr:from>
    <xdr:to>
      <xdr:col>26</xdr:col>
      <xdr:colOff>1343025</xdr:colOff>
      <xdr:row>502</xdr:row>
      <xdr:rowOff>0</xdr:rowOff>
    </xdr:to>
    <xdr:sp macro="" textlink="">
      <xdr:nvSpPr>
        <xdr:cNvPr id="4123" name="Line 4">
          <a:extLst>
            <a:ext uri="{FF2B5EF4-FFF2-40B4-BE49-F238E27FC236}">
              <a16:creationId xmlns:a16="http://schemas.microsoft.com/office/drawing/2014/main" id="{00000000-0008-0000-0100-00001B100000}"/>
            </a:ext>
          </a:extLst>
        </xdr:cNvPr>
        <xdr:cNvSpPr>
          <a:spLocks noChangeShapeType="1"/>
        </xdr:cNvSpPr>
      </xdr:nvSpPr>
      <xdr:spPr bwMode="auto">
        <a:xfrm>
          <a:off x="20231100" y="157772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519</xdr:row>
      <xdr:rowOff>0</xdr:rowOff>
    </xdr:from>
    <xdr:to>
      <xdr:col>26</xdr:col>
      <xdr:colOff>1343025</xdr:colOff>
      <xdr:row>519</xdr:row>
      <xdr:rowOff>0</xdr:rowOff>
    </xdr:to>
    <xdr:sp macro="" textlink="">
      <xdr:nvSpPr>
        <xdr:cNvPr id="4124" name="Line 1">
          <a:extLst>
            <a:ext uri="{FF2B5EF4-FFF2-40B4-BE49-F238E27FC236}">
              <a16:creationId xmlns:a16="http://schemas.microsoft.com/office/drawing/2014/main" id="{00000000-0008-0000-0100-00001C100000}"/>
            </a:ext>
          </a:extLst>
        </xdr:cNvPr>
        <xdr:cNvSpPr>
          <a:spLocks noChangeShapeType="1"/>
        </xdr:cNvSpPr>
      </xdr:nvSpPr>
      <xdr:spPr bwMode="auto">
        <a:xfrm>
          <a:off x="20221575" y="1631156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519</xdr:row>
      <xdr:rowOff>0</xdr:rowOff>
    </xdr:from>
    <xdr:to>
      <xdr:col>26</xdr:col>
      <xdr:colOff>1343025</xdr:colOff>
      <xdr:row>519</xdr:row>
      <xdr:rowOff>0</xdr:rowOff>
    </xdr:to>
    <xdr:sp macro="" textlink="">
      <xdr:nvSpPr>
        <xdr:cNvPr id="4125" name="Line 2">
          <a:extLst>
            <a:ext uri="{FF2B5EF4-FFF2-40B4-BE49-F238E27FC236}">
              <a16:creationId xmlns:a16="http://schemas.microsoft.com/office/drawing/2014/main" id="{00000000-0008-0000-0100-00001D100000}"/>
            </a:ext>
          </a:extLst>
        </xdr:cNvPr>
        <xdr:cNvSpPr>
          <a:spLocks noChangeShapeType="1"/>
        </xdr:cNvSpPr>
      </xdr:nvSpPr>
      <xdr:spPr bwMode="auto">
        <a:xfrm>
          <a:off x="20231100" y="1631156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519</xdr:row>
      <xdr:rowOff>0</xdr:rowOff>
    </xdr:from>
    <xdr:to>
      <xdr:col>26</xdr:col>
      <xdr:colOff>1343025</xdr:colOff>
      <xdr:row>519</xdr:row>
      <xdr:rowOff>0</xdr:rowOff>
    </xdr:to>
    <xdr:sp macro="" textlink="">
      <xdr:nvSpPr>
        <xdr:cNvPr id="4126" name="Line 3">
          <a:extLst>
            <a:ext uri="{FF2B5EF4-FFF2-40B4-BE49-F238E27FC236}">
              <a16:creationId xmlns:a16="http://schemas.microsoft.com/office/drawing/2014/main" id="{00000000-0008-0000-0100-00001E100000}"/>
            </a:ext>
          </a:extLst>
        </xdr:cNvPr>
        <xdr:cNvSpPr>
          <a:spLocks noChangeShapeType="1"/>
        </xdr:cNvSpPr>
      </xdr:nvSpPr>
      <xdr:spPr bwMode="auto">
        <a:xfrm>
          <a:off x="20231100" y="1631156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519</xdr:row>
      <xdr:rowOff>0</xdr:rowOff>
    </xdr:from>
    <xdr:to>
      <xdr:col>26</xdr:col>
      <xdr:colOff>1343025</xdr:colOff>
      <xdr:row>519</xdr:row>
      <xdr:rowOff>0</xdr:rowOff>
    </xdr:to>
    <xdr:sp macro="" textlink="">
      <xdr:nvSpPr>
        <xdr:cNvPr id="4127" name="Line 4">
          <a:extLst>
            <a:ext uri="{FF2B5EF4-FFF2-40B4-BE49-F238E27FC236}">
              <a16:creationId xmlns:a16="http://schemas.microsoft.com/office/drawing/2014/main" id="{00000000-0008-0000-0100-00001F100000}"/>
            </a:ext>
          </a:extLst>
        </xdr:cNvPr>
        <xdr:cNvSpPr>
          <a:spLocks noChangeShapeType="1"/>
        </xdr:cNvSpPr>
      </xdr:nvSpPr>
      <xdr:spPr bwMode="auto">
        <a:xfrm>
          <a:off x="20231100" y="1631156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536</xdr:row>
      <xdr:rowOff>0</xdr:rowOff>
    </xdr:from>
    <xdr:to>
      <xdr:col>26</xdr:col>
      <xdr:colOff>1343025</xdr:colOff>
      <xdr:row>536</xdr:row>
      <xdr:rowOff>0</xdr:rowOff>
    </xdr:to>
    <xdr:sp macro="" textlink="">
      <xdr:nvSpPr>
        <xdr:cNvPr id="4128" name="Line 1">
          <a:extLst>
            <a:ext uri="{FF2B5EF4-FFF2-40B4-BE49-F238E27FC236}">
              <a16:creationId xmlns:a16="http://schemas.microsoft.com/office/drawing/2014/main" id="{00000000-0008-0000-0100-000020100000}"/>
            </a:ext>
          </a:extLst>
        </xdr:cNvPr>
        <xdr:cNvSpPr>
          <a:spLocks noChangeShapeType="1"/>
        </xdr:cNvSpPr>
      </xdr:nvSpPr>
      <xdr:spPr bwMode="auto">
        <a:xfrm>
          <a:off x="20221575" y="1684591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536</xdr:row>
      <xdr:rowOff>0</xdr:rowOff>
    </xdr:from>
    <xdr:to>
      <xdr:col>26</xdr:col>
      <xdr:colOff>1343025</xdr:colOff>
      <xdr:row>536</xdr:row>
      <xdr:rowOff>0</xdr:rowOff>
    </xdr:to>
    <xdr:sp macro="" textlink="">
      <xdr:nvSpPr>
        <xdr:cNvPr id="4129" name="Line 2">
          <a:extLst>
            <a:ext uri="{FF2B5EF4-FFF2-40B4-BE49-F238E27FC236}">
              <a16:creationId xmlns:a16="http://schemas.microsoft.com/office/drawing/2014/main" id="{00000000-0008-0000-0100-000021100000}"/>
            </a:ext>
          </a:extLst>
        </xdr:cNvPr>
        <xdr:cNvSpPr>
          <a:spLocks noChangeShapeType="1"/>
        </xdr:cNvSpPr>
      </xdr:nvSpPr>
      <xdr:spPr bwMode="auto">
        <a:xfrm>
          <a:off x="20231100" y="168459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536</xdr:row>
      <xdr:rowOff>0</xdr:rowOff>
    </xdr:from>
    <xdr:to>
      <xdr:col>26</xdr:col>
      <xdr:colOff>1343025</xdr:colOff>
      <xdr:row>536</xdr:row>
      <xdr:rowOff>0</xdr:rowOff>
    </xdr:to>
    <xdr:sp macro="" textlink="">
      <xdr:nvSpPr>
        <xdr:cNvPr id="4130" name="Line 3">
          <a:extLst>
            <a:ext uri="{FF2B5EF4-FFF2-40B4-BE49-F238E27FC236}">
              <a16:creationId xmlns:a16="http://schemas.microsoft.com/office/drawing/2014/main" id="{00000000-0008-0000-0100-000022100000}"/>
            </a:ext>
          </a:extLst>
        </xdr:cNvPr>
        <xdr:cNvSpPr>
          <a:spLocks noChangeShapeType="1"/>
        </xdr:cNvSpPr>
      </xdr:nvSpPr>
      <xdr:spPr bwMode="auto">
        <a:xfrm>
          <a:off x="20231100" y="168459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536</xdr:row>
      <xdr:rowOff>0</xdr:rowOff>
    </xdr:from>
    <xdr:to>
      <xdr:col>26</xdr:col>
      <xdr:colOff>1343025</xdr:colOff>
      <xdr:row>536</xdr:row>
      <xdr:rowOff>0</xdr:rowOff>
    </xdr:to>
    <xdr:sp macro="" textlink="">
      <xdr:nvSpPr>
        <xdr:cNvPr id="4131" name="Line 4">
          <a:extLst>
            <a:ext uri="{FF2B5EF4-FFF2-40B4-BE49-F238E27FC236}">
              <a16:creationId xmlns:a16="http://schemas.microsoft.com/office/drawing/2014/main" id="{00000000-0008-0000-0100-000023100000}"/>
            </a:ext>
          </a:extLst>
        </xdr:cNvPr>
        <xdr:cNvSpPr>
          <a:spLocks noChangeShapeType="1"/>
        </xdr:cNvSpPr>
      </xdr:nvSpPr>
      <xdr:spPr bwMode="auto">
        <a:xfrm>
          <a:off x="20231100" y="168459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553</xdr:row>
      <xdr:rowOff>0</xdr:rowOff>
    </xdr:from>
    <xdr:to>
      <xdr:col>26</xdr:col>
      <xdr:colOff>1343025</xdr:colOff>
      <xdr:row>553</xdr:row>
      <xdr:rowOff>0</xdr:rowOff>
    </xdr:to>
    <xdr:sp macro="" textlink="">
      <xdr:nvSpPr>
        <xdr:cNvPr id="4132" name="Line 1">
          <a:extLst>
            <a:ext uri="{FF2B5EF4-FFF2-40B4-BE49-F238E27FC236}">
              <a16:creationId xmlns:a16="http://schemas.microsoft.com/office/drawing/2014/main" id="{00000000-0008-0000-0100-000024100000}"/>
            </a:ext>
          </a:extLst>
        </xdr:cNvPr>
        <xdr:cNvSpPr>
          <a:spLocks noChangeShapeType="1"/>
        </xdr:cNvSpPr>
      </xdr:nvSpPr>
      <xdr:spPr bwMode="auto">
        <a:xfrm>
          <a:off x="20221575" y="1738026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553</xdr:row>
      <xdr:rowOff>0</xdr:rowOff>
    </xdr:from>
    <xdr:to>
      <xdr:col>26</xdr:col>
      <xdr:colOff>1343025</xdr:colOff>
      <xdr:row>553</xdr:row>
      <xdr:rowOff>0</xdr:rowOff>
    </xdr:to>
    <xdr:sp macro="" textlink="">
      <xdr:nvSpPr>
        <xdr:cNvPr id="4133" name="Line 2">
          <a:extLst>
            <a:ext uri="{FF2B5EF4-FFF2-40B4-BE49-F238E27FC236}">
              <a16:creationId xmlns:a16="http://schemas.microsoft.com/office/drawing/2014/main" id="{00000000-0008-0000-0100-000025100000}"/>
            </a:ext>
          </a:extLst>
        </xdr:cNvPr>
        <xdr:cNvSpPr>
          <a:spLocks noChangeShapeType="1"/>
        </xdr:cNvSpPr>
      </xdr:nvSpPr>
      <xdr:spPr bwMode="auto">
        <a:xfrm>
          <a:off x="20231100" y="1738026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553</xdr:row>
      <xdr:rowOff>0</xdr:rowOff>
    </xdr:from>
    <xdr:to>
      <xdr:col>26</xdr:col>
      <xdr:colOff>1343025</xdr:colOff>
      <xdr:row>553</xdr:row>
      <xdr:rowOff>0</xdr:rowOff>
    </xdr:to>
    <xdr:sp macro="" textlink="">
      <xdr:nvSpPr>
        <xdr:cNvPr id="4134" name="Line 3">
          <a:extLst>
            <a:ext uri="{FF2B5EF4-FFF2-40B4-BE49-F238E27FC236}">
              <a16:creationId xmlns:a16="http://schemas.microsoft.com/office/drawing/2014/main" id="{00000000-0008-0000-0100-000026100000}"/>
            </a:ext>
          </a:extLst>
        </xdr:cNvPr>
        <xdr:cNvSpPr>
          <a:spLocks noChangeShapeType="1"/>
        </xdr:cNvSpPr>
      </xdr:nvSpPr>
      <xdr:spPr bwMode="auto">
        <a:xfrm>
          <a:off x="20231100" y="1738026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553</xdr:row>
      <xdr:rowOff>0</xdr:rowOff>
    </xdr:from>
    <xdr:to>
      <xdr:col>26</xdr:col>
      <xdr:colOff>1343025</xdr:colOff>
      <xdr:row>553</xdr:row>
      <xdr:rowOff>0</xdr:rowOff>
    </xdr:to>
    <xdr:sp macro="" textlink="">
      <xdr:nvSpPr>
        <xdr:cNvPr id="4135" name="Line 4">
          <a:extLst>
            <a:ext uri="{FF2B5EF4-FFF2-40B4-BE49-F238E27FC236}">
              <a16:creationId xmlns:a16="http://schemas.microsoft.com/office/drawing/2014/main" id="{00000000-0008-0000-0100-000027100000}"/>
            </a:ext>
          </a:extLst>
        </xdr:cNvPr>
        <xdr:cNvSpPr>
          <a:spLocks noChangeShapeType="1"/>
        </xdr:cNvSpPr>
      </xdr:nvSpPr>
      <xdr:spPr bwMode="auto">
        <a:xfrm>
          <a:off x="20231100" y="1738026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570</xdr:row>
      <xdr:rowOff>0</xdr:rowOff>
    </xdr:from>
    <xdr:to>
      <xdr:col>26</xdr:col>
      <xdr:colOff>1343025</xdr:colOff>
      <xdr:row>570</xdr:row>
      <xdr:rowOff>0</xdr:rowOff>
    </xdr:to>
    <xdr:sp macro="" textlink="">
      <xdr:nvSpPr>
        <xdr:cNvPr id="4136" name="Line 1">
          <a:extLst>
            <a:ext uri="{FF2B5EF4-FFF2-40B4-BE49-F238E27FC236}">
              <a16:creationId xmlns:a16="http://schemas.microsoft.com/office/drawing/2014/main" id="{00000000-0008-0000-0100-000028100000}"/>
            </a:ext>
          </a:extLst>
        </xdr:cNvPr>
        <xdr:cNvSpPr>
          <a:spLocks noChangeShapeType="1"/>
        </xdr:cNvSpPr>
      </xdr:nvSpPr>
      <xdr:spPr bwMode="auto">
        <a:xfrm>
          <a:off x="20221575" y="1791462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570</xdr:row>
      <xdr:rowOff>0</xdr:rowOff>
    </xdr:from>
    <xdr:to>
      <xdr:col>26</xdr:col>
      <xdr:colOff>1343025</xdr:colOff>
      <xdr:row>570</xdr:row>
      <xdr:rowOff>0</xdr:rowOff>
    </xdr:to>
    <xdr:sp macro="" textlink="">
      <xdr:nvSpPr>
        <xdr:cNvPr id="4137" name="Line 2">
          <a:extLst>
            <a:ext uri="{FF2B5EF4-FFF2-40B4-BE49-F238E27FC236}">
              <a16:creationId xmlns:a16="http://schemas.microsoft.com/office/drawing/2014/main" id="{00000000-0008-0000-0100-000029100000}"/>
            </a:ext>
          </a:extLst>
        </xdr:cNvPr>
        <xdr:cNvSpPr>
          <a:spLocks noChangeShapeType="1"/>
        </xdr:cNvSpPr>
      </xdr:nvSpPr>
      <xdr:spPr bwMode="auto">
        <a:xfrm>
          <a:off x="20231100" y="179146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570</xdr:row>
      <xdr:rowOff>0</xdr:rowOff>
    </xdr:from>
    <xdr:to>
      <xdr:col>26</xdr:col>
      <xdr:colOff>1343025</xdr:colOff>
      <xdr:row>570</xdr:row>
      <xdr:rowOff>0</xdr:rowOff>
    </xdr:to>
    <xdr:sp macro="" textlink="">
      <xdr:nvSpPr>
        <xdr:cNvPr id="4138" name="Line 3">
          <a:extLst>
            <a:ext uri="{FF2B5EF4-FFF2-40B4-BE49-F238E27FC236}">
              <a16:creationId xmlns:a16="http://schemas.microsoft.com/office/drawing/2014/main" id="{00000000-0008-0000-0100-00002A100000}"/>
            </a:ext>
          </a:extLst>
        </xdr:cNvPr>
        <xdr:cNvSpPr>
          <a:spLocks noChangeShapeType="1"/>
        </xdr:cNvSpPr>
      </xdr:nvSpPr>
      <xdr:spPr bwMode="auto">
        <a:xfrm>
          <a:off x="20231100" y="179146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570</xdr:row>
      <xdr:rowOff>0</xdr:rowOff>
    </xdr:from>
    <xdr:to>
      <xdr:col>26</xdr:col>
      <xdr:colOff>1343025</xdr:colOff>
      <xdr:row>570</xdr:row>
      <xdr:rowOff>0</xdr:rowOff>
    </xdr:to>
    <xdr:sp macro="" textlink="">
      <xdr:nvSpPr>
        <xdr:cNvPr id="4139" name="Line 4">
          <a:extLst>
            <a:ext uri="{FF2B5EF4-FFF2-40B4-BE49-F238E27FC236}">
              <a16:creationId xmlns:a16="http://schemas.microsoft.com/office/drawing/2014/main" id="{00000000-0008-0000-0100-00002B100000}"/>
            </a:ext>
          </a:extLst>
        </xdr:cNvPr>
        <xdr:cNvSpPr>
          <a:spLocks noChangeShapeType="1"/>
        </xdr:cNvSpPr>
      </xdr:nvSpPr>
      <xdr:spPr bwMode="auto">
        <a:xfrm>
          <a:off x="20231100" y="179146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587</xdr:row>
      <xdr:rowOff>0</xdr:rowOff>
    </xdr:from>
    <xdr:to>
      <xdr:col>26</xdr:col>
      <xdr:colOff>1343025</xdr:colOff>
      <xdr:row>587</xdr:row>
      <xdr:rowOff>0</xdr:rowOff>
    </xdr:to>
    <xdr:sp macro="" textlink="">
      <xdr:nvSpPr>
        <xdr:cNvPr id="4140" name="Line 1">
          <a:extLst>
            <a:ext uri="{FF2B5EF4-FFF2-40B4-BE49-F238E27FC236}">
              <a16:creationId xmlns:a16="http://schemas.microsoft.com/office/drawing/2014/main" id="{00000000-0008-0000-0100-00002C100000}"/>
            </a:ext>
          </a:extLst>
        </xdr:cNvPr>
        <xdr:cNvSpPr>
          <a:spLocks noChangeShapeType="1"/>
        </xdr:cNvSpPr>
      </xdr:nvSpPr>
      <xdr:spPr bwMode="auto">
        <a:xfrm>
          <a:off x="20221575" y="1844897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587</xdr:row>
      <xdr:rowOff>0</xdr:rowOff>
    </xdr:from>
    <xdr:to>
      <xdr:col>26</xdr:col>
      <xdr:colOff>1343025</xdr:colOff>
      <xdr:row>587</xdr:row>
      <xdr:rowOff>0</xdr:rowOff>
    </xdr:to>
    <xdr:sp macro="" textlink="">
      <xdr:nvSpPr>
        <xdr:cNvPr id="4141" name="Line 2">
          <a:extLst>
            <a:ext uri="{FF2B5EF4-FFF2-40B4-BE49-F238E27FC236}">
              <a16:creationId xmlns:a16="http://schemas.microsoft.com/office/drawing/2014/main" id="{00000000-0008-0000-0100-00002D100000}"/>
            </a:ext>
          </a:extLst>
        </xdr:cNvPr>
        <xdr:cNvSpPr>
          <a:spLocks noChangeShapeType="1"/>
        </xdr:cNvSpPr>
      </xdr:nvSpPr>
      <xdr:spPr bwMode="auto">
        <a:xfrm>
          <a:off x="20231100" y="1844897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587</xdr:row>
      <xdr:rowOff>0</xdr:rowOff>
    </xdr:from>
    <xdr:to>
      <xdr:col>26</xdr:col>
      <xdr:colOff>1343025</xdr:colOff>
      <xdr:row>587</xdr:row>
      <xdr:rowOff>0</xdr:rowOff>
    </xdr:to>
    <xdr:sp macro="" textlink="">
      <xdr:nvSpPr>
        <xdr:cNvPr id="4142" name="Line 3">
          <a:extLst>
            <a:ext uri="{FF2B5EF4-FFF2-40B4-BE49-F238E27FC236}">
              <a16:creationId xmlns:a16="http://schemas.microsoft.com/office/drawing/2014/main" id="{00000000-0008-0000-0100-00002E100000}"/>
            </a:ext>
          </a:extLst>
        </xdr:cNvPr>
        <xdr:cNvSpPr>
          <a:spLocks noChangeShapeType="1"/>
        </xdr:cNvSpPr>
      </xdr:nvSpPr>
      <xdr:spPr bwMode="auto">
        <a:xfrm>
          <a:off x="20231100" y="1844897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587</xdr:row>
      <xdr:rowOff>0</xdr:rowOff>
    </xdr:from>
    <xdr:to>
      <xdr:col>26</xdr:col>
      <xdr:colOff>1343025</xdr:colOff>
      <xdr:row>587</xdr:row>
      <xdr:rowOff>0</xdr:rowOff>
    </xdr:to>
    <xdr:sp macro="" textlink="">
      <xdr:nvSpPr>
        <xdr:cNvPr id="4143" name="Line 4">
          <a:extLst>
            <a:ext uri="{FF2B5EF4-FFF2-40B4-BE49-F238E27FC236}">
              <a16:creationId xmlns:a16="http://schemas.microsoft.com/office/drawing/2014/main" id="{00000000-0008-0000-0100-00002F100000}"/>
            </a:ext>
          </a:extLst>
        </xdr:cNvPr>
        <xdr:cNvSpPr>
          <a:spLocks noChangeShapeType="1"/>
        </xdr:cNvSpPr>
      </xdr:nvSpPr>
      <xdr:spPr bwMode="auto">
        <a:xfrm>
          <a:off x="20231100" y="1844897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604</xdr:row>
      <xdr:rowOff>0</xdr:rowOff>
    </xdr:from>
    <xdr:to>
      <xdr:col>26</xdr:col>
      <xdr:colOff>1343025</xdr:colOff>
      <xdr:row>604</xdr:row>
      <xdr:rowOff>0</xdr:rowOff>
    </xdr:to>
    <xdr:sp macro="" textlink="">
      <xdr:nvSpPr>
        <xdr:cNvPr id="4144" name="Line 1">
          <a:extLst>
            <a:ext uri="{FF2B5EF4-FFF2-40B4-BE49-F238E27FC236}">
              <a16:creationId xmlns:a16="http://schemas.microsoft.com/office/drawing/2014/main" id="{00000000-0008-0000-0100-000030100000}"/>
            </a:ext>
          </a:extLst>
        </xdr:cNvPr>
        <xdr:cNvSpPr>
          <a:spLocks noChangeShapeType="1"/>
        </xdr:cNvSpPr>
      </xdr:nvSpPr>
      <xdr:spPr bwMode="auto">
        <a:xfrm>
          <a:off x="20221575" y="1898332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604</xdr:row>
      <xdr:rowOff>0</xdr:rowOff>
    </xdr:from>
    <xdr:to>
      <xdr:col>26</xdr:col>
      <xdr:colOff>1343025</xdr:colOff>
      <xdr:row>604</xdr:row>
      <xdr:rowOff>0</xdr:rowOff>
    </xdr:to>
    <xdr:sp macro="" textlink="">
      <xdr:nvSpPr>
        <xdr:cNvPr id="4145" name="Line 2">
          <a:extLst>
            <a:ext uri="{FF2B5EF4-FFF2-40B4-BE49-F238E27FC236}">
              <a16:creationId xmlns:a16="http://schemas.microsoft.com/office/drawing/2014/main" id="{00000000-0008-0000-0100-000031100000}"/>
            </a:ext>
          </a:extLst>
        </xdr:cNvPr>
        <xdr:cNvSpPr>
          <a:spLocks noChangeShapeType="1"/>
        </xdr:cNvSpPr>
      </xdr:nvSpPr>
      <xdr:spPr bwMode="auto">
        <a:xfrm>
          <a:off x="20231100" y="1898332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604</xdr:row>
      <xdr:rowOff>0</xdr:rowOff>
    </xdr:from>
    <xdr:to>
      <xdr:col>26</xdr:col>
      <xdr:colOff>1343025</xdr:colOff>
      <xdr:row>604</xdr:row>
      <xdr:rowOff>0</xdr:rowOff>
    </xdr:to>
    <xdr:sp macro="" textlink="">
      <xdr:nvSpPr>
        <xdr:cNvPr id="4146" name="Line 3">
          <a:extLst>
            <a:ext uri="{FF2B5EF4-FFF2-40B4-BE49-F238E27FC236}">
              <a16:creationId xmlns:a16="http://schemas.microsoft.com/office/drawing/2014/main" id="{00000000-0008-0000-0100-000032100000}"/>
            </a:ext>
          </a:extLst>
        </xdr:cNvPr>
        <xdr:cNvSpPr>
          <a:spLocks noChangeShapeType="1"/>
        </xdr:cNvSpPr>
      </xdr:nvSpPr>
      <xdr:spPr bwMode="auto">
        <a:xfrm>
          <a:off x="20231100" y="1898332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604</xdr:row>
      <xdr:rowOff>0</xdr:rowOff>
    </xdr:from>
    <xdr:to>
      <xdr:col>26</xdr:col>
      <xdr:colOff>1343025</xdr:colOff>
      <xdr:row>604</xdr:row>
      <xdr:rowOff>0</xdr:rowOff>
    </xdr:to>
    <xdr:sp macro="" textlink="">
      <xdr:nvSpPr>
        <xdr:cNvPr id="4147" name="Line 4">
          <a:extLst>
            <a:ext uri="{FF2B5EF4-FFF2-40B4-BE49-F238E27FC236}">
              <a16:creationId xmlns:a16="http://schemas.microsoft.com/office/drawing/2014/main" id="{00000000-0008-0000-0100-000033100000}"/>
            </a:ext>
          </a:extLst>
        </xdr:cNvPr>
        <xdr:cNvSpPr>
          <a:spLocks noChangeShapeType="1"/>
        </xdr:cNvSpPr>
      </xdr:nvSpPr>
      <xdr:spPr bwMode="auto">
        <a:xfrm>
          <a:off x="20231100" y="1898332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570</xdr:row>
      <xdr:rowOff>0</xdr:rowOff>
    </xdr:from>
    <xdr:to>
      <xdr:col>26</xdr:col>
      <xdr:colOff>1343025</xdr:colOff>
      <xdr:row>570</xdr:row>
      <xdr:rowOff>0</xdr:rowOff>
    </xdr:to>
    <xdr:sp macro="" textlink="">
      <xdr:nvSpPr>
        <xdr:cNvPr id="4148" name="Line 1">
          <a:extLst>
            <a:ext uri="{FF2B5EF4-FFF2-40B4-BE49-F238E27FC236}">
              <a16:creationId xmlns:a16="http://schemas.microsoft.com/office/drawing/2014/main" id="{00000000-0008-0000-0100-000034100000}"/>
            </a:ext>
          </a:extLst>
        </xdr:cNvPr>
        <xdr:cNvSpPr>
          <a:spLocks noChangeShapeType="1"/>
        </xdr:cNvSpPr>
      </xdr:nvSpPr>
      <xdr:spPr bwMode="auto">
        <a:xfrm>
          <a:off x="20221575" y="1791462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570</xdr:row>
      <xdr:rowOff>0</xdr:rowOff>
    </xdr:from>
    <xdr:to>
      <xdr:col>26</xdr:col>
      <xdr:colOff>1343025</xdr:colOff>
      <xdr:row>570</xdr:row>
      <xdr:rowOff>0</xdr:rowOff>
    </xdr:to>
    <xdr:sp macro="" textlink="">
      <xdr:nvSpPr>
        <xdr:cNvPr id="4149" name="Line 2">
          <a:extLst>
            <a:ext uri="{FF2B5EF4-FFF2-40B4-BE49-F238E27FC236}">
              <a16:creationId xmlns:a16="http://schemas.microsoft.com/office/drawing/2014/main" id="{00000000-0008-0000-0100-000035100000}"/>
            </a:ext>
          </a:extLst>
        </xdr:cNvPr>
        <xdr:cNvSpPr>
          <a:spLocks noChangeShapeType="1"/>
        </xdr:cNvSpPr>
      </xdr:nvSpPr>
      <xdr:spPr bwMode="auto">
        <a:xfrm>
          <a:off x="20231100" y="179146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570</xdr:row>
      <xdr:rowOff>0</xdr:rowOff>
    </xdr:from>
    <xdr:to>
      <xdr:col>26</xdr:col>
      <xdr:colOff>1343025</xdr:colOff>
      <xdr:row>570</xdr:row>
      <xdr:rowOff>0</xdr:rowOff>
    </xdr:to>
    <xdr:sp macro="" textlink="">
      <xdr:nvSpPr>
        <xdr:cNvPr id="4150" name="Line 3">
          <a:extLst>
            <a:ext uri="{FF2B5EF4-FFF2-40B4-BE49-F238E27FC236}">
              <a16:creationId xmlns:a16="http://schemas.microsoft.com/office/drawing/2014/main" id="{00000000-0008-0000-0100-000036100000}"/>
            </a:ext>
          </a:extLst>
        </xdr:cNvPr>
        <xdr:cNvSpPr>
          <a:spLocks noChangeShapeType="1"/>
        </xdr:cNvSpPr>
      </xdr:nvSpPr>
      <xdr:spPr bwMode="auto">
        <a:xfrm>
          <a:off x="20231100" y="179146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570</xdr:row>
      <xdr:rowOff>0</xdr:rowOff>
    </xdr:from>
    <xdr:to>
      <xdr:col>26</xdr:col>
      <xdr:colOff>1343025</xdr:colOff>
      <xdr:row>570</xdr:row>
      <xdr:rowOff>0</xdr:rowOff>
    </xdr:to>
    <xdr:sp macro="" textlink="">
      <xdr:nvSpPr>
        <xdr:cNvPr id="4151" name="Line 4">
          <a:extLst>
            <a:ext uri="{FF2B5EF4-FFF2-40B4-BE49-F238E27FC236}">
              <a16:creationId xmlns:a16="http://schemas.microsoft.com/office/drawing/2014/main" id="{00000000-0008-0000-0100-000037100000}"/>
            </a:ext>
          </a:extLst>
        </xdr:cNvPr>
        <xdr:cNvSpPr>
          <a:spLocks noChangeShapeType="1"/>
        </xdr:cNvSpPr>
      </xdr:nvSpPr>
      <xdr:spPr bwMode="auto">
        <a:xfrm>
          <a:off x="20231100" y="179146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587</xdr:row>
      <xdr:rowOff>0</xdr:rowOff>
    </xdr:from>
    <xdr:to>
      <xdr:col>26</xdr:col>
      <xdr:colOff>1343025</xdr:colOff>
      <xdr:row>587</xdr:row>
      <xdr:rowOff>0</xdr:rowOff>
    </xdr:to>
    <xdr:sp macro="" textlink="">
      <xdr:nvSpPr>
        <xdr:cNvPr id="4152" name="Line 1">
          <a:extLst>
            <a:ext uri="{FF2B5EF4-FFF2-40B4-BE49-F238E27FC236}">
              <a16:creationId xmlns:a16="http://schemas.microsoft.com/office/drawing/2014/main" id="{00000000-0008-0000-0100-000038100000}"/>
            </a:ext>
          </a:extLst>
        </xdr:cNvPr>
        <xdr:cNvSpPr>
          <a:spLocks noChangeShapeType="1"/>
        </xdr:cNvSpPr>
      </xdr:nvSpPr>
      <xdr:spPr bwMode="auto">
        <a:xfrm>
          <a:off x="20221575" y="1844897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587</xdr:row>
      <xdr:rowOff>0</xdr:rowOff>
    </xdr:from>
    <xdr:to>
      <xdr:col>26</xdr:col>
      <xdr:colOff>1343025</xdr:colOff>
      <xdr:row>587</xdr:row>
      <xdr:rowOff>0</xdr:rowOff>
    </xdr:to>
    <xdr:sp macro="" textlink="">
      <xdr:nvSpPr>
        <xdr:cNvPr id="4153" name="Line 2">
          <a:extLst>
            <a:ext uri="{FF2B5EF4-FFF2-40B4-BE49-F238E27FC236}">
              <a16:creationId xmlns:a16="http://schemas.microsoft.com/office/drawing/2014/main" id="{00000000-0008-0000-0100-000039100000}"/>
            </a:ext>
          </a:extLst>
        </xdr:cNvPr>
        <xdr:cNvSpPr>
          <a:spLocks noChangeShapeType="1"/>
        </xdr:cNvSpPr>
      </xdr:nvSpPr>
      <xdr:spPr bwMode="auto">
        <a:xfrm>
          <a:off x="20231100" y="1844897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587</xdr:row>
      <xdr:rowOff>0</xdr:rowOff>
    </xdr:from>
    <xdr:to>
      <xdr:col>26</xdr:col>
      <xdr:colOff>1343025</xdr:colOff>
      <xdr:row>587</xdr:row>
      <xdr:rowOff>0</xdr:rowOff>
    </xdr:to>
    <xdr:sp macro="" textlink="">
      <xdr:nvSpPr>
        <xdr:cNvPr id="4154" name="Line 3">
          <a:extLst>
            <a:ext uri="{FF2B5EF4-FFF2-40B4-BE49-F238E27FC236}">
              <a16:creationId xmlns:a16="http://schemas.microsoft.com/office/drawing/2014/main" id="{00000000-0008-0000-0100-00003A100000}"/>
            </a:ext>
          </a:extLst>
        </xdr:cNvPr>
        <xdr:cNvSpPr>
          <a:spLocks noChangeShapeType="1"/>
        </xdr:cNvSpPr>
      </xdr:nvSpPr>
      <xdr:spPr bwMode="auto">
        <a:xfrm>
          <a:off x="20231100" y="1844897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587</xdr:row>
      <xdr:rowOff>0</xdr:rowOff>
    </xdr:from>
    <xdr:to>
      <xdr:col>26</xdr:col>
      <xdr:colOff>1343025</xdr:colOff>
      <xdr:row>587</xdr:row>
      <xdr:rowOff>0</xdr:rowOff>
    </xdr:to>
    <xdr:sp macro="" textlink="">
      <xdr:nvSpPr>
        <xdr:cNvPr id="4155" name="Line 4">
          <a:extLst>
            <a:ext uri="{FF2B5EF4-FFF2-40B4-BE49-F238E27FC236}">
              <a16:creationId xmlns:a16="http://schemas.microsoft.com/office/drawing/2014/main" id="{00000000-0008-0000-0100-00003B100000}"/>
            </a:ext>
          </a:extLst>
        </xdr:cNvPr>
        <xdr:cNvSpPr>
          <a:spLocks noChangeShapeType="1"/>
        </xdr:cNvSpPr>
      </xdr:nvSpPr>
      <xdr:spPr bwMode="auto">
        <a:xfrm>
          <a:off x="20231100" y="1844897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604</xdr:row>
      <xdr:rowOff>0</xdr:rowOff>
    </xdr:from>
    <xdr:to>
      <xdr:col>26</xdr:col>
      <xdr:colOff>1343025</xdr:colOff>
      <xdr:row>604</xdr:row>
      <xdr:rowOff>0</xdr:rowOff>
    </xdr:to>
    <xdr:sp macro="" textlink="">
      <xdr:nvSpPr>
        <xdr:cNvPr id="4156" name="Line 1">
          <a:extLst>
            <a:ext uri="{FF2B5EF4-FFF2-40B4-BE49-F238E27FC236}">
              <a16:creationId xmlns:a16="http://schemas.microsoft.com/office/drawing/2014/main" id="{00000000-0008-0000-0100-00003C100000}"/>
            </a:ext>
          </a:extLst>
        </xdr:cNvPr>
        <xdr:cNvSpPr>
          <a:spLocks noChangeShapeType="1"/>
        </xdr:cNvSpPr>
      </xdr:nvSpPr>
      <xdr:spPr bwMode="auto">
        <a:xfrm>
          <a:off x="20221575" y="1898332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604</xdr:row>
      <xdr:rowOff>0</xdr:rowOff>
    </xdr:from>
    <xdr:to>
      <xdr:col>26</xdr:col>
      <xdr:colOff>1343025</xdr:colOff>
      <xdr:row>604</xdr:row>
      <xdr:rowOff>0</xdr:rowOff>
    </xdr:to>
    <xdr:sp macro="" textlink="">
      <xdr:nvSpPr>
        <xdr:cNvPr id="4157" name="Line 2">
          <a:extLst>
            <a:ext uri="{FF2B5EF4-FFF2-40B4-BE49-F238E27FC236}">
              <a16:creationId xmlns:a16="http://schemas.microsoft.com/office/drawing/2014/main" id="{00000000-0008-0000-0100-00003D100000}"/>
            </a:ext>
          </a:extLst>
        </xdr:cNvPr>
        <xdr:cNvSpPr>
          <a:spLocks noChangeShapeType="1"/>
        </xdr:cNvSpPr>
      </xdr:nvSpPr>
      <xdr:spPr bwMode="auto">
        <a:xfrm>
          <a:off x="20231100" y="1898332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604</xdr:row>
      <xdr:rowOff>0</xdr:rowOff>
    </xdr:from>
    <xdr:to>
      <xdr:col>26</xdr:col>
      <xdr:colOff>1343025</xdr:colOff>
      <xdr:row>604</xdr:row>
      <xdr:rowOff>0</xdr:rowOff>
    </xdr:to>
    <xdr:sp macro="" textlink="">
      <xdr:nvSpPr>
        <xdr:cNvPr id="4158" name="Line 3">
          <a:extLst>
            <a:ext uri="{FF2B5EF4-FFF2-40B4-BE49-F238E27FC236}">
              <a16:creationId xmlns:a16="http://schemas.microsoft.com/office/drawing/2014/main" id="{00000000-0008-0000-0100-00003E100000}"/>
            </a:ext>
          </a:extLst>
        </xdr:cNvPr>
        <xdr:cNvSpPr>
          <a:spLocks noChangeShapeType="1"/>
        </xdr:cNvSpPr>
      </xdr:nvSpPr>
      <xdr:spPr bwMode="auto">
        <a:xfrm>
          <a:off x="20231100" y="1898332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604</xdr:row>
      <xdr:rowOff>0</xdr:rowOff>
    </xdr:from>
    <xdr:to>
      <xdr:col>26</xdr:col>
      <xdr:colOff>1343025</xdr:colOff>
      <xdr:row>604</xdr:row>
      <xdr:rowOff>0</xdr:rowOff>
    </xdr:to>
    <xdr:sp macro="" textlink="">
      <xdr:nvSpPr>
        <xdr:cNvPr id="4159" name="Line 4">
          <a:extLst>
            <a:ext uri="{FF2B5EF4-FFF2-40B4-BE49-F238E27FC236}">
              <a16:creationId xmlns:a16="http://schemas.microsoft.com/office/drawing/2014/main" id="{00000000-0008-0000-0100-00003F100000}"/>
            </a:ext>
          </a:extLst>
        </xdr:cNvPr>
        <xdr:cNvSpPr>
          <a:spLocks noChangeShapeType="1"/>
        </xdr:cNvSpPr>
      </xdr:nvSpPr>
      <xdr:spPr bwMode="auto">
        <a:xfrm>
          <a:off x="20231100" y="1898332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570</xdr:row>
      <xdr:rowOff>0</xdr:rowOff>
    </xdr:from>
    <xdr:to>
      <xdr:col>26</xdr:col>
      <xdr:colOff>1343025</xdr:colOff>
      <xdr:row>570</xdr:row>
      <xdr:rowOff>0</xdr:rowOff>
    </xdr:to>
    <xdr:sp macro="" textlink="">
      <xdr:nvSpPr>
        <xdr:cNvPr id="4160" name="Line 1">
          <a:extLst>
            <a:ext uri="{FF2B5EF4-FFF2-40B4-BE49-F238E27FC236}">
              <a16:creationId xmlns:a16="http://schemas.microsoft.com/office/drawing/2014/main" id="{00000000-0008-0000-0100-000040100000}"/>
            </a:ext>
          </a:extLst>
        </xdr:cNvPr>
        <xdr:cNvSpPr>
          <a:spLocks noChangeShapeType="1"/>
        </xdr:cNvSpPr>
      </xdr:nvSpPr>
      <xdr:spPr bwMode="auto">
        <a:xfrm>
          <a:off x="20221575" y="1791462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570</xdr:row>
      <xdr:rowOff>0</xdr:rowOff>
    </xdr:from>
    <xdr:to>
      <xdr:col>26</xdr:col>
      <xdr:colOff>1343025</xdr:colOff>
      <xdr:row>570</xdr:row>
      <xdr:rowOff>0</xdr:rowOff>
    </xdr:to>
    <xdr:sp macro="" textlink="">
      <xdr:nvSpPr>
        <xdr:cNvPr id="4161" name="Line 2">
          <a:extLst>
            <a:ext uri="{FF2B5EF4-FFF2-40B4-BE49-F238E27FC236}">
              <a16:creationId xmlns:a16="http://schemas.microsoft.com/office/drawing/2014/main" id="{00000000-0008-0000-0100-000041100000}"/>
            </a:ext>
          </a:extLst>
        </xdr:cNvPr>
        <xdr:cNvSpPr>
          <a:spLocks noChangeShapeType="1"/>
        </xdr:cNvSpPr>
      </xdr:nvSpPr>
      <xdr:spPr bwMode="auto">
        <a:xfrm>
          <a:off x="20231100" y="179146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570</xdr:row>
      <xdr:rowOff>0</xdr:rowOff>
    </xdr:from>
    <xdr:to>
      <xdr:col>26</xdr:col>
      <xdr:colOff>1343025</xdr:colOff>
      <xdr:row>570</xdr:row>
      <xdr:rowOff>0</xdr:rowOff>
    </xdr:to>
    <xdr:sp macro="" textlink="">
      <xdr:nvSpPr>
        <xdr:cNvPr id="4162" name="Line 3">
          <a:extLst>
            <a:ext uri="{FF2B5EF4-FFF2-40B4-BE49-F238E27FC236}">
              <a16:creationId xmlns:a16="http://schemas.microsoft.com/office/drawing/2014/main" id="{00000000-0008-0000-0100-000042100000}"/>
            </a:ext>
          </a:extLst>
        </xdr:cNvPr>
        <xdr:cNvSpPr>
          <a:spLocks noChangeShapeType="1"/>
        </xdr:cNvSpPr>
      </xdr:nvSpPr>
      <xdr:spPr bwMode="auto">
        <a:xfrm>
          <a:off x="20231100" y="179146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570</xdr:row>
      <xdr:rowOff>0</xdr:rowOff>
    </xdr:from>
    <xdr:to>
      <xdr:col>26</xdr:col>
      <xdr:colOff>1343025</xdr:colOff>
      <xdr:row>570</xdr:row>
      <xdr:rowOff>0</xdr:rowOff>
    </xdr:to>
    <xdr:sp macro="" textlink="">
      <xdr:nvSpPr>
        <xdr:cNvPr id="4163" name="Line 4">
          <a:extLst>
            <a:ext uri="{FF2B5EF4-FFF2-40B4-BE49-F238E27FC236}">
              <a16:creationId xmlns:a16="http://schemas.microsoft.com/office/drawing/2014/main" id="{00000000-0008-0000-0100-000043100000}"/>
            </a:ext>
          </a:extLst>
        </xdr:cNvPr>
        <xdr:cNvSpPr>
          <a:spLocks noChangeShapeType="1"/>
        </xdr:cNvSpPr>
      </xdr:nvSpPr>
      <xdr:spPr bwMode="auto">
        <a:xfrm>
          <a:off x="20231100" y="179146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587</xdr:row>
      <xdr:rowOff>0</xdr:rowOff>
    </xdr:from>
    <xdr:to>
      <xdr:col>26</xdr:col>
      <xdr:colOff>1343025</xdr:colOff>
      <xdr:row>587</xdr:row>
      <xdr:rowOff>0</xdr:rowOff>
    </xdr:to>
    <xdr:sp macro="" textlink="">
      <xdr:nvSpPr>
        <xdr:cNvPr id="4164" name="Line 1">
          <a:extLst>
            <a:ext uri="{FF2B5EF4-FFF2-40B4-BE49-F238E27FC236}">
              <a16:creationId xmlns:a16="http://schemas.microsoft.com/office/drawing/2014/main" id="{00000000-0008-0000-0100-000044100000}"/>
            </a:ext>
          </a:extLst>
        </xdr:cNvPr>
        <xdr:cNvSpPr>
          <a:spLocks noChangeShapeType="1"/>
        </xdr:cNvSpPr>
      </xdr:nvSpPr>
      <xdr:spPr bwMode="auto">
        <a:xfrm>
          <a:off x="20221575" y="1844897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587</xdr:row>
      <xdr:rowOff>0</xdr:rowOff>
    </xdr:from>
    <xdr:to>
      <xdr:col>26</xdr:col>
      <xdr:colOff>1343025</xdr:colOff>
      <xdr:row>587</xdr:row>
      <xdr:rowOff>0</xdr:rowOff>
    </xdr:to>
    <xdr:sp macro="" textlink="">
      <xdr:nvSpPr>
        <xdr:cNvPr id="4165" name="Line 2">
          <a:extLst>
            <a:ext uri="{FF2B5EF4-FFF2-40B4-BE49-F238E27FC236}">
              <a16:creationId xmlns:a16="http://schemas.microsoft.com/office/drawing/2014/main" id="{00000000-0008-0000-0100-000045100000}"/>
            </a:ext>
          </a:extLst>
        </xdr:cNvPr>
        <xdr:cNvSpPr>
          <a:spLocks noChangeShapeType="1"/>
        </xdr:cNvSpPr>
      </xdr:nvSpPr>
      <xdr:spPr bwMode="auto">
        <a:xfrm>
          <a:off x="20231100" y="1844897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587</xdr:row>
      <xdr:rowOff>0</xdr:rowOff>
    </xdr:from>
    <xdr:to>
      <xdr:col>26</xdr:col>
      <xdr:colOff>1343025</xdr:colOff>
      <xdr:row>587</xdr:row>
      <xdr:rowOff>0</xdr:rowOff>
    </xdr:to>
    <xdr:sp macro="" textlink="">
      <xdr:nvSpPr>
        <xdr:cNvPr id="4166" name="Line 3">
          <a:extLst>
            <a:ext uri="{FF2B5EF4-FFF2-40B4-BE49-F238E27FC236}">
              <a16:creationId xmlns:a16="http://schemas.microsoft.com/office/drawing/2014/main" id="{00000000-0008-0000-0100-000046100000}"/>
            </a:ext>
          </a:extLst>
        </xdr:cNvPr>
        <xdr:cNvSpPr>
          <a:spLocks noChangeShapeType="1"/>
        </xdr:cNvSpPr>
      </xdr:nvSpPr>
      <xdr:spPr bwMode="auto">
        <a:xfrm>
          <a:off x="20231100" y="1844897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587</xdr:row>
      <xdr:rowOff>0</xdr:rowOff>
    </xdr:from>
    <xdr:to>
      <xdr:col>26</xdr:col>
      <xdr:colOff>1343025</xdr:colOff>
      <xdr:row>587</xdr:row>
      <xdr:rowOff>0</xdr:rowOff>
    </xdr:to>
    <xdr:sp macro="" textlink="">
      <xdr:nvSpPr>
        <xdr:cNvPr id="4167" name="Line 4">
          <a:extLst>
            <a:ext uri="{FF2B5EF4-FFF2-40B4-BE49-F238E27FC236}">
              <a16:creationId xmlns:a16="http://schemas.microsoft.com/office/drawing/2014/main" id="{00000000-0008-0000-0100-000047100000}"/>
            </a:ext>
          </a:extLst>
        </xdr:cNvPr>
        <xdr:cNvSpPr>
          <a:spLocks noChangeShapeType="1"/>
        </xdr:cNvSpPr>
      </xdr:nvSpPr>
      <xdr:spPr bwMode="auto">
        <a:xfrm>
          <a:off x="20231100" y="1844897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604</xdr:row>
      <xdr:rowOff>0</xdr:rowOff>
    </xdr:from>
    <xdr:to>
      <xdr:col>26</xdr:col>
      <xdr:colOff>1343025</xdr:colOff>
      <xdr:row>604</xdr:row>
      <xdr:rowOff>0</xdr:rowOff>
    </xdr:to>
    <xdr:sp macro="" textlink="">
      <xdr:nvSpPr>
        <xdr:cNvPr id="4168" name="Line 1">
          <a:extLst>
            <a:ext uri="{FF2B5EF4-FFF2-40B4-BE49-F238E27FC236}">
              <a16:creationId xmlns:a16="http://schemas.microsoft.com/office/drawing/2014/main" id="{00000000-0008-0000-0100-000048100000}"/>
            </a:ext>
          </a:extLst>
        </xdr:cNvPr>
        <xdr:cNvSpPr>
          <a:spLocks noChangeShapeType="1"/>
        </xdr:cNvSpPr>
      </xdr:nvSpPr>
      <xdr:spPr bwMode="auto">
        <a:xfrm>
          <a:off x="20221575" y="1898332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604</xdr:row>
      <xdr:rowOff>0</xdr:rowOff>
    </xdr:from>
    <xdr:to>
      <xdr:col>26</xdr:col>
      <xdr:colOff>1343025</xdr:colOff>
      <xdr:row>604</xdr:row>
      <xdr:rowOff>0</xdr:rowOff>
    </xdr:to>
    <xdr:sp macro="" textlink="">
      <xdr:nvSpPr>
        <xdr:cNvPr id="4169" name="Line 2">
          <a:extLst>
            <a:ext uri="{FF2B5EF4-FFF2-40B4-BE49-F238E27FC236}">
              <a16:creationId xmlns:a16="http://schemas.microsoft.com/office/drawing/2014/main" id="{00000000-0008-0000-0100-000049100000}"/>
            </a:ext>
          </a:extLst>
        </xdr:cNvPr>
        <xdr:cNvSpPr>
          <a:spLocks noChangeShapeType="1"/>
        </xdr:cNvSpPr>
      </xdr:nvSpPr>
      <xdr:spPr bwMode="auto">
        <a:xfrm>
          <a:off x="20231100" y="1898332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604</xdr:row>
      <xdr:rowOff>0</xdr:rowOff>
    </xdr:from>
    <xdr:to>
      <xdr:col>26</xdr:col>
      <xdr:colOff>1343025</xdr:colOff>
      <xdr:row>604</xdr:row>
      <xdr:rowOff>0</xdr:rowOff>
    </xdr:to>
    <xdr:sp macro="" textlink="">
      <xdr:nvSpPr>
        <xdr:cNvPr id="4170" name="Line 3">
          <a:extLst>
            <a:ext uri="{FF2B5EF4-FFF2-40B4-BE49-F238E27FC236}">
              <a16:creationId xmlns:a16="http://schemas.microsoft.com/office/drawing/2014/main" id="{00000000-0008-0000-0100-00004A100000}"/>
            </a:ext>
          </a:extLst>
        </xdr:cNvPr>
        <xdr:cNvSpPr>
          <a:spLocks noChangeShapeType="1"/>
        </xdr:cNvSpPr>
      </xdr:nvSpPr>
      <xdr:spPr bwMode="auto">
        <a:xfrm>
          <a:off x="20231100" y="1898332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604</xdr:row>
      <xdr:rowOff>0</xdr:rowOff>
    </xdr:from>
    <xdr:to>
      <xdr:col>26</xdr:col>
      <xdr:colOff>1343025</xdr:colOff>
      <xdr:row>604</xdr:row>
      <xdr:rowOff>0</xdr:rowOff>
    </xdr:to>
    <xdr:sp macro="" textlink="">
      <xdr:nvSpPr>
        <xdr:cNvPr id="4171" name="Line 4">
          <a:extLst>
            <a:ext uri="{FF2B5EF4-FFF2-40B4-BE49-F238E27FC236}">
              <a16:creationId xmlns:a16="http://schemas.microsoft.com/office/drawing/2014/main" id="{00000000-0008-0000-0100-00004B100000}"/>
            </a:ext>
          </a:extLst>
        </xdr:cNvPr>
        <xdr:cNvSpPr>
          <a:spLocks noChangeShapeType="1"/>
        </xdr:cNvSpPr>
      </xdr:nvSpPr>
      <xdr:spPr bwMode="auto">
        <a:xfrm>
          <a:off x="20231100" y="1898332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570</xdr:row>
      <xdr:rowOff>0</xdr:rowOff>
    </xdr:from>
    <xdr:to>
      <xdr:col>26</xdr:col>
      <xdr:colOff>1343025</xdr:colOff>
      <xdr:row>570</xdr:row>
      <xdr:rowOff>0</xdr:rowOff>
    </xdr:to>
    <xdr:sp macro="" textlink="">
      <xdr:nvSpPr>
        <xdr:cNvPr id="4172" name="Line 1">
          <a:extLst>
            <a:ext uri="{FF2B5EF4-FFF2-40B4-BE49-F238E27FC236}">
              <a16:creationId xmlns:a16="http://schemas.microsoft.com/office/drawing/2014/main" id="{00000000-0008-0000-0100-00004C100000}"/>
            </a:ext>
          </a:extLst>
        </xdr:cNvPr>
        <xdr:cNvSpPr>
          <a:spLocks noChangeShapeType="1"/>
        </xdr:cNvSpPr>
      </xdr:nvSpPr>
      <xdr:spPr bwMode="auto">
        <a:xfrm>
          <a:off x="20221575" y="1791462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570</xdr:row>
      <xdr:rowOff>0</xdr:rowOff>
    </xdr:from>
    <xdr:to>
      <xdr:col>26</xdr:col>
      <xdr:colOff>1343025</xdr:colOff>
      <xdr:row>570</xdr:row>
      <xdr:rowOff>0</xdr:rowOff>
    </xdr:to>
    <xdr:sp macro="" textlink="">
      <xdr:nvSpPr>
        <xdr:cNvPr id="4173" name="Line 2">
          <a:extLst>
            <a:ext uri="{FF2B5EF4-FFF2-40B4-BE49-F238E27FC236}">
              <a16:creationId xmlns:a16="http://schemas.microsoft.com/office/drawing/2014/main" id="{00000000-0008-0000-0100-00004D100000}"/>
            </a:ext>
          </a:extLst>
        </xdr:cNvPr>
        <xdr:cNvSpPr>
          <a:spLocks noChangeShapeType="1"/>
        </xdr:cNvSpPr>
      </xdr:nvSpPr>
      <xdr:spPr bwMode="auto">
        <a:xfrm>
          <a:off x="20231100" y="179146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570</xdr:row>
      <xdr:rowOff>0</xdr:rowOff>
    </xdr:from>
    <xdr:to>
      <xdr:col>26</xdr:col>
      <xdr:colOff>1343025</xdr:colOff>
      <xdr:row>570</xdr:row>
      <xdr:rowOff>0</xdr:rowOff>
    </xdr:to>
    <xdr:sp macro="" textlink="">
      <xdr:nvSpPr>
        <xdr:cNvPr id="4174" name="Line 3">
          <a:extLst>
            <a:ext uri="{FF2B5EF4-FFF2-40B4-BE49-F238E27FC236}">
              <a16:creationId xmlns:a16="http://schemas.microsoft.com/office/drawing/2014/main" id="{00000000-0008-0000-0100-00004E100000}"/>
            </a:ext>
          </a:extLst>
        </xdr:cNvPr>
        <xdr:cNvSpPr>
          <a:spLocks noChangeShapeType="1"/>
        </xdr:cNvSpPr>
      </xdr:nvSpPr>
      <xdr:spPr bwMode="auto">
        <a:xfrm>
          <a:off x="20231100" y="179146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570</xdr:row>
      <xdr:rowOff>0</xdr:rowOff>
    </xdr:from>
    <xdr:to>
      <xdr:col>26</xdr:col>
      <xdr:colOff>1343025</xdr:colOff>
      <xdr:row>570</xdr:row>
      <xdr:rowOff>0</xdr:rowOff>
    </xdr:to>
    <xdr:sp macro="" textlink="">
      <xdr:nvSpPr>
        <xdr:cNvPr id="4175" name="Line 4">
          <a:extLst>
            <a:ext uri="{FF2B5EF4-FFF2-40B4-BE49-F238E27FC236}">
              <a16:creationId xmlns:a16="http://schemas.microsoft.com/office/drawing/2014/main" id="{00000000-0008-0000-0100-00004F100000}"/>
            </a:ext>
          </a:extLst>
        </xdr:cNvPr>
        <xdr:cNvSpPr>
          <a:spLocks noChangeShapeType="1"/>
        </xdr:cNvSpPr>
      </xdr:nvSpPr>
      <xdr:spPr bwMode="auto">
        <a:xfrm>
          <a:off x="20231100" y="179146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587</xdr:row>
      <xdr:rowOff>0</xdr:rowOff>
    </xdr:from>
    <xdr:to>
      <xdr:col>26</xdr:col>
      <xdr:colOff>1343025</xdr:colOff>
      <xdr:row>587</xdr:row>
      <xdr:rowOff>0</xdr:rowOff>
    </xdr:to>
    <xdr:sp macro="" textlink="">
      <xdr:nvSpPr>
        <xdr:cNvPr id="4176" name="Line 1">
          <a:extLst>
            <a:ext uri="{FF2B5EF4-FFF2-40B4-BE49-F238E27FC236}">
              <a16:creationId xmlns:a16="http://schemas.microsoft.com/office/drawing/2014/main" id="{00000000-0008-0000-0100-000050100000}"/>
            </a:ext>
          </a:extLst>
        </xdr:cNvPr>
        <xdr:cNvSpPr>
          <a:spLocks noChangeShapeType="1"/>
        </xdr:cNvSpPr>
      </xdr:nvSpPr>
      <xdr:spPr bwMode="auto">
        <a:xfrm>
          <a:off x="20221575" y="1844897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587</xdr:row>
      <xdr:rowOff>0</xdr:rowOff>
    </xdr:from>
    <xdr:to>
      <xdr:col>26</xdr:col>
      <xdr:colOff>1343025</xdr:colOff>
      <xdr:row>587</xdr:row>
      <xdr:rowOff>0</xdr:rowOff>
    </xdr:to>
    <xdr:sp macro="" textlink="">
      <xdr:nvSpPr>
        <xdr:cNvPr id="4177" name="Line 2">
          <a:extLst>
            <a:ext uri="{FF2B5EF4-FFF2-40B4-BE49-F238E27FC236}">
              <a16:creationId xmlns:a16="http://schemas.microsoft.com/office/drawing/2014/main" id="{00000000-0008-0000-0100-000051100000}"/>
            </a:ext>
          </a:extLst>
        </xdr:cNvPr>
        <xdr:cNvSpPr>
          <a:spLocks noChangeShapeType="1"/>
        </xdr:cNvSpPr>
      </xdr:nvSpPr>
      <xdr:spPr bwMode="auto">
        <a:xfrm>
          <a:off x="20231100" y="1844897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587</xdr:row>
      <xdr:rowOff>0</xdr:rowOff>
    </xdr:from>
    <xdr:to>
      <xdr:col>26</xdr:col>
      <xdr:colOff>1343025</xdr:colOff>
      <xdr:row>587</xdr:row>
      <xdr:rowOff>0</xdr:rowOff>
    </xdr:to>
    <xdr:sp macro="" textlink="">
      <xdr:nvSpPr>
        <xdr:cNvPr id="4178" name="Line 3">
          <a:extLst>
            <a:ext uri="{FF2B5EF4-FFF2-40B4-BE49-F238E27FC236}">
              <a16:creationId xmlns:a16="http://schemas.microsoft.com/office/drawing/2014/main" id="{00000000-0008-0000-0100-000052100000}"/>
            </a:ext>
          </a:extLst>
        </xdr:cNvPr>
        <xdr:cNvSpPr>
          <a:spLocks noChangeShapeType="1"/>
        </xdr:cNvSpPr>
      </xdr:nvSpPr>
      <xdr:spPr bwMode="auto">
        <a:xfrm>
          <a:off x="20231100" y="1844897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587</xdr:row>
      <xdr:rowOff>0</xdr:rowOff>
    </xdr:from>
    <xdr:to>
      <xdr:col>26</xdr:col>
      <xdr:colOff>1343025</xdr:colOff>
      <xdr:row>587</xdr:row>
      <xdr:rowOff>0</xdr:rowOff>
    </xdr:to>
    <xdr:sp macro="" textlink="">
      <xdr:nvSpPr>
        <xdr:cNvPr id="4179" name="Line 4">
          <a:extLst>
            <a:ext uri="{FF2B5EF4-FFF2-40B4-BE49-F238E27FC236}">
              <a16:creationId xmlns:a16="http://schemas.microsoft.com/office/drawing/2014/main" id="{00000000-0008-0000-0100-000053100000}"/>
            </a:ext>
          </a:extLst>
        </xdr:cNvPr>
        <xdr:cNvSpPr>
          <a:spLocks noChangeShapeType="1"/>
        </xdr:cNvSpPr>
      </xdr:nvSpPr>
      <xdr:spPr bwMode="auto">
        <a:xfrm>
          <a:off x="20231100" y="1844897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604</xdr:row>
      <xdr:rowOff>0</xdr:rowOff>
    </xdr:from>
    <xdr:to>
      <xdr:col>26</xdr:col>
      <xdr:colOff>1343025</xdr:colOff>
      <xdr:row>604</xdr:row>
      <xdr:rowOff>0</xdr:rowOff>
    </xdr:to>
    <xdr:sp macro="" textlink="">
      <xdr:nvSpPr>
        <xdr:cNvPr id="4180" name="Line 1">
          <a:extLst>
            <a:ext uri="{FF2B5EF4-FFF2-40B4-BE49-F238E27FC236}">
              <a16:creationId xmlns:a16="http://schemas.microsoft.com/office/drawing/2014/main" id="{00000000-0008-0000-0100-000054100000}"/>
            </a:ext>
          </a:extLst>
        </xdr:cNvPr>
        <xdr:cNvSpPr>
          <a:spLocks noChangeShapeType="1"/>
        </xdr:cNvSpPr>
      </xdr:nvSpPr>
      <xdr:spPr bwMode="auto">
        <a:xfrm>
          <a:off x="20221575" y="1898332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604</xdr:row>
      <xdr:rowOff>0</xdr:rowOff>
    </xdr:from>
    <xdr:to>
      <xdr:col>26</xdr:col>
      <xdr:colOff>1343025</xdr:colOff>
      <xdr:row>604</xdr:row>
      <xdr:rowOff>0</xdr:rowOff>
    </xdr:to>
    <xdr:sp macro="" textlink="">
      <xdr:nvSpPr>
        <xdr:cNvPr id="4181" name="Line 2">
          <a:extLst>
            <a:ext uri="{FF2B5EF4-FFF2-40B4-BE49-F238E27FC236}">
              <a16:creationId xmlns:a16="http://schemas.microsoft.com/office/drawing/2014/main" id="{00000000-0008-0000-0100-000055100000}"/>
            </a:ext>
          </a:extLst>
        </xdr:cNvPr>
        <xdr:cNvSpPr>
          <a:spLocks noChangeShapeType="1"/>
        </xdr:cNvSpPr>
      </xdr:nvSpPr>
      <xdr:spPr bwMode="auto">
        <a:xfrm>
          <a:off x="20231100" y="1898332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604</xdr:row>
      <xdr:rowOff>0</xdr:rowOff>
    </xdr:from>
    <xdr:to>
      <xdr:col>26</xdr:col>
      <xdr:colOff>1343025</xdr:colOff>
      <xdr:row>604</xdr:row>
      <xdr:rowOff>0</xdr:rowOff>
    </xdr:to>
    <xdr:sp macro="" textlink="">
      <xdr:nvSpPr>
        <xdr:cNvPr id="4182" name="Line 3">
          <a:extLst>
            <a:ext uri="{FF2B5EF4-FFF2-40B4-BE49-F238E27FC236}">
              <a16:creationId xmlns:a16="http://schemas.microsoft.com/office/drawing/2014/main" id="{00000000-0008-0000-0100-000056100000}"/>
            </a:ext>
          </a:extLst>
        </xdr:cNvPr>
        <xdr:cNvSpPr>
          <a:spLocks noChangeShapeType="1"/>
        </xdr:cNvSpPr>
      </xdr:nvSpPr>
      <xdr:spPr bwMode="auto">
        <a:xfrm>
          <a:off x="20231100" y="1898332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604</xdr:row>
      <xdr:rowOff>0</xdr:rowOff>
    </xdr:from>
    <xdr:to>
      <xdr:col>26</xdr:col>
      <xdr:colOff>1343025</xdr:colOff>
      <xdr:row>604</xdr:row>
      <xdr:rowOff>0</xdr:rowOff>
    </xdr:to>
    <xdr:sp macro="" textlink="">
      <xdr:nvSpPr>
        <xdr:cNvPr id="4183" name="Line 4">
          <a:extLst>
            <a:ext uri="{FF2B5EF4-FFF2-40B4-BE49-F238E27FC236}">
              <a16:creationId xmlns:a16="http://schemas.microsoft.com/office/drawing/2014/main" id="{00000000-0008-0000-0100-000057100000}"/>
            </a:ext>
          </a:extLst>
        </xdr:cNvPr>
        <xdr:cNvSpPr>
          <a:spLocks noChangeShapeType="1"/>
        </xdr:cNvSpPr>
      </xdr:nvSpPr>
      <xdr:spPr bwMode="auto">
        <a:xfrm>
          <a:off x="20231100" y="1898332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570</xdr:row>
      <xdr:rowOff>0</xdr:rowOff>
    </xdr:from>
    <xdr:to>
      <xdr:col>26</xdr:col>
      <xdr:colOff>1343025</xdr:colOff>
      <xdr:row>570</xdr:row>
      <xdr:rowOff>0</xdr:rowOff>
    </xdr:to>
    <xdr:sp macro="" textlink="">
      <xdr:nvSpPr>
        <xdr:cNvPr id="4184" name="Line 1">
          <a:extLst>
            <a:ext uri="{FF2B5EF4-FFF2-40B4-BE49-F238E27FC236}">
              <a16:creationId xmlns:a16="http://schemas.microsoft.com/office/drawing/2014/main" id="{00000000-0008-0000-0100-000058100000}"/>
            </a:ext>
          </a:extLst>
        </xdr:cNvPr>
        <xdr:cNvSpPr>
          <a:spLocks noChangeShapeType="1"/>
        </xdr:cNvSpPr>
      </xdr:nvSpPr>
      <xdr:spPr bwMode="auto">
        <a:xfrm>
          <a:off x="20221575" y="1791462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570</xdr:row>
      <xdr:rowOff>0</xdr:rowOff>
    </xdr:from>
    <xdr:to>
      <xdr:col>26</xdr:col>
      <xdr:colOff>1343025</xdr:colOff>
      <xdr:row>570</xdr:row>
      <xdr:rowOff>0</xdr:rowOff>
    </xdr:to>
    <xdr:sp macro="" textlink="">
      <xdr:nvSpPr>
        <xdr:cNvPr id="4185" name="Line 2">
          <a:extLst>
            <a:ext uri="{FF2B5EF4-FFF2-40B4-BE49-F238E27FC236}">
              <a16:creationId xmlns:a16="http://schemas.microsoft.com/office/drawing/2014/main" id="{00000000-0008-0000-0100-000059100000}"/>
            </a:ext>
          </a:extLst>
        </xdr:cNvPr>
        <xdr:cNvSpPr>
          <a:spLocks noChangeShapeType="1"/>
        </xdr:cNvSpPr>
      </xdr:nvSpPr>
      <xdr:spPr bwMode="auto">
        <a:xfrm>
          <a:off x="20231100" y="179146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570</xdr:row>
      <xdr:rowOff>0</xdr:rowOff>
    </xdr:from>
    <xdr:to>
      <xdr:col>26</xdr:col>
      <xdr:colOff>1343025</xdr:colOff>
      <xdr:row>570</xdr:row>
      <xdr:rowOff>0</xdr:rowOff>
    </xdr:to>
    <xdr:sp macro="" textlink="">
      <xdr:nvSpPr>
        <xdr:cNvPr id="4186" name="Line 3">
          <a:extLst>
            <a:ext uri="{FF2B5EF4-FFF2-40B4-BE49-F238E27FC236}">
              <a16:creationId xmlns:a16="http://schemas.microsoft.com/office/drawing/2014/main" id="{00000000-0008-0000-0100-00005A100000}"/>
            </a:ext>
          </a:extLst>
        </xdr:cNvPr>
        <xdr:cNvSpPr>
          <a:spLocks noChangeShapeType="1"/>
        </xdr:cNvSpPr>
      </xdr:nvSpPr>
      <xdr:spPr bwMode="auto">
        <a:xfrm>
          <a:off x="20231100" y="179146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570</xdr:row>
      <xdr:rowOff>0</xdr:rowOff>
    </xdr:from>
    <xdr:to>
      <xdr:col>26</xdr:col>
      <xdr:colOff>1343025</xdr:colOff>
      <xdr:row>570</xdr:row>
      <xdr:rowOff>0</xdr:rowOff>
    </xdr:to>
    <xdr:sp macro="" textlink="">
      <xdr:nvSpPr>
        <xdr:cNvPr id="4187" name="Line 4">
          <a:extLst>
            <a:ext uri="{FF2B5EF4-FFF2-40B4-BE49-F238E27FC236}">
              <a16:creationId xmlns:a16="http://schemas.microsoft.com/office/drawing/2014/main" id="{00000000-0008-0000-0100-00005B100000}"/>
            </a:ext>
          </a:extLst>
        </xdr:cNvPr>
        <xdr:cNvSpPr>
          <a:spLocks noChangeShapeType="1"/>
        </xdr:cNvSpPr>
      </xdr:nvSpPr>
      <xdr:spPr bwMode="auto">
        <a:xfrm>
          <a:off x="20231100" y="179146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587</xdr:row>
      <xdr:rowOff>0</xdr:rowOff>
    </xdr:from>
    <xdr:to>
      <xdr:col>26</xdr:col>
      <xdr:colOff>1343025</xdr:colOff>
      <xdr:row>587</xdr:row>
      <xdr:rowOff>0</xdr:rowOff>
    </xdr:to>
    <xdr:sp macro="" textlink="">
      <xdr:nvSpPr>
        <xdr:cNvPr id="4188" name="Line 1">
          <a:extLst>
            <a:ext uri="{FF2B5EF4-FFF2-40B4-BE49-F238E27FC236}">
              <a16:creationId xmlns:a16="http://schemas.microsoft.com/office/drawing/2014/main" id="{00000000-0008-0000-0100-00005C100000}"/>
            </a:ext>
          </a:extLst>
        </xdr:cNvPr>
        <xdr:cNvSpPr>
          <a:spLocks noChangeShapeType="1"/>
        </xdr:cNvSpPr>
      </xdr:nvSpPr>
      <xdr:spPr bwMode="auto">
        <a:xfrm>
          <a:off x="20221575" y="1844897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587</xdr:row>
      <xdr:rowOff>0</xdr:rowOff>
    </xdr:from>
    <xdr:to>
      <xdr:col>26</xdr:col>
      <xdr:colOff>1343025</xdr:colOff>
      <xdr:row>587</xdr:row>
      <xdr:rowOff>0</xdr:rowOff>
    </xdr:to>
    <xdr:sp macro="" textlink="">
      <xdr:nvSpPr>
        <xdr:cNvPr id="4189" name="Line 2">
          <a:extLst>
            <a:ext uri="{FF2B5EF4-FFF2-40B4-BE49-F238E27FC236}">
              <a16:creationId xmlns:a16="http://schemas.microsoft.com/office/drawing/2014/main" id="{00000000-0008-0000-0100-00005D100000}"/>
            </a:ext>
          </a:extLst>
        </xdr:cNvPr>
        <xdr:cNvSpPr>
          <a:spLocks noChangeShapeType="1"/>
        </xdr:cNvSpPr>
      </xdr:nvSpPr>
      <xdr:spPr bwMode="auto">
        <a:xfrm>
          <a:off x="20231100" y="1844897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587</xdr:row>
      <xdr:rowOff>0</xdr:rowOff>
    </xdr:from>
    <xdr:to>
      <xdr:col>26</xdr:col>
      <xdr:colOff>1343025</xdr:colOff>
      <xdr:row>587</xdr:row>
      <xdr:rowOff>0</xdr:rowOff>
    </xdr:to>
    <xdr:sp macro="" textlink="">
      <xdr:nvSpPr>
        <xdr:cNvPr id="4190" name="Line 3">
          <a:extLst>
            <a:ext uri="{FF2B5EF4-FFF2-40B4-BE49-F238E27FC236}">
              <a16:creationId xmlns:a16="http://schemas.microsoft.com/office/drawing/2014/main" id="{00000000-0008-0000-0100-00005E100000}"/>
            </a:ext>
          </a:extLst>
        </xdr:cNvPr>
        <xdr:cNvSpPr>
          <a:spLocks noChangeShapeType="1"/>
        </xdr:cNvSpPr>
      </xdr:nvSpPr>
      <xdr:spPr bwMode="auto">
        <a:xfrm>
          <a:off x="20231100" y="1844897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587</xdr:row>
      <xdr:rowOff>0</xdr:rowOff>
    </xdr:from>
    <xdr:to>
      <xdr:col>26</xdr:col>
      <xdr:colOff>1343025</xdr:colOff>
      <xdr:row>587</xdr:row>
      <xdr:rowOff>0</xdr:rowOff>
    </xdr:to>
    <xdr:sp macro="" textlink="">
      <xdr:nvSpPr>
        <xdr:cNvPr id="4191" name="Line 4">
          <a:extLst>
            <a:ext uri="{FF2B5EF4-FFF2-40B4-BE49-F238E27FC236}">
              <a16:creationId xmlns:a16="http://schemas.microsoft.com/office/drawing/2014/main" id="{00000000-0008-0000-0100-00005F100000}"/>
            </a:ext>
          </a:extLst>
        </xdr:cNvPr>
        <xdr:cNvSpPr>
          <a:spLocks noChangeShapeType="1"/>
        </xdr:cNvSpPr>
      </xdr:nvSpPr>
      <xdr:spPr bwMode="auto">
        <a:xfrm>
          <a:off x="20231100" y="1844897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604</xdr:row>
      <xdr:rowOff>0</xdr:rowOff>
    </xdr:from>
    <xdr:to>
      <xdr:col>26</xdr:col>
      <xdr:colOff>1343025</xdr:colOff>
      <xdr:row>604</xdr:row>
      <xdr:rowOff>0</xdr:rowOff>
    </xdr:to>
    <xdr:sp macro="" textlink="">
      <xdr:nvSpPr>
        <xdr:cNvPr id="4192" name="Line 1">
          <a:extLst>
            <a:ext uri="{FF2B5EF4-FFF2-40B4-BE49-F238E27FC236}">
              <a16:creationId xmlns:a16="http://schemas.microsoft.com/office/drawing/2014/main" id="{00000000-0008-0000-0100-000060100000}"/>
            </a:ext>
          </a:extLst>
        </xdr:cNvPr>
        <xdr:cNvSpPr>
          <a:spLocks noChangeShapeType="1"/>
        </xdr:cNvSpPr>
      </xdr:nvSpPr>
      <xdr:spPr bwMode="auto">
        <a:xfrm>
          <a:off x="20221575" y="1898332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604</xdr:row>
      <xdr:rowOff>0</xdr:rowOff>
    </xdr:from>
    <xdr:to>
      <xdr:col>26</xdr:col>
      <xdr:colOff>1343025</xdr:colOff>
      <xdr:row>604</xdr:row>
      <xdr:rowOff>0</xdr:rowOff>
    </xdr:to>
    <xdr:sp macro="" textlink="">
      <xdr:nvSpPr>
        <xdr:cNvPr id="4193" name="Line 2">
          <a:extLst>
            <a:ext uri="{FF2B5EF4-FFF2-40B4-BE49-F238E27FC236}">
              <a16:creationId xmlns:a16="http://schemas.microsoft.com/office/drawing/2014/main" id="{00000000-0008-0000-0100-000061100000}"/>
            </a:ext>
          </a:extLst>
        </xdr:cNvPr>
        <xdr:cNvSpPr>
          <a:spLocks noChangeShapeType="1"/>
        </xdr:cNvSpPr>
      </xdr:nvSpPr>
      <xdr:spPr bwMode="auto">
        <a:xfrm>
          <a:off x="20231100" y="1898332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604</xdr:row>
      <xdr:rowOff>0</xdr:rowOff>
    </xdr:from>
    <xdr:to>
      <xdr:col>26</xdr:col>
      <xdr:colOff>1343025</xdr:colOff>
      <xdr:row>604</xdr:row>
      <xdr:rowOff>0</xdr:rowOff>
    </xdr:to>
    <xdr:sp macro="" textlink="">
      <xdr:nvSpPr>
        <xdr:cNvPr id="4194" name="Line 3">
          <a:extLst>
            <a:ext uri="{FF2B5EF4-FFF2-40B4-BE49-F238E27FC236}">
              <a16:creationId xmlns:a16="http://schemas.microsoft.com/office/drawing/2014/main" id="{00000000-0008-0000-0100-000062100000}"/>
            </a:ext>
          </a:extLst>
        </xdr:cNvPr>
        <xdr:cNvSpPr>
          <a:spLocks noChangeShapeType="1"/>
        </xdr:cNvSpPr>
      </xdr:nvSpPr>
      <xdr:spPr bwMode="auto">
        <a:xfrm>
          <a:off x="20231100" y="1898332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604</xdr:row>
      <xdr:rowOff>0</xdr:rowOff>
    </xdr:from>
    <xdr:to>
      <xdr:col>26</xdr:col>
      <xdr:colOff>1343025</xdr:colOff>
      <xdr:row>604</xdr:row>
      <xdr:rowOff>0</xdr:rowOff>
    </xdr:to>
    <xdr:sp macro="" textlink="">
      <xdr:nvSpPr>
        <xdr:cNvPr id="4195" name="Line 4">
          <a:extLst>
            <a:ext uri="{FF2B5EF4-FFF2-40B4-BE49-F238E27FC236}">
              <a16:creationId xmlns:a16="http://schemas.microsoft.com/office/drawing/2014/main" id="{00000000-0008-0000-0100-000063100000}"/>
            </a:ext>
          </a:extLst>
        </xdr:cNvPr>
        <xdr:cNvSpPr>
          <a:spLocks noChangeShapeType="1"/>
        </xdr:cNvSpPr>
      </xdr:nvSpPr>
      <xdr:spPr bwMode="auto">
        <a:xfrm>
          <a:off x="20231100" y="1898332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614</xdr:row>
      <xdr:rowOff>0</xdr:rowOff>
    </xdr:from>
    <xdr:to>
      <xdr:col>26</xdr:col>
      <xdr:colOff>1343025</xdr:colOff>
      <xdr:row>614</xdr:row>
      <xdr:rowOff>0</xdr:rowOff>
    </xdr:to>
    <xdr:sp macro="" textlink="">
      <xdr:nvSpPr>
        <xdr:cNvPr id="4196" name="Line 1">
          <a:extLst>
            <a:ext uri="{FF2B5EF4-FFF2-40B4-BE49-F238E27FC236}">
              <a16:creationId xmlns:a16="http://schemas.microsoft.com/office/drawing/2014/main" id="{00000000-0008-0000-0100-000064100000}"/>
            </a:ext>
          </a:extLst>
        </xdr:cNvPr>
        <xdr:cNvSpPr>
          <a:spLocks noChangeShapeType="1"/>
        </xdr:cNvSpPr>
      </xdr:nvSpPr>
      <xdr:spPr bwMode="auto">
        <a:xfrm>
          <a:off x="20221575" y="1929765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614</xdr:row>
      <xdr:rowOff>0</xdr:rowOff>
    </xdr:from>
    <xdr:to>
      <xdr:col>26</xdr:col>
      <xdr:colOff>1343025</xdr:colOff>
      <xdr:row>614</xdr:row>
      <xdr:rowOff>0</xdr:rowOff>
    </xdr:to>
    <xdr:sp macro="" textlink="">
      <xdr:nvSpPr>
        <xdr:cNvPr id="4197" name="Line 2">
          <a:extLst>
            <a:ext uri="{FF2B5EF4-FFF2-40B4-BE49-F238E27FC236}">
              <a16:creationId xmlns:a16="http://schemas.microsoft.com/office/drawing/2014/main" id="{00000000-0008-0000-0100-000065100000}"/>
            </a:ext>
          </a:extLst>
        </xdr:cNvPr>
        <xdr:cNvSpPr>
          <a:spLocks noChangeShapeType="1"/>
        </xdr:cNvSpPr>
      </xdr:nvSpPr>
      <xdr:spPr bwMode="auto">
        <a:xfrm>
          <a:off x="20231100" y="1929765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614</xdr:row>
      <xdr:rowOff>0</xdr:rowOff>
    </xdr:from>
    <xdr:to>
      <xdr:col>26</xdr:col>
      <xdr:colOff>1343025</xdr:colOff>
      <xdr:row>614</xdr:row>
      <xdr:rowOff>0</xdr:rowOff>
    </xdr:to>
    <xdr:sp macro="" textlink="">
      <xdr:nvSpPr>
        <xdr:cNvPr id="4198" name="Line 3">
          <a:extLst>
            <a:ext uri="{FF2B5EF4-FFF2-40B4-BE49-F238E27FC236}">
              <a16:creationId xmlns:a16="http://schemas.microsoft.com/office/drawing/2014/main" id="{00000000-0008-0000-0100-000066100000}"/>
            </a:ext>
          </a:extLst>
        </xdr:cNvPr>
        <xdr:cNvSpPr>
          <a:spLocks noChangeShapeType="1"/>
        </xdr:cNvSpPr>
      </xdr:nvSpPr>
      <xdr:spPr bwMode="auto">
        <a:xfrm>
          <a:off x="20231100" y="1929765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614</xdr:row>
      <xdr:rowOff>0</xdr:rowOff>
    </xdr:from>
    <xdr:to>
      <xdr:col>26</xdr:col>
      <xdr:colOff>1343025</xdr:colOff>
      <xdr:row>614</xdr:row>
      <xdr:rowOff>0</xdr:rowOff>
    </xdr:to>
    <xdr:sp macro="" textlink="">
      <xdr:nvSpPr>
        <xdr:cNvPr id="4199" name="Line 4">
          <a:extLst>
            <a:ext uri="{FF2B5EF4-FFF2-40B4-BE49-F238E27FC236}">
              <a16:creationId xmlns:a16="http://schemas.microsoft.com/office/drawing/2014/main" id="{00000000-0008-0000-0100-000067100000}"/>
            </a:ext>
          </a:extLst>
        </xdr:cNvPr>
        <xdr:cNvSpPr>
          <a:spLocks noChangeShapeType="1"/>
        </xdr:cNvSpPr>
      </xdr:nvSpPr>
      <xdr:spPr bwMode="auto">
        <a:xfrm>
          <a:off x="20231100" y="1929765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631</xdr:row>
      <xdr:rowOff>0</xdr:rowOff>
    </xdr:from>
    <xdr:to>
      <xdr:col>26</xdr:col>
      <xdr:colOff>1343025</xdr:colOff>
      <xdr:row>631</xdr:row>
      <xdr:rowOff>0</xdr:rowOff>
    </xdr:to>
    <xdr:sp macro="" textlink="">
      <xdr:nvSpPr>
        <xdr:cNvPr id="4200" name="Line 1">
          <a:extLst>
            <a:ext uri="{FF2B5EF4-FFF2-40B4-BE49-F238E27FC236}">
              <a16:creationId xmlns:a16="http://schemas.microsoft.com/office/drawing/2014/main" id="{00000000-0008-0000-0100-000068100000}"/>
            </a:ext>
          </a:extLst>
        </xdr:cNvPr>
        <xdr:cNvSpPr>
          <a:spLocks noChangeShapeType="1"/>
        </xdr:cNvSpPr>
      </xdr:nvSpPr>
      <xdr:spPr bwMode="auto">
        <a:xfrm>
          <a:off x="20221575" y="1983200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631</xdr:row>
      <xdr:rowOff>0</xdr:rowOff>
    </xdr:from>
    <xdr:to>
      <xdr:col>26</xdr:col>
      <xdr:colOff>1343025</xdr:colOff>
      <xdr:row>631</xdr:row>
      <xdr:rowOff>0</xdr:rowOff>
    </xdr:to>
    <xdr:sp macro="" textlink="">
      <xdr:nvSpPr>
        <xdr:cNvPr id="4201" name="Line 2">
          <a:extLst>
            <a:ext uri="{FF2B5EF4-FFF2-40B4-BE49-F238E27FC236}">
              <a16:creationId xmlns:a16="http://schemas.microsoft.com/office/drawing/2014/main" id="{00000000-0008-0000-0100-000069100000}"/>
            </a:ext>
          </a:extLst>
        </xdr:cNvPr>
        <xdr:cNvSpPr>
          <a:spLocks noChangeShapeType="1"/>
        </xdr:cNvSpPr>
      </xdr:nvSpPr>
      <xdr:spPr bwMode="auto">
        <a:xfrm>
          <a:off x="20231100" y="1983200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631</xdr:row>
      <xdr:rowOff>0</xdr:rowOff>
    </xdr:from>
    <xdr:to>
      <xdr:col>26</xdr:col>
      <xdr:colOff>1343025</xdr:colOff>
      <xdr:row>631</xdr:row>
      <xdr:rowOff>0</xdr:rowOff>
    </xdr:to>
    <xdr:sp macro="" textlink="">
      <xdr:nvSpPr>
        <xdr:cNvPr id="4202" name="Line 3">
          <a:extLst>
            <a:ext uri="{FF2B5EF4-FFF2-40B4-BE49-F238E27FC236}">
              <a16:creationId xmlns:a16="http://schemas.microsoft.com/office/drawing/2014/main" id="{00000000-0008-0000-0100-00006A100000}"/>
            </a:ext>
          </a:extLst>
        </xdr:cNvPr>
        <xdr:cNvSpPr>
          <a:spLocks noChangeShapeType="1"/>
        </xdr:cNvSpPr>
      </xdr:nvSpPr>
      <xdr:spPr bwMode="auto">
        <a:xfrm>
          <a:off x="20231100" y="1983200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631</xdr:row>
      <xdr:rowOff>0</xdr:rowOff>
    </xdr:from>
    <xdr:to>
      <xdr:col>26</xdr:col>
      <xdr:colOff>1343025</xdr:colOff>
      <xdr:row>631</xdr:row>
      <xdr:rowOff>0</xdr:rowOff>
    </xdr:to>
    <xdr:sp macro="" textlink="">
      <xdr:nvSpPr>
        <xdr:cNvPr id="4203" name="Line 4">
          <a:extLst>
            <a:ext uri="{FF2B5EF4-FFF2-40B4-BE49-F238E27FC236}">
              <a16:creationId xmlns:a16="http://schemas.microsoft.com/office/drawing/2014/main" id="{00000000-0008-0000-0100-00006B100000}"/>
            </a:ext>
          </a:extLst>
        </xdr:cNvPr>
        <xdr:cNvSpPr>
          <a:spLocks noChangeShapeType="1"/>
        </xdr:cNvSpPr>
      </xdr:nvSpPr>
      <xdr:spPr bwMode="auto">
        <a:xfrm>
          <a:off x="20231100" y="1983200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648</xdr:row>
      <xdr:rowOff>0</xdr:rowOff>
    </xdr:from>
    <xdr:to>
      <xdr:col>26</xdr:col>
      <xdr:colOff>1343025</xdr:colOff>
      <xdr:row>648</xdr:row>
      <xdr:rowOff>0</xdr:rowOff>
    </xdr:to>
    <xdr:sp macro="" textlink="">
      <xdr:nvSpPr>
        <xdr:cNvPr id="4204" name="Line 1">
          <a:extLst>
            <a:ext uri="{FF2B5EF4-FFF2-40B4-BE49-F238E27FC236}">
              <a16:creationId xmlns:a16="http://schemas.microsoft.com/office/drawing/2014/main" id="{00000000-0008-0000-0100-00006C100000}"/>
            </a:ext>
          </a:extLst>
        </xdr:cNvPr>
        <xdr:cNvSpPr>
          <a:spLocks noChangeShapeType="1"/>
        </xdr:cNvSpPr>
      </xdr:nvSpPr>
      <xdr:spPr bwMode="auto">
        <a:xfrm>
          <a:off x="20221575" y="2036635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648</xdr:row>
      <xdr:rowOff>0</xdr:rowOff>
    </xdr:from>
    <xdr:to>
      <xdr:col>26</xdr:col>
      <xdr:colOff>1343025</xdr:colOff>
      <xdr:row>648</xdr:row>
      <xdr:rowOff>0</xdr:rowOff>
    </xdr:to>
    <xdr:sp macro="" textlink="">
      <xdr:nvSpPr>
        <xdr:cNvPr id="4205" name="Line 2">
          <a:extLst>
            <a:ext uri="{FF2B5EF4-FFF2-40B4-BE49-F238E27FC236}">
              <a16:creationId xmlns:a16="http://schemas.microsoft.com/office/drawing/2014/main" id="{00000000-0008-0000-0100-00006D100000}"/>
            </a:ext>
          </a:extLst>
        </xdr:cNvPr>
        <xdr:cNvSpPr>
          <a:spLocks noChangeShapeType="1"/>
        </xdr:cNvSpPr>
      </xdr:nvSpPr>
      <xdr:spPr bwMode="auto">
        <a:xfrm>
          <a:off x="20231100" y="2036635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648</xdr:row>
      <xdr:rowOff>0</xdr:rowOff>
    </xdr:from>
    <xdr:to>
      <xdr:col>26</xdr:col>
      <xdr:colOff>1343025</xdr:colOff>
      <xdr:row>648</xdr:row>
      <xdr:rowOff>0</xdr:rowOff>
    </xdr:to>
    <xdr:sp macro="" textlink="">
      <xdr:nvSpPr>
        <xdr:cNvPr id="4206" name="Line 3">
          <a:extLst>
            <a:ext uri="{FF2B5EF4-FFF2-40B4-BE49-F238E27FC236}">
              <a16:creationId xmlns:a16="http://schemas.microsoft.com/office/drawing/2014/main" id="{00000000-0008-0000-0100-00006E100000}"/>
            </a:ext>
          </a:extLst>
        </xdr:cNvPr>
        <xdr:cNvSpPr>
          <a:spLocks noChangeShapeType="1"/>
        </xdr:cNvSpPr>
      </xdr:nvSpPr>
      <xdr:spPr bwMode="auto">
        <a:xfrm>
          <a:off x="20231100" y="2036635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648</xdr:row>
      <xdr:rowOff>0</xdr:rowOff>
    </xdr:from>
    <xdr:to>
      <xdr:col>26</xdr:col>
      <xdr:colOff>1343025</xdr:colOff>
      <xdr:row>648</xdr:row>
      <xdr:rowOff>0</xdr:rowOff>
    </xdr:to>
    <xdr:sp macro="" textlink="">
      <xdr:nvSpPr>
        <xdr:cNvPr id="4207" name="Line 4">
          <a:extLst>
            <a:ext uri="{FF2B5EF4-FFF2-40B4-BE49-F238E27FC236}">
              <a16:creationId xmlns:a16="http://schemas.microsoft.com/office/drawing/2014/main" id="{00000000-0008-0000-0100-00006F100000}"/>
            </a:ext>
          </a:extLst>
        </xdr:cNvPr>
        <xdr:cNvSpPr>
          <a:spLocks noChangeShapeType="1"/>
        </xdr:cNvSpPr>
      </xdr:nvSpPr>
      <xdr:spPr bwMode="auto">
        <a:xfrm>
          <a:off x="20231100" y="2036635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665</xdr:row>
      <xdr:rowOff>0</xdr:rowOff>
    </xdr:from>
    <xdr:to>
      <xdr:col>26</xdr:col>
      <xdr:colOff>1343025</xdr:colOff>
      <xdr:row>665</xdr:row>
      <xdr:rowOff>0</xdr:rowOff>
    </xdr:to>
    <xdr:sp macro="" textlink="">
      <xdr:nvSpPr>
        <xdr:cNvPr id="4208" name="Line 1">
          <a:extLst>
            <a:ext uri="{FF2B5EF4-FFF2-40B4-BE49-F238E27FC236}">
              <a16:creationId xmlns:a16="http://schemas.microsoft.com/office/drawing/2014/main" id="{00000000-0008-0000-0100-000070100000}"/>
            </a:ext>
          </a:extLst>
        </xdr:cNvPr>
        <xdr:cNvSpPr>
          <a:spLocks noChangeShapeType="1"/>
        </xdr:cNvSpPr>
      </xdr:nvSpPr>
      <xdr:spPr bwMode="auto">
        <a:xfrm>
          <a:off x="20221575" y="2090070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665</xdr:row>
      <xdr:rowOff>0</xdr:rowOff>
    </xdr:from>
    <xdr:to>
      <xdr:col>26</xdr:col>
      <xdr:colOff>1343025</xdr:colOff>
      <xdr:row>665</xdr:row>
      <xdr:rowOff>0</xdr:rowOff>
    </xdr:to>
    <xdr:sp macro="" textlink="">
      <xdr:nvSpPr>
        <xdr:cNvPr id="4209" name="Line 2">
          <a:extLst>
            <a:ext uri="{FF2B5EF4-FFF2-40B4-BE49-F238E27FC236}">
              <a16:creationId xmlns:a16="http://schemas.microsoft.com/office/drawing/2014/main" id="{00000000-0008-0000-0100-000071100000}"/>
            </a:ext>
          </a:extLst>
        </xdr:cNvPr>
        <xdr:cNvSpPr>
          <a:spLocks noChangeShapeType="1"/>
        </xdr:cNvSpPr>
      </xdr:nvSpPr>
      <xdr:spPr bwMode="auto">
        <a:xfrm>
          <a:off x="20231100" y="2090070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665</xdr:row>
      <xdr:rowOff>0</xdr:rowOff>
    </xdr:from>
    <xdr:to>
      <xdr:col>26</xdr:col>
      <xdr:colOff>1343025</xdr:colOff>
      <xdr:row>665</xdr:row>
      <xdr:rowOff>0</xdr:rowOff>
    </xdr:to>
    <xdr:sp macro="" textlink="">
      <xdr:nvSpPr>
        <xdr:cNvPr id="4210" name="Line 3">
          <a:extLst>
            <a:ext uri="{FF2B5EF4-FFF2-40B4-BE49-F238E27FC236}">
              <a16:creationId xmlns:a16="http://schemas.microsoft.com/office/drawing/2014/main" id="{00000000-0008-0000-0100-000072100000}"/>
            </a:ext>
          </a:extLst>
        </xdr:cNvPr>
        <xdr:cNvSpPr>
          <a:spLocks noChangeShapeType="1"/>
        </xdr:cNvSpPr>
      </xdr:nvSpPr>
      <xdr:spPr bwMode="auto">
        <a:xfrm>
          <a:off x="20231100" y="2090070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665</xdr:row>
      <xdr:rowOff>0</xdr:rowOff>
    </xdr:from>
    <xdr:to>
      <xdr:col>26</xdr:col>
      <xdr:colOff>1343025</xdr:colOff>
      <xdr:row>665</xdr:row>
      <xdr:rowOff>0</xdr:rowOff>
    </xdr:to>
    <xdr:sp macro="" textlink="">
      <xdr:nvSpPr>
        <xdr:cNvPr id="4211" name="Line 4">
          <a:extLst>
            <a:ext uri="{FF2B5EF4-FFF2-40B4-BE49-F238E27FC236}">
              <a16:creationId xmlns:a16="http://schemas.microsoft.com/office/drawing/2014/main" id="{00000000-0008-0000-0100-000073100000}"/>
            </a:ext>
          </a:extLst>
        </xdr:cNvPr>
        <xdr:cNvSpPr>
          <a:spLocks noChangeShapeType="1"/>
        </xdr:cNvSpPr>
      </xdr:nvSpPr>
      <xdr:spPr bwMode="auto">
        <a:xfrm>
          <a:off x="20231100" y="2090070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682</xdr:row>
      <xdr:rowOff>0</xdr:rowOff>
    </xdr:from>
    <xdr:to>
      <xdr:col>26</xdr:col>
      <xdr:colOff>1343025</xdr:colOff>
      <xdr:row>682</xdr:row>
      <xdr:rowOff>0</xdr:rowOff>
    </xdr:to>
    <xdr:sp macro="" textlink="">
      <xdr:nvSpPr>
        <xdr:cNvPr id="4212" name="Line 1">
          <a:extLst>
            <a:ext uri="{FF2B5EF4-FFF2-40B4-BE49-F238E27FC236}">
              <a16:creationId xmlns:a16="http://schemas.microsoft.com/office/drawing/2014/main" id="{00000000-0008-0000-0100-000074100000}"/>
            </a:ext>
          </a:extLst>
        </xdr:cNvPr>
        <xdr:cNvSpPr>
          <a:spLocks noChangeShapeType="1"/>
        </xdr:cNvSpPr>
      </xdr:nvSpPr>
      <xdr:spPr bwMode="auto">
        <a:xfrm>
          <a:off x="20221575" y="2143506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682</xdr:row>
      <xdr:rowOff>0</xdr:rowOff>
    </xdr:from>
    <xdr:to>
      <xdr:col>26</xdr:col>
      <xdr:colOff>1343025</xdr:colOff>
      <xdr:row>682</xdr:row>
      <xdr:rowOff>0</xdr:rowOff>
    </xdr:to>
    <xdr:sp macro="" textlink="">
      <xdr:nvSpPr>
        <xdr:cNvPr id="4213" name="Line 2">
          <a:extLst>
            <a:ext uri="{FF2B5EF4-FFF2-40B4-BE49-F238E27FC236}">
              <a16:creationId xmlns:a16="http://schemas.microsoft.com/office/drawing/2014/main" id="{00000000-0008-0000-0100-000075100000}"/>
            </a:ext>
          </a:extLst>
        </xdr:cNvPr>
        <xdr:cNvSpPr>
          <a:spLocks noChangeShapeType="1"/>
        </xdr:cNvSpPr>
      </xdr:nvSpPr>
      <xdr:spPr bwMode="auto">
        <a:xfrm>
          <a:off x="20231100" y="2143506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682</xdr:row>
      <xdr:rowOff>0</xdr:rowOff>
    </xdr:from>
    <xdr:to>
      <xdr:col>26</xdr:col>
      <xdr:colOff>1343025</xdr:colOff>
      <xdr:row>682</xdr:row>
      <xdr:rowOff>0</xdr:rowOff>
    </xdr:to>
    <xdr:sp macro="" textlink="">
      <xdr:nvSpPr>
        <xdr:cNvPr id="4214" name="Line 3">
          <a:extLst>
            <a:ext uri="{FF2B5EF4-FFF2-40B4-BE49-F238E27FC236}">
              <a16:creationId xmlns:a16="http://schemas.microsoft.com/office/drawing/2014/main" id="{00000000-0008-0000-0100-000076100000}"/>
            </a:ext>
          </a:extLst>
        </xdr:cNvPr>
        <xdr:cNvSpPr>
          <a:spLocks noChangeShapeType="1"/>
        </xdr:cNvSpPr>
      </xdr:nvSpPr>
      <xdr:spPr bwMode="auto">
        <a:xfrm>
          <a:off x="20231100" y="2143506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682</xdr:row>
      <xdr:rowOff>0</xdr:rowOff>
    </xdr:from>
    <xdr:to>
      <xdr:col>26</xdr:col>
      <xdr:colOff>1343025</xdr:colOff>
      <xdr:row>682</xdr:row>
      <xdr:rowOff>0</xdr:rowOff>
    </xdr:to>
    <xdr:sp macro="" textlink="">
      <xdr:nvSpPr>
        <xdr:cNvPr id="4215" name="Line 4">
          <a:extLst>
            <a:ext uri="{FF2B5EF4-FFF2-40B4-BE49-F238E27FC236}">
              <a16:creationId xmlns:a16="http://schemas.microsoft.com/office/drawing/2014/main" id="{00000000-0008-0000-0100-000077100000}"/>
            </a:ext>
          </a:extLst>
        </xdr:cNvPr>
        <xdr:cNvSpPr>
          <a:spLocks noChangeShapeType="1"/>
        </xdr:cNvSpPr>
      </xdr:nvSpPr>
      <xdr:spPr bwMode="auto">
        <a:xfrm>
          <a:off x="20231100" y="2143506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699</xdr:row>
      <xdr:rowOff>0</xdr:rowOff>
    </xdr:from>
    <xdr:to>
      <xdr:col>26</xdr:col>
      <xdr:colOff>1343025</xdr:colOff>
      <xdr:row>699</xdr:row>
      <xdr:rowOff>0</xdr:rowOff>
    </xdr:to>
    <xdr:sp macro="" textlink="">
      <xdr:nvSpPr>
        <xdr:cNvPr id="4216" name="Line 1">
          <a:extLst>
            <a:ext uri="{FF2B5EF4-FFF2-40B4-BE49-F238E27FC236}">
              <a16:creationId xmlns:a16="http://schemas.microsoft.com/office/drawing/2014/main" id="{00000000-0008-0000-0100-000078100000}"/>
            </a:ext>
          </a:extLst>
        </xdr:cNvPr>
        <xdr:cNvSpPr>
          <a:spLocks noChangeShapeType="1"/>
        </xdr:cNvSpPr>
      </xdr:nvSpPr>
      <xdr:spPr bwMode="auto">
        <a:xfrm>
          <a:off x="20221575" y="2196941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699</xdr:row>
      <xdr:rowOff>0</xdr:rowOff>
    </xdr:from>
    <xdr:to>
      <xdr:col>26</xdr:col>
      <xdr:colOff>1343025</xdr:colOff>
      <xdr:row>699</xdr:row>
      <xdr:rowOff>0</xdr:rowOff>
    </xdr:to>
    <xdr:sp macro="" textlink="">
      <xdr:nvSpPr>
        <xdr:cNvPr id="4217" name="Line 2">
          <a:extLst>
            <a:ext uri="{FF2B5EF4-FFF2-40B4-BE49-F238E27FC236}">
              <a16:creationId xmlns:a16="http://schemas.microsoft.com/office/drawing/2014/main" id="{00000000-0008-0000-0100-000079100000}"/>
            </a:ext>
          </a:extLst>
        </xdr:cNvPr>
        <xdr:cNvSpPr>
          <a:spLocks noChangeShapeType="1"/>
        </xdr:cNvSpPr>
      </xdr:nvSpPr>
      <xdr:spPr bwMode="auto">
        <a:xfrm>
          <a:off x="20231100" y="2196941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699</xdr:row>
      <xdr:rowOff>0</xdr:rowOff>
    </xdr:from>
    <xdr:to>
      <xdr:col>26</xdr:col>
      <xdr:colOff>1343025</xdr:colOff>
      <xdr:row>699</xdr:row>
      <xdr:rowOff>0</xdr:rowOff>
    </xdr:to>
    <xdr:sp macro="" textlink="">
      <xdr:nvSpPr>
        <xdr:cNvPr id="4218" name="Line 3">
          <a:extLst>
            <a:ext uri="{FF2B5EF4-FFF2-40B4-BE49-F238E27FC236}">
              <a16:creationId xmlns:a16="http://schemas.microsoft.com/office/drawing/2014/main" id="{00000000-0008-0000-0100-00007A100000}"/>
            </a:ext>
          </a:extLst>
        </xdr:cNvPr>
        <xdr:cNvSpPr>
          <a:spLocks noChangeShapeType="1"/>
        </xdr:cNvSpPr>
      </xdr:nvSpPr>
      <xdr:spPr bwMode="auto">
        <a:xfrm>
          <a:off x="20231100" y="2196941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699</xdr:row>
      <xdr:rowOff>0</xdr:rowOff>
    </xdr:from>
    <xdr:to>
      <xdr:col>26</xdr:col>
      <xdr:colOff>1343025</xdr:colOff>
      <xdr:row>699</xdr:row>
      <xdr:rowOff>0</xdr:rowOff>
    </xdr:to>
    <xdr:sp macro="" textlink="">
      <xdr:nvSpPr>
        <xdr:cNvPr id="4219" name="Line 4">
          <a:extLst>
            <a:ext uri="{FF2B5EF4-FFF2-40B4-BE49-F238E27FC236}">
              <a16:creationId xmlns:a16="http://schemas.microsoft.com/office/drawing/2014/main" id="{00000000-0008-0000-0100-00007B100000}"/>
            </a:ext>
          </a:extLst>
        </xdr:cNvPr>
        <xdr:cNvSpPr>
          <a:spLocks noChangeShapeType="1"/>
        </xdr:cNvSpPr>
      </xdr:nvSpPr>
      <xdr:spPr bwMode="auto">
        <a:xfrm>
          <a:off x="20231100" y="2196941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665</xdr:row>
      <xdr:rowOff>0</xdr:rowOff>
    </xdr:from>
    <xdr:to>
      <xdr:col>26</xdr:col>
      <xdr:colOff>1343025</xdr:colOff>
      <xdr:row>665</xdr:row>
      <xdr:rowOff>0</xdr:rowOff>
    </xdr:to>
    <xdr:sp macro="" textlink="">
      <xdr:nvSpPr>
        <xdr:cNvPr id="4220" name="Line 1">
          <a:extLst>
            <a:ext uri="{FF2B5EF4-FFF2-40B4-BE49-F238E27FC236}">
              <a16:creationId xmlns:a16="http://schemas.microsoft.com/office/drawing/2014/main" id="{00000000-0008-0000-0100-00007C100000}"/>
            </a:ext>
          </a:extLst>
        </xdr:cNvPr>
        <xdr:cNvSpPr>
          <a:spLocks noChangeShapeType="1"/>
        </xdr:cNvSpPr>
      </xdr:nvSpPr>
      <xdr:spPr bwMode="auto">
        <a:xfrm>
          <a:off x="20221575" y="2090070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665</xdr:row>
      <xdr:rowOff>0</xdr:rowOff>
    </xdr:from>
    <xdr:to>
      <xdr:col>26</xdr:col>
      <xdr:colOff>1343025</xdr:colOff>
      <xdr:row>665</xdr:row>
      <xdr:rowOff>0</xdr:rowOff>
    </xdr:to>
    <xdr:sp macro="" textlink="">
      <xdr:nvSpPr>
        <xdr:cNvPr id="4221" name="Line 2">
          <a:extLst>
            <a:ext uri="{FF2B5EF4-FFF2-40B4-BE49-F238E27FC236}">
              <a16:creationId xmlns:a16="http://schemas.microsoft.com/office/drawing/2014/main" id="{00000000-0008-0000-0100-00007D100000}"/>
            </a:ext>
          </a:extLst>
        </xdr:cNvPr>
        <xdr:cNvSpPr>
          <a:spLocks noChangeShapeType="1"/>
        </xdr:cNvSpPr>
      </xdr:nvSpPr>
      <xdr:spPr bwMode="auto">
        <a:xfrm>
          <a:off x="20231100" y="2090070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665</xdr:row>
      <xdr:rowOff>0</xdr:rowOff>
    </xdr:from>
    <xdr:to>
      <xdr:col>26</xdr:col>
      <xdr:colOff>1343025</xdr:colOff>
      <xdr:row>665</xdr:row>
      <xdr:rowOff>0</xdr:rowOff>
    </xdr:to>
    <xdr:sp macro="" textlink="">
      <xdr:nvSpPr>
        <xdr:cNvPr id="4222" name="Line 3">
          <a:extLst>
            <a:ext uri="{FF2B5EF4-FFF2-40B4-BE49-F238E27FC236}">
              <a16:creationId xmlns:a16="http://schemas.microsoft.com/office/drawing/2014/main" id="{00000000-0008-0000-0100-00007E100000}"/>
            </a:ext>
          </a:extLst>
        </xdr:cNvPr>
        <xdr:cNvSpPr>
          <a:spLocks noChangeShapeType="1"/>
        </xdr:cNvSpPr>
      </xdr:nvSpPr>
      <xdr:spPr bwMode="auto">
        <a:xfrm>
          <a:off x="20231100" y="2090070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665</xdr:row>
      <xdr:rowOff>0</xdr:rowOff>
    </xdr:from>
    <xdr:to>
      <xdr:col>26</xdr:col>
      <xdr:colOff>1343025</xdr:colOff>
      <xdr:row>665</xdr:row>
      <xdr:rowOff>0</xdr:rowOff>
    </xdr:to>
    <xdr:sp macro="" textlink="">
      <xdr:nvSpPr>
        <xdr:cNvPr id="4223" name="Line 4">
          <a:extLst>
            <a:ext uri="{FF2B5EF4-FFF2-40B4-BE49-F238E27FC236}">
              <a16:creationId xmlns:a16="http://schemas.microsoft.com/office/drawing/2014/main" id="{00000000-0008-0000-0100-00007F100000}"/>
            </a:ext>
          </a:extLst>
        </xdr:cNvPr>
        <xdr:cNvSpPr>
          <a:spLocks noChangeShapeType="1"/>
        </xdr:cNvSpPr>
      </xdr:nvSpPr>
      <xdr:spPr bwMode="auto">
        <a:xfrm>
          <a:off x="20231100" y="2090070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682</xdr:row>
      <xdr:rowOff>0</xdr:rowOff>
    </xdr:from>
    <xdr:to>
      <xdr:col>26</xdr:col>
      <xdr:colOff>1343025</xdr:colOff>
      <xdr:row>682</xdr:row>
      <xdr:rowOff>0</xdr:rowOff>
    </xdr:to>
    <xdr:sp macro="" textlink="">
      <xdr:nvSpPr>
        <xdr:cNvPr id="4224" name="Line 1">
          <a:extLst>
            <a:ext uri="{FF2B5EF4-FFF2-40B4-BE49-F238E27FC236}">
              <a16:creationId xmlns:a16="http://schemas.microsoft.com/office/drawing/2014/main" id="{00000000-0008-0000-0100-000080100000}"/>
            </a:ext>
          </a:extLst>
        </xdr:cNvPr>
        <xdr:cNvSpPr>
          <a:spLocks noChangeShapeType="1"/>
        </xdr:cNvSpPr>
      </xdr:nvSpPr>
      <xdr:spPr bwMode="auto">
        <a:xfrm>
          <a:off x="20221575" y="2143506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682</xdr:row>
      <xdr:rowOff>0</xdr:rowOff>
    </xdr:from>
    <xdr:to>
      <xdr:col>26</xdr:col>
      <xdr:colOff>1343025</xdr:colOff>
      <xdr:row>682</xdr:row>
      <xdr:rowOff>0</xdr:rowOff>
    </xdr:to>
    <xdr:sp macro="" textlink="">
      <xdr:nvSpPr>
        <xdr:cNvPr id="4225" name="Line 2">
          <a:extLst>
            <a:ext uri="{FF2B5EF4-FFF2-40B4-BE49-F238E27FC236}">
              <a16:creationId xmlns:a16="http://schemas.microsoft.com/office/drawing/2014/main" id="{00000000-0008-0000-0100-000081100000}"/>
            </a:ext>
          </a:extLst>
        </xdr:cNvPr>
        <xdr:cNvSpPr>
          <a:spLocks noChangeShapeType="1"/>
        </xdr:cNvSpPr>
      </xdr:nvSpPr>
      <xdr:spPr bwMode="auto">
        <a:xfrm>
          <a:off x="20231100" y="2143506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682</xdr:row>
      <xdr:rowOff>0</xdr:rowOff>
    </xdr:from>
    <xdr:to>
      <xdr:col>26</xdr:col>
      <xdr:colOff>1343025</xdr:colOff>
      <xdr:row>682</xdr:row>
      <xdr:rowOff>0</xdr:rowOff>
    </xdr:to>
    <xdr:sp macro="" textlink="">
      <xdr:nvSpPr>
        <xdr:cNvPr id="4226" name="Line 3">
          <a:extLst>
            <a:ext uri="{FF2B5EF4-FFF2-40B4-BE49-F238E27FC236}">
              <a16:creationId xmlns:a16="http://schemas.microsoft.com/office/drawing/2014/main" id="{00000000-0008-0000-0100-000082100000}"/>
            </a:ext>
          </a:extLst>
        </xdr:cNvPr>
        <xdr:cNvSpPr>
          <a:spLocks noChangeShapeType="1"/>
        </xdr:cNvSpPr>
      </xdr:nvSpPr>
      <xdr:spPr bwMode="auto">
        <a:xfrm>
          <a:off x="20231100" y="2143506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682</xdr:row>
      <xdr:rowOff>0</xdr:rowOff>
    </xdr:from>
    <xdr:to>
      <xdr:col>26</xdr:col>
      <xdr:colOff>1343025</xdr:colOff>
      <xdr:row>682</xdr:row>
      <xdr:rowOff>0</xdr:rowOff>
    </xdr:to>
    <xdr:sp macro="" textlink="">
      <xdr:nvSpPr>
        <xdr:cNvPr id="4227" name="Line 4">
          <a:extLst>
            <a:ext uri="{FF2B5EF4-FFF2-40B4-BE49-F238E27FC236}">
              <a16:creationId xmlns:a16="http://schemas.microsoft.com/office/drawing/2014/main" id="{00000000-0008-0000-0100-000083100000}"/>
            </a:ext>
          </a:extLst>
        </xdr:cNvPr>
        <xdr:cNvSpPr>
          <a:spLocks noChangeShapeType="1"/>
        </xdr:cNvSpPr>
      </xdr:nvSpPr>
      <xdr:spPr bwMode="auto">
        <a:xfrm>
          <a:off x="20231100" y="2143506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699</xdr:row>
      <xdr:rowOff>0</xdr:rowOff>
    </xdr:from>
    <xdr:to>
      <xdr:col>26</xdr:col>
      <xdr:colOff>1343025</xdr:colOff>
      <xdr:row>699</xdr:row>
      <xdr:rowOff>0</xdr:rowOff>
    </xdr:to>
    <xdr:sp macro="" textlink="">
      <xdr:nvSpPr>
        <xdr:cNvPr id="4228" name="Line 1">
          <a:extLst>
            <a:ext uri="{FF2B5EF4-FFF2-40B4-BE49-F238E27FC236}">
              <a16:creationId xmlns:a16="http://schemas.microsoft.com/office/drawing/2014/main" id="{00000000-0008-0000-0100-000084100000}"/>
            </a:ext>
          </a:extLst>
        </xdr:cNvPr>
        <xdr:cNvSpPr>
          <a:spLocks noChangeShapeType="1"/>
        </xdr:cNvSpPr>
      </xdr:nvSpPr>
      <xdr:spPr bwMode="auto">
        <a:xfrm>
          <a:off x="20221575" y="2196941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699</xdr:row>
      <xdr:rowOff>0</xdr:rowOff>
    </xdr:from>
    <xdr:to>
      <xdr:col>26</xdr:col>
      <xdr:colOff>1343025</xdr:colOff>
      <xdr:row>699</xdr:row>
      <xdr:rowOff>0</xdr:rowOff>
    </xdr:to>
    <xdr:sp macro="" textlink="">
      <xdr:nvSpPr>
        <xdr:cNvPr id="4229" name="Line 2">
          <a:extLst>
            <a:ext uri="{FF2B5EF4-FFF2-40B4-BE49-F238E27FC236}">
              <a16:creationId xmlns:a16="http://schemas.microsoft.com/office/drawing/2014/main" id="{00000000-0008-0000-0100-000085100000}"/>
            </a:ext>
          </a:extLst>
        </xdr:cNvPr>
        <xdr:cNvSpPr>
          <a:spLocks noChangeShapeType="1"/>
        </xdr:cNvSpPr>
      </xdr:nvSpPr>
      <xdr:spPr bwMode="auto">
        <a:xfrm>
          <a:off x="20231100" y="2196941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699</xdr:row>
      <xdr:rowOff>0</xdr:rowOff>
    </xdr:from>
    <xdr:to>
      <xdr:col>26</xdr:col>
      <xdr:colOff>1343025</xdr:colOff>
      <xdr:row>699</xdr:row>
      <xdr:rowOff>0</xdr:rowOff>
    </xdr:to>
    <xdr:sp macro="" textlink="">
      <xdr:nvSpPr>
        <xdr:cNvPr id="4230" name="Line 3">
          <a:extLst>
            <a:ext uri="{FF2B5EF4-FFF2-40B4-BE49-F238E27FC236}">
              <a16:creationId xmlns:a16="http://schemas.microsoft.com/office/drawing/2014/main" id="{00000000-0008-0000-0100-000086100000}"/>
            </a:ext>
          </a:extLst>
        </xdr:cNvPr>
        <xdr:cNvSpPr>
          <a:spLocks noChangeShapeType="1"/>
        </xdr:cNvSpPr>
      </xdr:nvSpPr>
      <xdr:spPr bwMode="auto">
        <a:xfrm>
          <a:off x="20231100" y="2196941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699</xdr:row>
      <xdr:rowOff>0</xdr:rowOff>
    </xdr:from>
    <xdr:to>
      <xdr:col>26</xdr:col>
      <xdr:colOff>1343025</xdr:colOff>
      <xdr:row>699</xdr:row>
      <xdr:rowOff>0</xdr:rowOff>
    </xdr:to>
    <xdr:sp macro="" textlink="">
      <xdr:nvSpPr>
        <xdr:cNvPr id="4231" name="Line 4">
          <a:extLst>
            <a:ext uri="{FF2B5EF4-FFF2-40B4-BE49-F238E27FC236}">
              <a16:creationId xmlns:a16="http://schemas.microsoft.com/office/drawing/2014/main" id="{00000000-0008-0000-0100-000087100000}"/>
            </a:ext>
          </a:extLst>
        </xdr:cNvPr>
        <xdr:cNvSpPr>
          <a:spLocks noChangeShapeType="1"/>
        </xdr:cNvSpPr>
      </xdr:nvSpPr>
      <xdr:spPr bwMode="auto">
        <a:xfrm>
          <a:off x="20231100" y="2196941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665</xdr:row>
      <xdr:rowOff>0</xdr:rowOff>
    </xdr:from>
    <xdr:to>
      <xdr:col>26</xdr:col>
      <xdr:colOff>1343025</xdr:colOff>
      <xdr:row>665</xdr:row>
      <xdr:rowOff>0</xdr:rowOff>
    </xdr:to>
    <xdr:sp macro="" textlink="">
      <xdr:nvSpPr>
        <xdr:cNvPr id="4232" name="Line 1">
          <a:extLst>
            <a:ext uri="{FF2B5EF4-FFF2-40B4-BE49-F238E27FC236}">
              <a16:creationId xmlns:a16="http://schemas.microsoft.com/office/drawing/2014/main" id="{00000000-0008-0000-0100-000088100000}"/>
            </a:ext>
          </a:extLst>
        </xdr:cNvPr>
        <xdr:cNvSpPr>
          <a:spLocks noChangeShapeType="1"/>
        </xdr:cNvSpPr>
      </xdr:nvSpPr>
      <xdr:spPr bwMode="auto">
        <a:xfrm>
          <a:off x="20221575" y="2090070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665</xdr:row>
      <xdr:rowOff>0</xdr:rowOff>
    </xdr:from>
    <xdr:to>
      <xdr:col>26</xdr:col>
      <xdr:colOff>1343025</xdr:colOff>
      <xdr:row>665</xdr:row>
      <xdr:rowOff>0</xdr:rowOff>
    </xdr:to>
    <xdr:sp macro="" textlink="">
      <xdr:nvSpPr>
        <xdr:cNvPr id="4233" name="Line 2">
          <a:extLst>
            <a:ext uri="{FF2B5EF4-FFF2-40B4-BE49-F238E27FC236}">
              <a16:creationId xmlns:a16="http://schemas.microsoft.com/office/drawing/2014/main" id="{00000000-0008-0000-0100-000089100000}"/>
            </a:ext>
          </a:extLst>
        </xdr:cNvPr>
        <xdr:cNvSpPr>
          <a:spLocks noChangeShapeType="1"/>
        </xdr:cNvSpPr>
      </xdr:nvSpPr>
      <xdr:spPr bwMode="auto">
        <a:xfrm>
          <a:off x="20231100" y="2090070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665</xdr:row>
      <xdr:rowOff>0</xdr:rowOff>
    </xdr:from>
    <xdr:to>
      <xdr:col>26</xdr:col>
      <xdr:colOff>1343025</xdr:colOff>
      <xdr:row>665</xdr:row>
      <xdr:rowOff>0</xdr:rowOff>
    </xdr:to>
    <xdr:sp macro="" textlink="">
      <xdr:nvSpPr>
        <xdr:cNvPr id="4234" name="Line 3">
          <a:extLst>
            <a:ext uri="{FF2B5EF4-FFF2-40B4-BE49-F238E27FC236}">
              <a16:creationId xmlns:a16="http://schemas.microsoft.com/office/drawing/2014/main" id="{00000000-0008-0000-0100-00008A100000}"/>
            </a:ext>
          </a:extLst>
        </xdr:cNvPr>
        <xdr:cNvSpPr>
          <a:spLocks noChangeShapeType="1"/>
        </xdr:cNvSpPr>
      </xdr:nvSpPr>
      <xdr:spPr bwMode="auto">
        <a:xfrm>
          <a:off x="20231100" y="2090070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665</xdr:row>
      <xdr:rowOff>0</xdr:rowOff>
    </xdr:from>
    <xdr:to>
      <xdr:col>26</xdr:col>
      <xdr:colOff>1343025</xdr:colOff>
      <xdr:row>665</xdr:row>
      <xdr:rowOff>0</xdr:rowOff>
    </xdr:to>
    <xdr:sp macro="" textlink="">
      <xdr:nvSpPr>
        <xdr:cNvPr id="4235" name="Line 4">
          <a:extLst>
            <a:ext uri="{FF2B5EF4-FFF2-40B4-BE49-F238E27FC236}">
              <a16:creationId xmlns:a16="http://schemas.microsoft.com/office/drawing/2014/main" id="{00000000-0008-0000-0100-00008B100000}"/>
            </a:ext>
          </a:extLst>
        </xdr:cNvPr>
        <xdr:cNvSpPr>
          <a:spLocks noChangeShapeType="1"/>
        </xdr:cNvSpPr>
      </xdr:nvSpPr>
      <xdr:spPr bwMode="auto">
        <a:xfrm>
          <a:off x="20231100" y="2090070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682</xdr:row>
      <xdr:rowOff>0</xdr:rowOff>
    </xdr:from>
    <xdr:to>
      <xdr:col>26</xdr:col>
      <xdr:colOff>1343025</xdr:colOff>
      <xdr:row>682</xdr:row>
      <xdr:rowOff>0</xdr:rowOff>
    </xdr:to>
    <xdr:sp macro="" textlink="">
      <xdr:nvSpPr>
        <xdr:cNvPr id="4236" name="Line 1">
          <a:extLst>
            <a:ext uri="{FF2B5EF4-FFF2-40B4-BE49-F238E27FC236}">
              <a16:creationId xmlns:a16="http://schemas.microsoft.com/office/drawing/2014/main" id="{00000000-0008-0000-0100-00008C100000}"/>
            </a:ext>
          </a:extLst>
        </xdr:cNvPr>
        <xdr:cNvSpPr>
          <a:spLocks noChangeShapeType="1"/>
        </xdr:cNvSpPr>
      </xdr:nvSpPr>
      <xdr:spPr bwMode="auto">
        <a:xfrm>
          <a:off x="20221575" y="2143506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682</xdr:row>
      <xdr:rowOff>0</xdr:rowOff>
    </xdr:from>
    <xdr:to>
      <xdr:col>26</xdr:col>
      <xdr:colOff>1343025</xdr:colOff>
      <xdr:row>682</xdr:row>
      <xdr:rowOff>0</xdr:rowOff>
    </xdr:to>
    <xdr:sp macro="" textlink="">
      <xdr:nvSpPr>
        <xdr:cNvPr id="4237" name="Line 2">
          <a:extLst>
            <a:ext uri="{FF2B5EF4-FFF2-40B4-BE49-F238E27FC236}">
              <a16:creationId xmlns:a16="http://schemas.microsoft.com/office/drawing/2014/main" id="{00000000-0008-0000-0100-00008D100000}"/>
            </a:ext>
          </a:extLst>
        </xdr:cNvPr>
        <xdr:cNvSpPr>
          <a:spLocks noChangeShapeType="1"/>
        </xdr:cNvSpPr>
      </xdr:nvSpPr>
      <xdr:spPr bwMode="auto">
        <a:xfrm>
          <a:off x="20231100" y="2143506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682</xdr:row>
      <xdr:rowOff>0</xdr:rowOff>
    </xdr:from>
    <xdr:to>
      <xdr:col>26</xdr:col>
      <xdr:colOff>1343025</xdr:colOff>
      <xdr:row>682</xdr:row>
      <xdr:rowOff>0</xdr:rowOff>
    </xdr:to>
    <xdr:sp macro="" textlink="">
      <xdr:nvSpPr>
        <xdr:cNvPr id="4238" name="Line 3">
          <a:extLst>
            <a:ext uri="{FF2B5EF4-FFF2-40B4-BE49-F238E27FC236}">
              <a16:creationId xmlns:a16="http://schemas.microsoft.com/office/drawing/2014/main" id="{00000000-0008-0000-0100-00008E100000}"/>
            </a:ext>
          </a:extLst>
        </xdr:cNvPr>
        <xdr:cNvSpPr>
          <a:spLocks noChangeShapeType="1"/>
        </xdr:cNvSpPr>
      </xdr:nvSpPr>
      <xdr:spPr bwMode="auto">
        <a:xfrm>
          <a:off x="20231100" y="2143506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682</xdr:row>
      <xdr:rowOff>0</xdr:rowOff>
    </xdr:from>
    <xdr:to>
      <xdr:col>26</xdr:col>
      <xdr:colOff>1343025</xdr:colOff>
      <xdr:row>682</xdr:row>
      <xdr:rowOff>0</xdr:rowOff>
    </xdr:to>
    <xdr:sp macro="" textlink="">
      <xdr:nvSpPr>
        <xdr:cNvPr id="4239" name="Line 4">
          <a:extLst>
            <a:ext uri="{FF2B5EF4-FFF2-40B4-BE49-F238E27FC236}">
              <a16:creationId xmlns:a16="http://schemas.microsoft.com/office/drawing/2014/main" id="{00000000-0008-0000-0100-00008F100000}"/>
            </a:ext>
          </a:extLst>
        </xdr:cNvPr>
        <xdr:cNvSpPr>
          <a:spLocks noChangeShapeType="1"/>
        </xdr:cNvSpPr>
      </xdr:nvSpPr>
      <xdr:spPr bwMode="auto">
        <a:xfrm>
          <a:off x="20231100" y="2143506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699</xdr:row>
      <xdr:rowOff>0</xdr:rowOff>
    </xdr:from>
    <xdr:to>
      <xdr:col>26</xdr:col>
      <xdr:colOff>1343025</xdr:colOff>
      <xdr:row>699</xdr:row>
      <xdr:rowOff>0</xdr:rowOff>
    </xdr:to>
    <xdr:sp macro="" textlink="">
      <xdr:nvSpPr>
        <xdr:cNvPr id="4240" name="Line 1">
          <a:extLst>
            <a:ext uri="{FF2B5EF4-FFF2-40B4-BE49-F238E27FC236}">
              <a16:creationId xmlns:a16="http://schemas.microsoft.com/office/drawing/2014/main" id="{00000000-0008-0000-0100-000090100000}"/>
            </a:ext>
          </a:extLst>
        </xdr:cNvPr>
        <xdr:cNvSpPr>
          <a:spLocks noChangeShapeType="1"/>
        </xdr:cNvSpPr>
      </xdr:nvSpPr>
      <xdr:spPr bwMode="auto">
        <a:xfrm>
          <a:off x="20221575" y="2196941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699</xdr:row>
      <xdr:rowOff>0</xdr:rowOff>
    </xdr:from>
    <xdr:to>
      <xdr:col>26</xdr:col>
      <xdr:colOff>1343025</xdr:colOff>
      <xdr:row>699</xdr:row>
      <xdr:rowOff>0</xdr:rowOff>
    </xdr:to>
    <xdr:sp macro="" textlink="">
      <xdr:nvSpPr>
        <xdr:cNvPr id="4241" name="Line 2">
          <a:extLst>
            <a:ext uri="{FF2B5EF4-FFF2-40B4-BE49-F238E27FC236}">
              <a16:creationId xmlns:a16="http://schemas.microsoft.com/office/drawing/2014/main" id="{00000000-0008-0000-0100-000091100000}"/>
            </a:ext>
          </a:extLst>
        </xdr:cNvPr>
        <xdr:cNvSpPr>
          <a:spLocks noChangeShapeType="1"/>
        </xdr:cNvSpPr>
      </xdr:nvSpPr>
      <xdr:spPr bwMode="auto">
        <a:xfrm>
          <a:off x="20231100" y="2196941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699</xdr:row>
      <xdr:rowOff>0</xdr:rowOff>
    </xdr:from>
    <xdr:to>
      <xdr:col>26</xdr:col>
      <xdr:colOff>1343025</xdr:colOff>
      <xdr:row>699</xdr:row>
      <xdr:rowOff>0</xdr:rowOff>
    </xdr:to>
    <xdr:sp macro="" textlink="">
      <xdr:nvSpPr>
        <xdr:cNvPr id="4242" name="Line 3">
          <a:extLst>
            <a:ext uri="{FF2B5EF4-FFF2-40B4-BE49-F238E27FC236}">
              <a16:creationId xmlns:a16="http://schemas.microsoft.com/office/drawing/2014/main" id="{00000000-0008-0000-0100-000092100000}"/>
            </a:ext>
          </a:extLst>
        </xdr:cNvPr>
        <xdr:cNvSpPr>
          <a:spLocks noChangeShapeType="1"/>
        </xdr:cNvSpPr>
      </xdr:nvSpPr>
      <xdr:spPr bwMode="auto">
        <a:xfrm>
          <a:off x="20231100" y="2196941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699</xdr:row>
      <xdr:rowOff>0</xdr:rowOff>
    </xdr:from>
    <xdr:to>
      <xdr:col>26</xdr:col>
      <xdr:colOff>1343025</xdr:colOff>
      <xdr:row>699</xdr:row>
      <xdr:rowOff>0</xdr:rowOff>
    </xdr:to>
    <xdr:sp macro="" textlink="">
      <xdr:nvSpPr>
        <xdr:cNvPr id="4243" name="Line 4">
          <a:extLst>
            <a:ext uri="{FF2B5EF4-FFF2-40B4-BE49-F238E27FC236}">
              <a16:creationId xmlns:a16="http://schemas.microsoft.com/office/drawing/2014/main" id="{00000000-0008-0000-0100-000093100000}"/>
            </a:ext>
          </a:extLst>
        </xdr:cNvPr>
        <xdr:cNvSpPr>
          <a:spLocks noChangeShapeType="1"/>
        </xdr:cNvSpPr>
      </xdr:nvSpPr>
      <xdr:spPr bwMode="auto">
        <a:xfrm>
          <a:off x="20231100" y="2196941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665</xdr:row>
      <xdr:rowOff>0</xdr:rowOff>
    </xdr:from>
    <xdr:to>
      <xdr:col>26</xdr:col>
      <xdr:colOff>1343025</xdr:colOff>
      <xdr:row>665</xdr:row>
      <xdr:rowOff>0</xdr:rowOff>
    </xdr:to>
    <xdr:sp macro="" textlink="">
      <xdr:nvSpPr>
        <xdr:cNvPr id="4244" name="Line 1">
          <a:extLst>
            <a:ext uri="{FF2B5EF4-FFF2-40B4-BE49-F238E27FC236}">
              <a16:creationId xmlns:a16="http://schemas.microsoft.com/office/drawing/2014/main" id="{00000000-0008-0000-0100-000094100000}"/>
            </a:ext>
          </a:extLst>
        </xdr:cNvPr>
        <xdr:cNvSpPr>
          <a:spLocks noChangeShapeType="1"/>
        </xdr:cNvSpPr>
      </xdr:nvSpPr>
      <xdr:spPr bwMode="auto">
        <a:xfrm>
          <a:off x="20221575" y="2090070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665</xdr:row>
      <xdr:rowOff>0</xdr:rowOff>
    </xdr:from>
    <xdr:to>
      <xdr:col>26</xdr:col>
      <xdr:colOff>1343025</xdr:colOff>
      <xdr:row>665</xdr:row>
      <xdr:rowOff>0</xdr:rowOff>
    </xdr:to>
    <xdr:sp macro="" textlink="">
      <xdr:nvSpPr>
        <xdr:cNvPr id="4245" name="Line 2">
          <a:extLst>
            <a:ext uri="{FF2B5EF4-FFF2-40B4-BE49-F238E27FC236}">
              <a16:creationId xmlns:a16="http://schemas.microsoft.com/office/drawing/2014/main" id="{00000000-0008-0000-0100-000095100000}"/>
            </a:ext>
          </a:extLst>
        </xdr:cNvPr>
        <xdr:cNvSpPr>
          <a:spLocks noChangeShapeType="1"/>
        </xdr:cNvSpPr>
      </xdr:nvSpPr>
      <xdr:spPr bwMode="auto">
        <a:xfrm>
          <a:off x="20231100" y="2090070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665</xdr:row>
      <xdr:rowOff>0</xdr:rowOff>
    </xdr:from>
    <xdr:to>
      <xdr:col>26</xdr:col>
      <xdr:colOff>1343025</xdr:colOff>
      <xdr:row>665</xdr:row>
      <xdr:rowOff>0</xdr:rowOff>
    </xdr:to>
    <xdr:sp macro="" textlink="">
      <xdr:nvSpPr>
        <xdr:cNvPr id="4246" name="Line 3">
          <a:extLst>
            <a:ext uri="{FF2B5EF4-FFF2-40B4-BE49-F238E27FC236}">
              <a16:creationId xmlns:a16="http://schemas.microsoft.com/office/drawing/2014/main" id="{00000000-0008-0000-0100-000096100000}"/>
            </a:ext>
          </a:extLst>
        </xdr:cNvPr>
        <xdr:cNvSpPr>
          <a:spLocks noChangeShapeType="1"/>
        </xdr:cNvSpPr>
      </xdr:nvSpPr>
      <xdr:spPr bwMode="auto">
        <a:xfrm>
          <a:off x="20231100" y="2090070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665</xdr:row>
      <xdr:rowOff>0</xdr:rowOff>
    </xdr:from>
    <xdr:to>
      <xdr:col>26</xdr:col>
      <xdr:colOff>1343025</xdr:colOff>
      <xdr:row>665</xdr:row>
      <xdr:rowOff>0</xdr:rowOff>
    </xdr:to>
    <xdr:sp macro="" textlink="">
      <xdr:nvSpPr>
        <xdr:cNvPr id="4247" name="Line 4">
          <a:extLst>
            <a:ext uri="{FF2B5EF4-FFF2-40B4-BE49-F238E27FC236}">
              <a16:creationId xmlns:a16="http://schemas.microsoft.com/office/drawing/2014/main" id="{00000000-0008-0000-0100-000097100000}"/>
            </a:ext>
          </a:extLst>
        </xdr:cNvPr>
        <xdr:cNvSpPr>
          <a:spLocks noChangeShapeType="1"/>
        </xdr:cNvSpPr>
      </xdr:nvSpPr>
      <xdr:spPr bwMode="auto">
        <a:xfrm>
          <a:off x="20231100" y="2090070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682</xdr:row>
      <xdr:rowOff>0</xdr:rowOff>
    </xdr:from>
    <xdr:to>
      <xdr:col>26</xdr:col>
      <xdr:colOff>1343025</xdr:colOff>
      <xdr:row>682</xdr:row>
      <xdr:rowOff>0</xdr:rowOff>
    </xdr:to>
    <xdr:sp macro="" textlink="">
      <xdr:nvSpPr>
        <xdr:cNvPr id="4248" name="Line 1">
          <a:extLst>
            <a:ext uri="{FF2B5EF4-FFF2-40B4-BE49-F238E27FC236}">
              <a16:creationId xmlns:a16="http://schemas.microsoft.com/office/drawing/2014/main" id="{00000000-0008-0000-0100-000098100000}"/>
            </a:ext>
          </a:extLst>
        </xdr:cNvPr>
        <xdr:cNvSpPr>
          <a:spLocks noChangeShapeType="1"/>
        </xdr:cNvSpPr>
      </xdr:nvSpPr>
      <xdr:spPr bwMode="auto">
        <a:xfrm>
          <a:off x="20221575" y="2143506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682</xdr:row>
      <xdr:rowOff>0</xdr:rowOff>
    </xdr:from>
    <xdr:to>
      <xdr:col>26</xdr:col>
      <xdr:colOff>1343025</xdr:colOff>
      <xdr:row>682</xdr:row>
      <xdr:rowOff>0</xdr:rowOff>
    </xdr:to>
    <xdr:sp macro="" textlink="">
      <xdr:nvSpPr>
        <xdr:cNvPr id="4249" name="Line 2">
          <a:extLst>
            <a:ext uri="{FF2B5EF4-FFF2-40B4-BE49-F238E27FC236}">
              <a16:creationId xmlns:a16="http://schemas.microsoft.com/office/drawing/2014/main" id="{00000000-0008-0000-0100-000099100000}"/>
            </a:ext>
          </a:extLst>
        </xdr:cNvPr>
        <xdr:cNvSpPr>
          <a:spLocks noChangeShapeType="1"/>
        </xdr:cNvSpPr>
      </xdr:nvSpPr>
      <xdr:spPr bwMode="auto">
        <a:xfrm>
          <a:off x="20231100" y="2143506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682</xdr:row>
      <xdr:rowOff>0</xdr:rowOff>
    </xdr:from>
    <xdr:to>
      <xdr:col>26</xdr:col>
      <xdr:colOff>1343025</xdr:colOff>
      <xdr:row>682</xdr:row>
      <xdr:rowOff>0</xdr:rowOff>
    </xdr:to>
    <xdr:sp macro="" textlink="">
      <xdr:nvSpPr>
        <xdr:cNvPr id="4250" name="Line 3">
          <a:extLst>
            <a:ext uri="{FF2B5EF4-FFF2-40B4-BE49-F238E27FC236}">
              <a16:creationId xmlns:a16="http://schemas.microsoft.com/office/drawing/2014/main" id="{00000000-0008-0000-0100-00009A100000}"/>
            </a:ext>
          </a:extLst>
        </xdr:cNvPr>
        <xdr:cNvSpPr>
          <a:spLocks noChangeShapeType="1"/>
        </xdr:cNvSpPr>
      </xdr:nvSpPr>
      <xdr:spPr bwMode="auto">
        <a:xfrm>
          <a:off x="20231100" y="2143506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682</xdr:row>
      <xdr:rowOff>0</xdr:rowOff>
    </xdr:from>
    <xdr:to>
      <xdr:col>26</xdr:col>
      <xdr:colOff>1343025</xdr:colOff>
      <xdr:row>682</xdr:row>
      <xdr:rowOff>0</xdr:rowOff>
    </xdr:to>
    <xdr:sp macro="" textlink="">
      <xdr:nvSpPr>
        <xdr:cNvPr id="4251" name="Line 4">
          <a:extLst>
            <a:ext uri="{FF2B5EF4-FFF2-40B4-BE49-F238E27FC236}">
              <a16:creationId xmlns:a16="http://schemas.microsoft.com/office/drawing/2014/main" id="{00000000-0008-0000-0100-00009B100000}"/>
            </a:ext>
          </a:extLst>
        </xdr:cNvPr>
        <xdr:cNvSpPr>
          <a:spLocks noChangeShapeType="1"/>
        </xdr:cNvSpPr>
      </xdr:nvSpPr>
      <xdr:spPr bwMode="auto">
        <a:xfrm>
          <a:off x="20231100" y="2143506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699</xdr:row>
      <xdr:rowOff>0</xdr:rowOff>
    </xdr:from>
    <xdr:to>
      <xdr:col>26</xdr:col>
      <xdr:colOff>1343025</xdr:colOff>
      <xdr:row>699</xdr:row>
      <xdr:rowOff>0</xdr:rowOff>
    </xdr:to>
    <xdr:sp macro="" textlink="">
      <xdr:nvSpPr>
        <xdr:cNvPr id="4252" name="Line 1">
          <a:extLst>
            <a:ext uri="{FF2B5EF4-FFF2-40B4-BE49-F238E27FC236}">
              <a16:creationId xmlns:a16="http://schemas.microsoft.com/office/drawing/2014/main" id="{00000000-0008-0000-0100-00009C100000}"/>
            </a:ext>
          </a:extLst>
        </xdr:cNvPr>
        <xdr:cNvSpPr>
          <a:spLocks noChangeShapeType="1"/>
        </xdr:cNvSpPr>
      </xdr:nvSpPr>
      <xdr:spPr bwMode="auto">
        <a:xfrm>
          <a:off x="20221575" y="2196941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699</xdr:row>
      <xdr:rowOff>0</xdr:rowOff>
    </xdr:from>
    <xdr:to>
      <xdr:col>26</xdr:col>
      <xdr:colOff>1343025</xdr:colOff>
      <xdr:row>699</xdr:row>
      <xdr:rowOff>0</xdr:rowOff>
    </xdr:to>
    <xdr:sp macro="" textlink="">
      <xdr:nvSpPr>
        <xdr:cNvPr id="4253" name="Line 2">
          <a:extLst>
            <a:ext uri="{FF2B5EF4-FFF2-40B4-BE49-F238E27FC236}">
              <a16:creationId xmlns:a16="http://schemas.microsoft.com/office/drawing/2014/main" id="{00000000-0008-0000-0100-00009D100000}"/>
            </a:ext>
          </a:extLst>
        </xdr:cNvPr>
        <xdr:cNvSpPr>
          <a:spLocks noChangeShapeType="1"/>
        </xdr:cNvSpPr>
      </xdr:nvSpPr>
      <xdr:spPr bwMode="auto">
        <a:xfrm>
          <a:off x="20231100" y="2196941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699</xdr:row>
      <xdr:rowOff>0</xdr:rowOff>
    </xdr:from>
    <xdr:to>
      <xdr:col>26</xdr:col>
      <xdr:colOff>1343025</xdr:colOff>
      <xdr:row>699</xdr:row>
      <xdr:rowOff>0</xdr:rowOff>
    </xdr:to>
    <xdr:sp macro="" textlink="">
      <xdr:nvSpPr>
        <xdr:cNvPr id="4254" name="Line 3">
          <a:extLst>
            <a:ext uri="{FF2B5EF4-FFF2-40B4-BE49-F238E27FC236}">
              <a16:creationId xmlns:a16="http://schemas.microsoft.com/office/drawing/2014/main" id="{00000000-0008-0000-0100-00009E100000}"/>
            </a:ext>
          </a:extLst>
        </xdr:cNvPr>
        <xdr:cNvSpPr>
          <a:spLocks noChangeShapeType="1"/>
        </xdr:cNvSpPr>
      </xdr:nvSpPr>
      <xdr:spPr bwMode="auto">
        <a:xfrm>
          <a:off x="20231100" y="2196941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699</xdr:row>
      <xdr:rowOff>0</xdr:rowOff>
    </xdr:from>
    <xdr:to>
      <xdr:col>26</xdr:col>
      <xdr:colOff>1343025</xdr:colOff>
      <xdr:row>699</xdr:row>
      <xdr:rowOff>0</xdr:rowOff>
    </xdr:to>
    <xdr:sp macro="" textlink="">
      <xdr:nvSpPr>
        <xdr:cNvPr id="4255" name="Line 4">
          <a:extLst>
            <a:ext uri="{FF2B5EF4-FFF2-40B4-BE49-F238E27FC236}">
              <a16:creationId xmlns:a16="http://schemas.microsoft.com/office/drawing/2014/main" id="{00000000-0008-0000-0100-00009F100000}"/>
            </a:ext>
          </a:extLst>
        </xdr:cNvPr>
        <xdr:cNvSpPr>
          <a:spLocks noChangeShapeType="1"/>
        </xdr:cNvSpPr>
      </xdr:nvSpPr>
      <xdr:spPr bwMode="auto">
        <a:xfrm>
          <a:off x="20231100" y="2196941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665</xdr:row>
      <xdr:rowOff>0</xdr:rowOff>
    </xdr:from>
    <xdr:to>
      <xdr:col>26</xdr:col>
      <xdr:colOff>1343025</xdr:colOff>
      <xdr:row>665</xdr:row>
      <xdr:rowOff>0</xdr:rowOff>
    </xdr:to>
    <xdr:sp macro="" textlink="">
      <xdr:nvSpPr>
        <xdr:cNvPr id="4256" name="Line 1">
          <a:extLst>
            <a:ext uri="{FF2B5EF4-FFF2-40B4-BE49-F238E27FC236}">
              <a16:creationId xmlns:a16="http://schemas.microsoft.com/office/drawing/2014/main" id="{00000000-0008-0000-0100-0000A0100000}"/>
            </a:ext>
          </a:extLst>
        </xdr:cNvPr>
        <xdr:cNvSpPr>
          <a:spLocks noChangeShapeType="1"/>
        </xdr:cNvSpPr>
      </xdr:nvSpPr>
      <xdr:spPr bwMode="auto">
        <a:xfrm>
          <a:off x="20221575" y="2090070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665</xdr:row>
      <xdr:rowOff>0</xdr:rowOff>
    </xdr:from>
    <xdr:to>
      <xdr:col>26</xdr:col>
      <xdr:colOff>1343025</xdr:colOff>
      <xdr:row>665</xdr:row>
      <xdr:rowOff>0</xdr:rowOff>
    </xdr:to>
    <xdr:sp macro="" textlink="">
      <xdr:nvSpPr>
        <xdr:cNvPr id="4257" name="Line 2">
          <a:extLst>
            <a:ext uri="{FF2B5EF4-FFF2-40B4-BE49-F238E27FC236}">
              <a16:creationId xmlns:a16="http://schemas.microsoft.com/office/drawing/2014/main" id="{00000000-0008-0000-0100-0000A1100000}"/>
            </a:ext>
          </a:extLst>
        </xdr:cNvPr>
        <xdr:cNvSpPr>
          <a:spLocks noChangeShapeType="1"/>
        </xdr:cNvSpPr>
      </xdr:nvSpPr>
      <xdr:spPr bwMode="auto">
        <a:xfrm>
          <a:off x="20231100" y="2090070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665</xdr:row>
      <xdr:rowOff>0</xdr:rowOff>
    </xdr:from>
    <xdr:to>
      <xdr:col>26</xdr:col>
      <xdr:colOff>1343025</xdr:colOff>
      <xdr:row>665</xdr:row>
      <xdr:rowOff>0</xdr:rowOff>
    </xdr:to>
    <xdr:sp macro="" textlink="">
      <xdr:nvSpPr>
        <xdr:cNvPr id="4258" name="Line 3">
          <a:extLst>
            <a:ext uri="{FF2B5EF4-FFF2-40B4-BE49-F238E27FC236}">
              <a16:creationId xmlns:a16="http://schemas.microsoft.com/office/drawing/2014/main" id="{00000000-0008-0000-0100-0000A2100000}"/>
            </a:ext>
          </a:extLst>
        </xdr:cNvPr>
        <xdr:cNvSpPr>
          <a:spLocks noChangeShapeType="1"/>
        </xdr:cNvSpPr>
      </xdr:nvSpPr>
      <xdr:spPr bwMode="auto">
        <a:xfrm>
          <a:off x="20231100" y="2090070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665</xdr:row>
      <xdr:rowOff>0</xdr:rowOff>
    </xdr:from>
    <xdr:to>
      <xdr:col>26</xdr:col>
      <xdr:colOff>1343025</xdr:colOff>
      <xdr:row>665</xdr:row>
      <xdr:rowOff>0</xdr:rowOff>
    </xdr:to>
    <xdr:sp macro="" textlink="">
      <xdr:nvSpPr>
        <xdr:cNvPr id="4259" name="Line 4">
          <a:extLst>
            <a:ext uri="{FF2B5EF4-FFF2-40B4-BE49-F238E27FC236}">
              <a16:creationId xmlns:a16="http://schemas.microsoft.com/office/drawing/2014/main" id="{00000000-0008-0000-0100-0000A3100000}"/>
            </a:ext>
          </a:extLst>
        </xdr:cNvPr>
        <xdr:cNvSpPr>
          <a:spLocks noChangeShapeType="1"/>
        </xdr:cNvSpPr>
      </xdr:nvSpPr>
      <xdr:spPr bwMode="auto">
        <a:xfrm>
          <a:off x="20231100" y="2090070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682</xdr:row>
      <xdr:rowOff>0</xdr:rowOff>
    </xdr:from>
    <xdr:to>
      <xdr:col>26</xdr:col>
      <xdr:colOff>1343025</xdr:colOff>
      <xdr:row>682</xdr:row>
      <xdr:rowOff>0</xdr:rowOff>
    </xdr:to>
    <xdr:sp macro="" textlink="">
      <xdr:nvSpPr>
        <xdr:cNvPr id="4260" name="Line 1">
          <a:extLst>
            <a:ext uri="{FF2B5EF4-FFF2-40B4-BE49-F238E27FC236}">
              <a16:creationId xmlns:a16="http://schemas.microsoft.com/office/drawing/2014/main" id="{00000000-0008-0000-0100-0000A4100000}"/>
            </a:ext>
          </a:extLst>
        </xdr:cNvPr>
        <xdr:cNvSpPr>
          <a:spLocks noChangeShapeType="1"/>
        </xdr:cNvSpPr>
      </xdr:nvSpPr>
      <xdr:spPr bwMode="auto">
        <a:xfrm>
          <a:off x="20221575" y="2143506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682</xdr:row>
      <xdr:rowOff>0</xdr:rowOff>
    </xdr:from>
    <xdr:to>
      <xdr:col>26</xdr:col>
      <xdr:colOff>1343025</xdr:colOff>
      <xdr:row>682</xdr:row>
      <xdr:rowOff>0</xdr:rowOff>
    </xdr:to>
    <xdr:sp macro="" textlink="">
      <xdr:nvSpPr>
        <xdr:cNvPr id="4261" name="Line 2">
          <a:extLst>
            <a:ext uri="{FF2B5EF4-FFF2-40B4-BE49-F238E27FC236}">
              <a16:creationId xmlns:a16="http://schemas.microsoft.com/office/drawing/2014/main" id="{00000000-0008-0000-0100-0000A5100000}"/>
            </a:ext>
          </a:extLst>
        </xdr:cNvPr>
        <xdr:cNvSpPr>
          <a:spLocks noChangeShapeType="1"/>
        </xdr:cNvSpPr>
      </xdr:nvSpPr>
      <xdr:spPr bwMode="auto">
        <a:xfrm>
          <a:off x="20231100" y="2143506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682</xdr:row>
      <xdr:rowOff>0</xdr:rowOff>
    </xdr:from>
    <xdr:to>
      <xdr:col>26</xdr:col>
      <xdr:colOff>1343025</xdr:colOff>
      <xdr:row>682</xdr:row>
      <xdr:rowOff>0</xdr:rowOff>
    </xdr:to>
    <xdr:sp macro="" textlink="">
      <xdr:nvSpPr>
        <xdr:cNvPr id="4262" name="Line 3">
          <a:extLst>
            <a:ext uri="{FF2B5EF4-FFF2-40B4-BE49-F238E27FC236}">
              <a16:creationId xmlns:a16="http://schemas.microsoft.com/office/drawing/2014/main" id="{00000000-0008-0000-0100-0000A6100000}"/>
            </a:ext>
          </a:extLst>
        </xdr:cNvPr>
        <xdr:cNvSpPr>
          <a:spLocks noChangeShapeType="1"/>
        </xdr:cNvSpPr>
      </xdr:nvSpPr>
      <xdr:spPr bwMode="auto">
        <a:xfrm>
          <a:off x="20231100" y="2143506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682</xdr:row>
      <xdr:rowOff>0</xdr:rowOff>
    </xdr:from>
    <xdr:to>
      <xdr:col>26</xdr:col>
      <xdr:colOff>1343025</xdr:colOff>
      <xdr:row>682</xdr:row>
      <xdr:rowOff>0</xdr:rowOff>
    </xdr:to>
    <xdr:sp macro="" textlink="">
      <xdr:nvSpPr>
        <xdr:cNvPr id="4263" name="Line 4">
          <a:extLst>
            <a:ext uri="{FF2B5EF4-FFF2-40B4-BE49-F238E27FC236}">
              <a16:creationId xmlns:a16="http://schemas.microsoft.com/office/drawing/2014/main" id="{00000000-0008-0000-0100-0000A7100000}"/>
            </a:ext>
          </a:extLst>
        </xdr:cNvPr>
        <xdr:cNvSpPr>
          <a:spLocks noChangeShapeType="1"/>
        </xdr:cNvSpPr>
      </xdr:nvSpPr>
      <xdr:spPr bwMode="auto">
        <a:xfrm>
          <a:off x="20231100" y="2143506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699</xdr:row>
      <xdr:rowOff>0</xdr:rowOff>
    </xdr:from>
    <xdr:to>
      <xdr:col>26</xdr:col>
      <xdr:colOff>1343025</xdr:colOff>
      <xdr:row>699</xdr:row>
      <xdr:rowOff>0</xdr:rowOff>
    </xdr:to>
    <xdr:sp macro="" textlink="">
      <xdr:nvSpPr>
        <xdr:cNvPr id="4264" name="Line 1">
          <a:extLst>
            <a:ext uri="{FF2B5EF4-FFF2-40B4-BE49-F238E27FC236}">
              <a16:creationId xmlns:a16="http://schemas.microsoft.com/office/drawing/2014/main" id="{00000000-0008-0000-0100-0000A8100000}"/>
            </a:ext>
          </a:extLst>
        </xdr:cNvPr>
        <xdr:cNvSpPr>
          <a:spLocks noChangeShapeType="1"/>
        </xdr:cNvSpPr>
      </xdr:nvSpPr>
      <xdr:spPr bwMode="auto">
        <a:xfrm>
          <a:off x="20221575" y="2196941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699</xdr:row>
      <xdr:rowOff>0</xdr:rowOff>
    </xdr:from>
    <xdr:to>
      <xdr:col>26</xdr:col>
      <xdr:colOff>1343025</xdr:colOff>
      <xdr:row>699</xdr:row>
      <xdr:rowOff>0</xdr:rowOff>
    </xdr:to>
    <xdr:sp macro="" textlink="">
      <xdr:nvSpPr>
        <xdr:cNvPr id="4265" name="Line 2">
          <a:extLst>
            <a:ext uri="{FF2B5EF4-FFF2-40B4-BE49-F238E27FC236}">
              <a16:creationId xmlns:a16="http://schemas.microsoft.com/office/drawing/2014/main" id="{00000000-0008-0000-0100-0000A9100000}"/>
            </a:ext>
          </a:extLst>
        </xdr:cNvPr>
        <xdr:cNvSpPr>
          <a:spLocks noChangeShapeType="1"/>
        </xdr:cNvSpPr>
      </xdr:nvSpPr>
      <xdr:spPr bwMode="auto">
        <a:xfrm>
          <a:off x="20231100" y="2196941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699</xdr:row>
      <xdr:rowOff>0</xdr:rowOff>
    </xdr:from>
    <xdr:to>
      <xdr:col>26</xdr:col>
      <xdr:colOff>1343025</xdr:colOff>
      <xdr:row>699</xdr:row>
      <xdr:rowOff>0</xdr:rowOff>
    </xdr:to>
    <xdr:sp macro="" textlink="">
      <xdr:nvSpPr>
        <xdr:cNvPr id="4266" name="Line 3">
          <a:extLst>
            <a:ext uri="{FF2B5EF4-FFF2-40B4-BE49-F238E27FC236}">
              <a16:creationId xmlns:a16="http://schemas.microsoft.com/office/drawing/2014/main" id="{00000000-0008-0000-0100-0000AA100000}"/>
            </a:ext>
          </a:extLst>
        </xdr:cNvPr>
        <xdr:cNvSpPr>
          <a:spLocks noChangeShapeType="1"/>
        </xdr:cNvSpPr>
      </xdr:nvSpPr>
      <xdr:spPr bwMode="auto">
        <a:xfrm>
          <a:off x="20231100" y="2196941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699</xdr:row>
      <xdr:rowOff>0</xdr:rowOff>
    </xdr:from>
    <xdr:to>
      <xdr:col>26</xdr:col>
      <xdr:colOff>1343025</xdr:colOff>
      <xdr:row>699</xdr:row>
      <xdr:rowOff>0</xdr:rowOff>
    </xdr:to>
    <xdr:sp macro="" textlink="">
      <xdr:nvSpPr>
        <xdr:cNvPr id="4267" name="Line 4">
          <a:extLst>
            <a:ext uri="{FF2B5EF4-FFF2-40B4-BE49-F238E27FC236}">
              <a16:creationId xmlns:a16="http://schemas.microsoft.com/office/drawing/2014/main" id="{00000000-0008-0000-0100-0000AB100000}"/>
            </a:ext>
          </a:extLst>
        </xdr:cNvPr>
        <xdr:cNvSpPr>
          <a:spLocks noChangeShapeType="1"/>
        </xdr:cNvSpPr>
      </xdr:nvSpPr>
      <xdr:spPr bwMode="auto">
        <a:xfrm>
          <a:off x="20231100" y="2196941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716</xdr:row>
      <xdr:rowOff>0</xdr:rowOff>
    </xdr:from>
    <xdr:to>
      <xdr:col>26</xdr:col>
      <xdr:colOff>1343025</xdr:colOff>
      <xdr:row>716</xdr:row>
      <xdr:rowOff>0</xdr:rowOff>
    </xdr:to>
    <xdr:sp macro="" textlink="">
      <xdr:nvSpPr>
        <xdr:cNvPr id="4268" name="Line 1">
          <a:extLst>
            <a:ext uri="{FF2B5EF4-FFF2-40B4-BE49-F238E27FC236}">
              <a16:creationId xmlns:a16="http://schemas.microsoft.com/office/drawing/2014/main" id="{00000000-0008-0000-0100-0000AC100000}"/>
            </a:ext>
          </a:extLst>
        </xdr:cNvPr>
        <xdr:cNvSpPr>
          <a:spLocks noChangeShapeType="1"/>
        </xdr:cNvSpPr>
      </xdr:nvSpPr>
      <xdr:spPr bwMode="auto">
        <a:xfrm>
          <a:off x="20221575" y="2250376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716</xdr:row>
      <xdr:rowOff>0</xdr:rowOff>
    </xdr:from>
    <xdr:to>
      <xdr:col>26</xdr:col>
      <xdr:colOff>1343025</xdr:colOff>
      <xdr:row>716</xdr:row>
      <xdr:rowOff>0</xdr:rowOff>
    </xdr:to>
    <xdr:sp macro="" textlink="">
      <xdr:nvSpPr>
        <xdr:cNvPr id="4269" name="Line 2">
          <a:extLst>
            <a:ext uri="{FF2B5EF4-FFF2-40B4-BE49-F238E27FC236}">
              <a16:creationId xmlns:a16="http://schemas.microsoft.com/office/drawing/2014/main" id="{00000000-0008-0000-0100-0000AD100000}"/>
            </a:ext>
          </a:extLst>
        </xdr:cNvPr>
        <xdr:cNvSpPr>
          <a:spLocks noChangeShapeType="1"/>
        </xdr:cNvSpPr>
      </xdr:nvSpPr>
      <xdr:spPr bwMode="auto">
        <a:xfrm>
          <a:off x="20231100" y="2250376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716</xdr:row>
      <xdr:rowOff>0</xdr:rowOff>
    </xdr:from>
    <xdr:to>
      <xdr:col>26</xdr:col>
      <xdr:colOff>1343025</xdr:colOff>
      <xdr:row>716</xdr:row>
      <xdr:rowOff>0</xdr:rowOff>
    </xdr:to>
    <xdr:sp macro="" textlink="">
      <xdr:nvSpPr>
        <xdr:cNvPr id="4270" name="Line 3">
          <a:extLst>
            <a:ext uri="{FF2B5EF4-FFF2-40B4-BE49-F238E27FC236}">
              <a16:creationId xmlns:a16="http://schemas.microsoft.com/office/drawing/2014/main" id="{00000000-0008-0000-0100-0000AE100000}"/>
            </a:ext>
          </a:extLst>
        </xdr:cNvPr>
        <xdr:cNvSpPr>
          <a:spLocks noChangeShapeType="1"/>
        </xdr:cNvSpPr>
      </xdr:nvSpPr>
      <xdr:spPr bwMode="auto">
        <a:xfrm>
          <a:off x="20231100" y="2250376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716</xdr:row>
      <xdr:rowOff>0</xdr:rowOff>
    </xdr:from>
    <xdr:to>
      <xdr:col>26</xdr:col>
      <xdr:colOff>1343025</xdr:colOff>
      <xdr:row>716</xdr:row>
      <xdr:rowOff>0</xdr:rowOff>
    </xdr:to>
    <xdr:sp macro="" textlink="">
      <xdr:nvSpPr>
        <xdr:cNvPr id="4271" name="Line 4">
          <a:extLst>
            <a:ext uri="{FF2B5EF4-FFF2-40B4-BE49-F238E27FC236}">
              <a16:creationId xmlns:a16="http://schemas.microsoft.com/office/drawing/2014/main" id="{00000000-0008-0000-0100-0000AF100000}"/>
            </a:ext>
          </a:extLst>
        </xdr:cNvPr>
        <xdr:cNvSpPr>
          <a:spLocks noChangeShapeType="1"/>
        </xdr:cNvSpPr>
      </xdr:nvSpPr>
      <xdr:spPr bwMode="auto">
        <a:xfrm>
          <a:off x="20231100" y="2250376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733</xdr:row>
      <xdr:rowOff>0</xdr:rowOff>
    </xdr:from>
    <xdr:to>
      <xdr:col>26</xdr:col>
      <xdr:colOff>1343025</xdr:colOff>
      <xdr:row>733</xdr:row>
      <xdr:rowOff>0</xdr:rowOff>
    </xdr:to>
    <xdr:sp macro="" textlink="">
      <xdr:nvSpPr>
        <xdr:cNvPr id="4272" name="Line 1">
          <a:extLst>
            <a:ext uri="{FF2B5EF4-FFF2-40B4-BE49-F238E27FC236}">
              <a16:creationId xmlns:a16="http://schemas.microsoft.com/office/drawing/2014/main" id="{00000000-0008-0000-0100-0000B0100000}"/>
            </a:ext>
          </a:extLst>
        </xdr:cNvPr>
        <xdr:cNvSpPr>
          <a:spLocks noChangeShapeType="1"/>
        </xdr:cNvSpPr>
      </xdr:nvSpPr>
      <xdr:spPr bwMode="auto">
        <a:xfrm>
          <a:off x="20221575" y="2303811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733</xdr:row>
      <xdr:rowOff>0</xdr:rowOff>
    </xdr:from>
    <xdr:to>
      <xdr:col>26</xdr:col>
      <xdr:colOff>1343025</xdr:colOff>
      <xdr:row>733</xdr:row>
      <xdr:rowOff>0</xdr:rowOff>
    </xdr:to>
    <xdr:sp macro="" textlink="">
      <xdr:nvSpPr>
        <xdr:cNvPr id="4273" name="Line 2">
          <a:extLst>
            <a:ext uri="{FF2B5EF4-FFF2-40B4-BE49-F238E27FC236}">
              <a16:creationId xmlns:a16="http://schemas.microsoft.com/office/drawing/2014/main" id="{00000000-0008-0000-0100-0000B1100000}"/>
            </a:ext>
          </a:extLst>
        </xdr:cNvPr>
        <xdr:cNvSpPr>
          <a:spLocks noChangeShapeType="1"/>
        </xdr:cNvSpPr>
      </xdr:nvSpPr>
      <xdr:spPr bwMode="auto">
        <a:xfrm>
          <a:off x="20231100" y="2303811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733</xdr:row>
      <xdr:rowOff>0</xdr:rowOff>
    </xdr:from>
    <xdr:to>
      <xdr:col>26</xdr:col>
      <xdr:colOff>1343025</xdr:colOff>
      <xdr:row>733</xdr:row>
      <xdr:rowOff>0</xdr:rowOff>
    </xdr:to>
    <xdr:sp macro="" textlink="">
      <xdr:nvSpPr>
        <xdr:cNvPr id="4274" name="Line 3">
          <a:extLst>
            <a:ext uri="{FF2B5EF4-FFF2-40B4-BE49-F238E27FC236}">
              <a16:creationId xmlns:a16="http://schemas.microsoft.com/office/drawing/2014/main" id="{00000000-0008-0000-0100-0000B2100000}"/>
            </a:ext>
          </a:extLst>
        </xdr:cNvPr>
        <xdr:cNvSpPr>
          <a:spLocks noChangeShapeType="1"/>
        </xdr:cNvSpPr>
      </xdr:nvSpPr>
      <xdr:spPr bwMode="auto">
        <a:xfrm>
          <a:off x="20231100" y="2303811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733</xdr:row>
      <xdr:rowOff>0</xdr:rowOff>
    </xdr:from>
    <xdr:to>
      <xdr:col>26</xdr:col>
      <xdr:colOff>1343025</xdr:colOff>
      <xdr:row>733</xdr:row>
      <xdr:rowOff>0</xdr:rowOff>
    </xdr:to>
    <xdr:sp macro="" textlink="">
      <xdr:nvSpPr>
        <xdr:cNvPr id="4275" name="Line 4">
          <a:extLst>
            <a:ext uri="{FF2B5EF4-FFF2-40B4-BE49-F238E27FC236}">
              <a16:creationId xmlns:a16="http://schemas.microsoft.com/office/drawing/2014/main" id="{00000000-0008-0000-0100-0000B3100000}"/>
            </a:ext>
          </a:extLst>
        </xdr:cNvPr>
        <xdr:cNvSpPr>
          <a:spLocks noChangeShapeType="1"/>
        </xdr:cNvSpPr>
      </xdr:nvSpPr>
      <xdr:spPr bwMode="auto">
        <a:xfrm>
          <a:off x="20231100" y="2303811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750</xdr:row>
      <xdr:rowOff>0</xdr:rowOff>
    </xdr:from>
    <xdr:to>
      <xdr:col>26</xdr:col>
      <xdr:colOff>1343025</xdr:colOff>
      <xdr:row>750</xdr:row>
      <xdr:rowOff>0</xdr:rowOff>
    </xdr:to>
    <xdr:sp macro="" textlink="">
      <xdr:nvSpPr>
        <xdr:cNvPr id="4276" name="Line 1">
          <a:extLst>
            <a:ext uri="{FF2B5EF4-FFF2-40B4-BE49-F238E27FC236}">
              <a16:creationId xmlns:a16="http://schemas.microsoft.com/office/drawing/2014/main" id="{00000000-0008-0000-0100-0000B4100000}"/>
            </a:ext>
          </a:extLst>
        </xdr:cNvPr>
        <xdr:cNvSpPr>
          <a:spLocks noChangeShapeType="1"/>
        </xdr:cNvSpPr>
      </xdr:nvSpPr>
      <xdr:spPr bwMode="auto">
        <a:xfrm>
          <a:off x="20221575" y="2357247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750</xdr:row>
      <xdr:rowOff>0</xdr:rowOff>
    </xdr:from>
    <xdr:to>
      <xdr:col>26</xdr:col>
      <xdr:colOff>1343025</xdr:colOff>
      <xdr:row>750</xdr:row>
      <xdr:rowOff>0</xdr:rowOff>
    </xdr:to>
    <xdr:sp macro="" textlink="">
      <xdr:nvSpPr>
        <xdr:cNvPr id="4277" name="Line 2">
          <a:extLst>
            <a:ext uri="{FF2B5EF4-FFF2-40B4-BE49-F238E27FC236}">
              <a16:creationId xmlns:a16="http://schemas.microsoft.com/office/drawing/2014/main" id="{00000000-0008-0000-0100-0000B5100000}"/>
            </a:ext>
          </a:extLst>
        </xdr:cNvPr>
        <xdr:cNvSpPr>
          <a:spLocks noChangeShapeType="1"/>
        </xdr:cNvSpPr>
      </xdr:nvSpPr>
      <xdr:spPr bwMode="auto">
        <a:xfrm>
          <a:off x="20231100" y="2357247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750</xdr:row>
      <xdr:rowOff>0</xdr:rowOff>
    </xdr:from>
    <xdr:to>
      <xdr:col>26</xdr:col>
      <xdr:colOff>1343025</xdr:colOff>
      <xdr:row>750</xdr:row>
      <xdr:rowOff>0</xdr:rowOff>
    </xdr:to>
    <xdr:sp macro="" textlink="">
      <xdr:nvSpPr>
        <xdr:cNvPr id="4278" name="Line 3">
          <a:extLst>
            <a:ext uri="{FF2B5EF4-FFF2-40B4-BE49-F238E27FC236}">
              <a16:creationId xmlns:a16="http://schemas.microsoft.com/office/drawing/2014/main" id="{00000000-0008-0000-0100-0000B6100000}"/>
            </a:ext>
          </a:extLst>
        </xdr:cNvPr>
        <xdr:cNvSpPr>
          <a:spLocks noChangeShapeType="1"/>
        </xdr:cNvSpPr>
      </xdr:nvSpPr>
      <xdr:spPr bwMode="auto">
        <a:xfrm>
          <a:off x="20231100" y="2357247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750</xdr:row>
      <xdr:rowOff>0</xdr:rowOff>
    </xdr:from>
    <xdr:to>
      <xdr:col>26</xdr:col>
      <xdr:colOff>1343025</xdr:colOff>
      <xdr:row>750</xdr:row>
      <xdr:rowOff>0</xdr:rowOff>
    </xdr:to>
    <xdr:sp macro="" textlink="">
      <xdr:nvSpPr>
        <xdr:cNvPr id="4279" name="Line 4">
          <a:extLst>
            <a:ext uri="{FF2B5EF4-FFF2-40B4-BE49-F238E27FC236}">
              <a16:creationId xmlns:a16="http://schemas.microsoft.com/office/drawing/2014/main" id="{00000000-0008-0000-0100-0000B7100000}"/>
            </a:ext>
          </a:extLst>
        </xdr:cNvPr>
        <xdr:cNvSpPr>
          <a:spLocks noChangeShapeType="1"/>
        </xdr:cNvSpPr>
      </xdr:nvSpPr>
      <xdr:spPr bwMode="auto">
        <a:xfrm>
          <a:off x="20231100" y="2357247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767</xdr:row>
      <xdr:rowOff>0</xdr:rowOff>
    </xdr:from>
    <xdr:to>
      <xdr:col>26</xdr:col>
      <xdr:colOff>1343025</xdr:colOff>
      <xdr:row>767</xdr:row>
      <xdr:rowOff>0</xdr:rowOff>
    </xdr:to>
    <xdr:sp macro="" textlink="">
      <xdr:nvSpPr>
        <xdr:cNvPr id="4280" name="Line 1">
          <a:extLst>
            <a:ext uri="{FF2B5EF4-FFF2-40B4-BE49-F238E27FC236}">
              <a16:creationId xmlns:a16="http://schemas.microsoft.com/office/drawing/2014/main" id="{00000000-0008-0000-0100-0000B8100000}"/>
            </a:ext>
          </a:extLst>
        </xdr:cNvPr>
        <xdr:cNvSpPr>
          <a:spLocks noChangeShapeType="1"/>
        </xdr:cNvSpPr>
      </xdr:nvSpPr>
      <xdr:spPr bwMode="auto">
        <a:xfrm>
          <a:off x="20221575" y="2410682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767</xdr:row>
      <xdr:rowOff>0</xdr:rowOff>
    </xdr:from>
    <xdr:to>
      <xdr:col>26</xdr:col>
      <xdr:colOff>1343025</xdr:colOff>
      <xdr:row>767</xdr:row>
      <xdr:rowOff>0</xdr:rowOff>
    </xdr:to>
    <xdr:sp macro="" textlink="">
      <xdr:nvSpPr>
        <xdr:cNvPr id="4281" name="Line 2">
          <a:extLst>
            <a:ext uri="{FF2B5EF4-FFF2-40B4-BE49-F238E27FC236}">
              <a16:creationId xmlns:a16="http://schemas.microsoft.com/office/drawing/2014/main" id="{00000000-0008-0000-0100-0000B9100000}"/>
            </a:ext>
          </a:extLst>
        </xdr:cNvPr>
        <xdr:cNvSpPr>
          <a:spLocks noChangeShapeType="1"/>
        </xdr:cNvSpPr>
      </xdr:nvSpPr>
      <xdr:spPr bwMode="auto">
        <a:xfrm>
          <a:off x="20231100" y="2410682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767</xdr:row>
      <xdr:rowOff>0</xdr:rowOff>
    </xdr:from>
    <xdr:to>
      <xdr:col>26</xdr:col>
      <xdr:colOff>1343025</xdr:colOff>
      <xdr:row>767</xdr:row>
      <xdr:rowOff>0</xdr:rowOff>
    </xdr:to>
    <xdr:sp macro="" textlink="">
      <xdr:nvSpPr>
        <xdr:cNvPr id="4282" name="Line 3">
          <a:extLst>
            <a:ext uri="{FF2B5EF4-FFF2-40B4-BE49-F238E27FC236}">
              <a16:creationId xmlns:a16="http://schemas.microsoft.com/office/drawing/2014/main" id="{00000000-0008-0000-0100-0000BA100000}"/>
            </a:ext>
          </a:extLst>
        </xdr:cNvPr>
        <xdr:cNvSpPr>
          <a:spLocks noChangeShapeType="1"/>
        </xdr:cNvSpPr>
      </xdr:nvSpPr>
      <xdr:spPr bwMode="auto">
        <a:xfrm>
          <a:off x="20231100" y="2410682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767</xdr:row>
      <xdr:rowOff>0</xdr:rowOff>
    </xdr:from>
    <xdr:to>
      <xdr:col>26</xdr:col>
      <xdr:colOff>1343025</xdr:colOff>
      <xdr:row>767</xdr:row>
      <xdr:rowOff>0</xdr:rowOff>
    </xdr:to>
    <xdr:sp macro="" textlink="">
      <xdr:nvSpPr>
        <xdr:cNvPr id="4283" name="Line 4">
          <a:extLst>
            <a:ext uri="{FF2B5EF4-FFF2-40B4-BE49-F238E27FC236}">
              <a16:creationId xmlns:a16="http://schemas.microsoft.com/office/drawing/2014/main" id="{00000000-0008-0000-0100-0000BB100000}"/>
            </a:ext>
          </a:extLst>
        </xdr:cNvPr>
        <xdr:cNvSpPr>
          <a:spLocks noChangeShapeType="1"/>
        </xdr:cNvSpPr>
      </xdr:nvSpPr>
      <xdr:spPr bwMode="auto">
        <a:xfrm>
          <a:off x="20231100" y="2410682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784</xdr:row>
      <xdr:rowOff>0</xdr:rowOff>
    </xdr:from>
    <xdr:to>
      <xdr:col>26</xdr:col>
      <xdr:colOff>1343025</xdr:colOff>
      <xdr:row>784</xdr:row>
      <xdr:rowOff>0</xdr:rowOff>
    </xdr:to>
    <xdr:sp macro="" textlink="">
      <xdr:nvSpPr>
        <xdr:cNvPr id="4284" name="Line 1">
          <a:extLst>
            <a:ext uri="{FF2B5EF4-FFF2-40B4-BE49-F238E27FC236}">
              <a16:creationId xmlns:a16="http://schemas.microsoft.com/office/drawing/2014/main" id="{00000000-0008-0000-0100-0000BC100000}"/>
            </a:ext>
          </a:extLst>
        </xdr:cNvPr>
        <xdr:cNvSpPr>
          <a:spLocks noChangeShapeType="1"/>
        </xdr:cNvSpPr>
      </xdr:nvSpPr>
      <xdr:spPr bwMode="auto">
        <a:xfrm>
          <a:off x="20221575" y="2464117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784</xdr:row>
      <xdr:rowOff>0</xdr:rowOff>
    </xdr:from>
    <xdr:to>
      <xdr:col>26</xdr:col>
      <xdr:colOff>1343025</xdr:colOff>
      <xdr:row>784</xdr:row>
      <xdr:rowOff>0</xdr:rowOff>
    </xdr:to>
    <xdr:sp macro="" textlink="">
      <xdr:nvSpPr>
        <xdr:cNvPr id="4285" name="Line 2">
          <a:extLst>
            <a:ext uri="{FF2B5EF4-FFF2-40B4-BE49-F238E27FC236}">
              <a16:creationId xmlns:a16="http://schemas.microsoft.com/office/drawing/2014/main" id="{00000000-0008-0000-0100-0000BD100000}"/>
            </a:ext>
          </a:extLst>
        </xdr:cNvPr>
        <xdr:cNvSpPr>
          <a:spLocks noChangeShapeType="1"/>
        </xdr:cNvSpPr>
      </xdr:nvSpPr>
      <xdr:spPr bwMode="auto">
        <a:xfrm>
          <a:off x="20231100" y="2464117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784</xdr:row>
      <xdr:rowOff>0</xdr:rowOff>
    </xdr:from>
    <xdr:to>
      <xdr:col>26</xdr:col>
      <xdr:colOff>1343025</xdr:colOff>
      <xdr:row>784</xdr:row>
      <xdr:rowOff>0</xdr:rowOff>
    </xdr:to>
    <xdr:sp macro="" textlink="">
      <xdr:nvSpPr>
        <xdr:cNvPr id="4286" name="Line 3">
          <a:extLst>
            <a:ext uri="{FF2B5EF4-FFF2-40B4-BE49-F238E27FC236}">
              <a16:creationId xmlns:a16="http://schemas.microsoft.com/office/drawing/2014/main" id="{00000000-0008-0000-0100-0000BE100000}"/>
            </a:ext>
          </a:extLst>
        </xdr:cNvPr>
        <xdr:cNvSpPr>
          <a:spLocks noChangeShapeType="1"/>
        </xdr:cNvSpPr>
      </xdr:nvSpPr>
      <xdr:spPr bwMode="auto">
        <a:xfrm>
          <a:off x="20231100" y="2464117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784</xdr:row>
      <xdr:rowOff>0</xdr:rowOff>
    </xdr:from>
    <xdr:to>
      <xdr:col>26</xdr:col>
      <xdr:colOff>1343025</xdr:colOff>
      <xdr:row>784</xdr:row>
      <xdr:rowOff>0</xdr:rowOff>
    </xdr:to>
    <xdr:sp macro="" textlink="">
      <xdr:nvSpPr>
        <xdr:cNvPr id="4287" name="Line 4">
          <a:extLst>
            <a:ext uri="{FF2B5EF4-FFF2-40B4-BE49-F238E27FC236}">
              <a16:creationId xmlns:a16="http://schemas.microsoft.com/office/drawing/2014/main" id="{00000000-0008-0000-0100-0000BF100000}"/>
            </a:ext>
          </a:extLst>
        </xdr:cNvPr>
        <xdr:cNvSpPr>
          <a:spLocks noChangeShapeType="1"/>
        </xdr:cNvSpPr>
      </xdr:nvSpPr>
      <xdr:spPr bwMode="auto">
        <a:xfrm>
          <a:off x="20231100" y="2464117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801</xdr:row>
      <xdr:rowOff>0</xdr:rowOff>
    </xdr:from>
    <xdr:to>
      <xdr:col>26</xdr:col>
      <xdr:colOff>1343025</xdr:colOff>
      <xdr:row>801</xdr:row>
      <xdr:rowOff>0</xdr:rowOff>
    </xdr:to>
    <xdr:sp macro="" textlink="">
      <xdr:nvSpPr>
        <xdr:cNvPr id="4288" name="Line 1">
          <a:extLst>
            <a:ext uri="{FF2B5EF4-FFF2-40B4-BE49-F238E27FC236}">
              <a16:creationId xmlns:a16="http://schemas.microsoft.com/office/drawing/2014/main" id="{00000000-0008-0000-0100-0000C0100000}"/>
            </a:ext>
          </a:extLst>
        </xdr:cNvPr>
        <xdr:cNvSpPr>
          <a:spLocks noChangeShapeType="1"/>
        </xdr:cNvSpPr>
      </xdr:nvSpPr>
      <xdr:spPr bwMode="auto">
        <a:xfrm>
          <a:off x="20221575" y="2517552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801</xdr:row>
      <xdr:rowOff>0</xdr:rowOff>
    </xdr:from>
    <xdr:to>
      <xdr:col>26</xdr:col>
      <xdr:colOff>1343025</xdr:colOff>
      <xdr:row>801</xdr:row>
      <xdr:rowOff>0</xdr:rowOff>
    </xdr:to>
    <xdr:sp macro="" textlink="">
      <xdr:nvSpPr>
        <xdr:cNvPr id="4289" name="Line 2">
          <a:extLst>
            <a:ext uri="{FF2B5EF4-FFF2-40B4-BE49-F238E27FC236}">
              <a16:creationId xmlns:a16="http://schemas.microsoft.com/office/drawing/2014/main" id="{00000000-0008-0000-0100-0000C1100000}"/>
            </a:ext>
          </a:extLst>
        </xdr:cNvPr>
        <xdr:cNvSpPr>
          <a:spLocks noChangeShapeType="1"/>
        </xdr:cNvSpPr>
      </xdr:nvSpPr>
      <xdr:spPr bwMode="auto">
        <a:xfrm>
          <a:off x="20231100" y="2517552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801</xdr:row>
      <xdr:rowOff>0</xdr:rowOff>
    </xdr:from>
    <xdr:to>
      <xdr:col>26</xdr:col>
      <xdr:colOff>1343025</xdr:colOff>
      <xdr:row>801</xdr:row>
      <xdr:rowOff>0</xdr:rowOff>
    </xdr:to>
    <xdr:sp macro="" textlink="">
      <xdr:nvSpPr>
        <xdr:cNvPr id="4290" name="Line 3">
          <a:extLst>
            <a:ext uri="{FF2B5EF4-FFF2-40B4-BE49-F238E27FC236}">
              <a16:creationId xmlns:a16="http://schemas.microsoft.com/office/drawing/2014/main" id="{00000000-0008-0000-0100-0000C2100000}"/>
            </a:ext>
          </a:extLst>
        </xdr:cNvPr>
        <xdr:cNvSpPr>
          <a:spLocks noChangeShapeType="1"/>
        </xdr:cNvSpPr>
      </xdr:nvSpPr>
      <xdr:spPr bwMode="auto">
        <a:xfrm>
          <a:off x="20231100" y="2517552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801</xdr:row>
      <xdr:rowOff>0</xdr:rowOff>
    </xdr:from>
    <xdr:to>
      <xdr:col>26</xdr:col>
      <xdr:colOff>1343025</xdr:colOff>
      <xdr:row>801</xdr:row>
      <xdr:rowOff>0</xdr:rowOff>
    </xdr:to>
    <xdr:sp macro="" textlink="">
      <xdr:nvSpPr>
        <xdr:cNvPr id="4291" name="Line 4">
          <a:extLst>
            <a:ext uri="{FF2B5EF4-FFF2-40B4-BE49-F238E27FC236}">
              <a16:creationId xmlns:a16="http://schemas.microsoft.com/office/drawing/2014/main" id="{00000000-0008-0000-0100-0000C3100000}"/>
            </a:ext>
          </a:extLst>
        </xdr:cNvPr>
        <xdr:cNvSpPr>
          <a:spLocks noChangeShapeType="1"/>
        </xdr:cNvSpPr>
      </xdr:nvSpPr>
      <xdr:spPr bwMode="auto">
        <a:xfrm>
          <a:off x="20231100" y="2517552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767</xdr:row>
      <xdr:rowOff>0</xdr:rowOff>
    </xdr:from>
    <xdr:to>
      <xdr:col>26</xdr:col>
      <xdr:colOff>1343025</xdr:colOff>
      <xdr:row>767</xdr:row>
      <xdr:rowOff>0</xdr:rowOff>
    </xdr:to>
    <xdr:sp macro="" textlink="">
      <xdr:nvSpPr>
        <xdr:cNvPr id="4292" name="Line 1">
          <a:extLst>
            <a:ext uri="{FF2B5EF4-FFF2-40B4-BE49-F238E27FC236}">
              <a16:creationId xmlns:a16="http://schemas.microsoft.com/office/drawing/2014/main" id="{00000000-0008-0000-0100-0000C4100000}"/>
            </a:ext>
          </a:extLst>
        </xdr:cNvPr>
        <xdr:cNvSpPr>
          <a:spLocks noChangeShapeType="1"/>
        </xdr:cNvSpPr>
      </xdr:nvSpPr>
      <xdr:spPr bwMode="auto">
        <a:xfrm>
          <a:off x="20221575" y="2410682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767</xdr:row>
      <xdr:rowOff>0</xdr:rowOff>
    </xdr:from>
    <xdr:to>
      <xdr:col>26</xdr:col>
      <xdr:colOff>1343025</xdr:colOff>
      <xdr:row>767</xdr:row>
      <xdr:rowOff>0</xdr:rowOff>
    </xdr:to>
    <xdr:sp macro="" textlink="">
      <xdr:nvSpPr>
        <xdr:cNvPr id="4293" name="Line 2">
          <a:extLst>
            <a:ext uri="{FF2B5EF4-FFF2-40B4-BE49-F238E27FC236}">
              <a16:creationId xmlns:a16="http://schemas.microsoft.com/office/drawing/2014/main" id="{00000000-0008-0000-0100-0000C5100000}"/>
            </a:ext>
          </a:extLst>
        </xdr:cNvPr>
        <xdr:cNvSpPr>
          <a:spLocks noChangeShapeType="1"/>
        </xdr:cNvSpPr>
      </xdr:nvSpPr>
      <xdr:spPr bwMode="auto">
        <a:xfrm>
          <a:off x="20231100" y="2410682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767</xdr:row>
      <xdr:rowOff>0</xdr:rowOff>
    </xdr:from>
    <xdr:to>
      <xdr:col>26</xdr:col>
      <xdr:colOff>1343025</xdr:colOff>
      <xdr:row>767</xdr:row>
      <xdr:rowOff>0</xdr:rowOff>
    </xdr:to>
    <xdr:sp macro="" textlink="">
      <xdr:nvSpPr>
        <xdr:cNvPr id="4294" name="Line 3">
          <a:extLst>
            <a:ext uri="{FF2B5EF4-FFF2-40B4-BE49-F238E27FC236}">
              <a16:creationId xmlns:a16="http://schemas.microsoft.com/office/drawing/2014/main" id="{00000000-0008-0000-0100-0000C6100000}"/>
            </a:ext>
          </a:extLst>
        </xdr:cNvPr>
        <xdr:cNvSpPr>
          <a:spLocks noChangeShapeType="1"/>
        </xdr:cNvSpPr>
      </xdr:nvSpPr>
      <xdr:spPr bwMode="auto">
        <a:xfrm>
          <a:off x="20231100" y="2410682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767</xdr:row>
      <xdr:rowOff>0</xdr:rowOff>
    </xdr:from>
    <xdr:to>
      <xdr:col>26</xdr:col>
      <xdr:colOff>1343025</xdr:colOff>
      <xdr:row>767</xdr:row>
      <xdr:rowOff>0</xdr:rowOff>
    </xdr:to>
    <xdr:sp macro="" textlink="">
      <xdr:nvSpPr>
        <xdr:cNvPr id="4295" name="Line 4">
          <a:extLst>
            <a:ext uri="{FF2B5EF4-FFF2-40B4-BE49-F238E27FC236}">
              <a16:creationId xmlns:a16="http://schemas.microsoft.com/office/drawing/2014/main" id="{00000000-0008-0000-0100-0000C7100000}"/>
            </a:ext>
          </a:extLst>
        </xdr:cNvPr>
        <xdr:cNvSpPr>
          <a:spLocks noChangeShapeType="1"/>
        </xdr:cNvSpPr>
      </xdr:nvSpPr>
      <xdr:spPr bwMode="auto">
        <a:xfrm>
          <a:off x="20231100" y="2410682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784</xdr:row>
      <xdr:rowOff>0</xdr:rowOff>
    </xdr:from>
    <xdr:to>
      <xdr:col>26</xdr:col>
      <xdr:colOff>1343025</xdr:colOff>
      <xdr:row>784</xdr:row>
      <xdr:rowOff>0</xdr:rowOff>
    </xdr:to>
    <xdr:sp macro="" textlink="">
      <xdr:nvSpPr>
        <xdr:cNvPr id="4296" name="Line 1">
          <a:extLst>
            <a:ext uri="{FF2B5EF4-FFF2-40B4-BE49-F238E27FC236}">
              <a16:creationId xmlns:a16="http://schemas.microsoft.com/office/drawing/2014/main" id="{00000000-0008-0000-0100-0000C8100000}"/>
            </a:ext>
          </a:extLst>
        </xdr:cNvPr>
        <xdr:cNvSpPr>
          <a:spLocks noChangeShapeType="1"/>
        </xdr:cNvSpPr>
      </xdr:nvSpPr>
      <xdr:spPr bwMode="auto">
        <a:xfrm>
          <a:off x="20221575" y="2464117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784</xdr:row>
      <xdr:rowOff>0</xdr:rowOff>
    </xdr:from>
    <xdr:to>
      <xdr:col>26</xdr:col>
      <xdr:colOff>1343025</xdr:colOff>
      <xdr:row>784</xdr:row>
      <xdr:rowOff>0</xdr:rowOff>
    </xdr:to>
    <xdr:sp macro="" textlink="">
      <xdr:nvSpPr>
        <xdr:cNvPr id="4297" name="Line 2">
          <a:extLst>
            <a:ext uri="{FF2B5EF4-FFF2-40B4-BE49-F238E27FC236}">
              <a16:creationId xmlns:a16="http://schemas.microsoft.com/office/drawing/2014/main" id="{00000000-0008-0000-0100-0000C9100000}"/>
            </a:ext>
          </a:extLst>
        </xdr:cNvPr>
        <xdr:cNvSpPr>
          <a:spLocks noChangeShapeType="1"/>
        </xdr:cNvSpPr>
      </xdr:nvSpPr>
      <xdr:spPr bwMode="auto">
        <a:xfrm>
          <a:off x="20231100" y="2464117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784</xdr:row>
      <xdr:rowOff>0</xdr:rowOff>
    </xdr:from>
    <xdr:to>
      <xdr:col>26</xdr:col>
      <xdr:colOff>1343025</xdr:colOff>
      <xdr:row>784</xdr:row>
      <xdr:rowOff>0</xdr:rowOff>
    </xdr:to>
    <xdr:sp macro="" textlink="">
      <xdr:nvSpPr>
        <xdr:cNvPr id="4298" name="Line 3">
          <a:extLst>
            <a:ext uri="{FF2B5EF4-FFF2-40B4-BE49-F238E27FC236}">
              <a16:creationId xmlns:a16="http://schemas.microsoft.com/office/drawing/2014/main" id="{00000000-0008-0000-0100-0000CA100000}"/>
            </a:ext>
          </a:extLst>
        </xdr:cNvPr>
        <xdr:cNvSpPr>
          <a:spLocks noChangeShapeType="1"/>
        </xdr:cNvSpPr>
      </xdr:nvSpPr>
      <xdr:spPr bwMode="auto">
        <a:xfrm>
          <a:off x="20231100" y="2464117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784</xdr:row>
      <xdr:rowOff>0</xdr:rowOff>
    </xdr:from>
    <xdr:to>
      <xdr:col>26</xdr:col>
      <xdr:colOff>1343025</xdr:colOff>
      <xdr:row>784</xdr:row>
      <xdr:rowOff>0</xdr:rowOff>
    </xdr:to>
    <xdr:sp macro="" textlink="">
      <xdr:nvSpPr>
        <xdr:cNvPr id="4299" name="Line 4">
          <a:extLst>
            <a:ext uri="{FF2B5EF4-FFF2-40B4-BE49-F238E27FC236}">
              <a16:creationId xmlns:a16="http://schemas.microsoft.com/office/drawing/2014/main" id="{00000000-0008-0000-0100-0000CB100000}"/>
            </a:ext>
          </a:extLst>
        </xdr:cNvPr>
        <xdr:cNvSpPr>
          <a:spLocks noChangeShapeType="1"/>
        </xdr:cNvSpPr>
      </xdr:nvSpPr>
      <xdr:spPr bwMode="auto">
        <a:xfrm>
          <a:off x="20231100" y="2464117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801</xdr:row>
      <xdr:rowOff>0</xdr:rowOff>
    </xdr:from>
    <xdr:to>
      <xdr:col>26</xdr:col>
      <xdr:colOff>1343025</xdr:colOff>
      <xdr:row>801</xdr:row>
      <xdr:rowOff>0</xdr:rowOff>
    </xdr:to>
    <xdr:sp macro="" textlink="">
      <xdr:nvSpPr>
        <xdr:cNvPr id="4300" name="Line 1">
          <a:extLst>
            <a:ext uri="{FF2B5EF4-FFF2-40B4-BE49-F238E27FC236}">
              <a16:creationId xmlns:a16="http://schemas.microsoft.com/office/drawing/2014/main" id="{00000000-0008-0000-0100-0000CC100000}"/>
            </a:ext>
          </a:extLst>
        </xdr:cNvPr>
        <xdr:cNvSpPr>
          <a:spLocks noChangeShapeType="1"/>
        </xdr:cNvSpPr>
      </xdr:nvSpPr>
      <xdr:spPr bwMode="auto">
        <a:xfrm>
          <a:off x="20221575" y="2517552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801</xdr:row>
      <xdr:rowOff>0</xdr:rowOff>
    </xdr:from>
    <xdr:to>
      <xdr:col>26</xdr:col>
      <xdr:colOff>1343025</xdr:colOff>
      <xdr:row>801</xdr:row>
      <xdr:rowOff>0</xdr:rowOff>
    </xdr:to>
    <xdr:sp macro="" textlink="">
      <xdr:nvSpPr>
        <xdr:cNvPr id="4301" name="Line 2">
          <a:extLst>
            <a:ext uri="{FF2B5EF4-FFF2-40B4-BE49-F238E27FC236}">
              <a16:creationId xmlns:a16="http://schemas.microsoft.com/office/drawing/2014/main" id="{00000000-0008-0000-0100-0000CD100000}"/>
            </a:ext>
          </a:extLst>
        </xdr:cNvPr>
        <xdr:cNvSpPr>
          <a:spLocks noChangeShapeType="1"/>
        </xdr:cNvSpPr>
      </xdr:nvSpPr>
      <xdr:spPr bwMode="auto">
        <a:xfrm>
          <a:off x="20231100" y="2517552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801</xdr:row>
      <xdr:rowOff>0</xdr:rowOff>
    </xdr:from>
    <xdr:to>
      <xdr:col>26</xdr:col>
      <xdr:colOff>1343025</xdr:colOff>
      <xdr:row>801</xdr:row>
      <xdr:rowOff>0</xdr:rowOff>
    </xdr:to>
    <xdr:sp macro="" textlink="">
      <xdr:nvSpPr>
        <xdr:cNvPr id="4302" name="Line 3">
          <a:extLst>
            <a:ext uri="{FF2B5EF4-FFF2-40B4-BE49-F238E27FC236}">
              <a16:creationId xmlns:a16="http://schemas.microsoft.com/office/drawing/2014/main" id="{00000000-0008-0000-0100-0000CE100000}"/>
            </a:ext>
          </a:extLst>
        </xdr:cNvPr>
        <xdr:cNvSpPr>
          <a:spLocks noChangeShapeType="1"/>
        </xdr:cNvSpPr>
      </xdr:nvSpPr>
      <xdr:spPr bwMode="auto">
        <a:xfrm>
          <a:off x="20231100" y="2517552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801</xdr:row>
      <xdr:rowOff>0</xdr:rowOff>
    </xdr:from>
    <xdr:to>
      <xdr:col>26</xdr:col>
      <xdr:colOff>1343025</xdr:colOff>
      <xdr:row>801</xdr:row>
      <xdr:rowOff>0</xdr:rowOff>
    </xdr:to>
    <xdr:sp macro="" textlink="">
      <xdr:nvSpPr>
        <xdr:cNvPr id="4303" name="Line 4">
          <a:extLst>
            <a:ext uri="{FF2B5EF4-FFF2-40B4-BE49-F238E27FC236}">
              <a16:creationId xmlns:a16="http://schemas.microsoft.com/office/drawing/2014/main" id="{00000000-0008-0000-0100-0000CF100000}"/>
            </a:ext>
          </a:extLst>
        </xdr:cNvPr>
        <xdr:cNvSpPr>
          <a:spLocks noChangeShapeType="1"/>
        </xdr:cNvSpPr>
      </xdr:nvSpPr>
      <xdr:spPr bwMode="auto">
        <a:xfrm>
          <a:off x="20231100" y="2517552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767</xdr:row>
      <xdr:rowOff>0</xdr:rowOff>
    </xdr:from>
    <xdr:to>
      <xdr:col>26</xdr:col>
      <xdr:colOff>1343025</xdr:colOff>
      <xdr:row>767</xdr:row>
      <xdr:rowOff>0</xdr:rowOff>
    </xdr:to>
    <xdr:sp macro="" textlink="">
      <xdr:nvSpPr>
        <xdr:cNvPr id="4304" name="Line 1">
          <a:extLst>
            <a:ext uri="{FF2B5EF4-FFF2-40B4-BE49-F238E27FC236}">
              <a16:creationId xmlns:a16="http://schemas.microsoft.com/office/drawing/2014/main" id="{00000000-0008-0000-0100-0000D0100000}"/>
            </a:ext>
          </a:extLst>
        </xdr:cNvPr>
        <xdr:cNvSpPr>
          <a:spLocks noChangeShapeType="1"/>
        </xdr:cNvSpPr>
      </xdr:nvSpPr>
      <xdr:spPr bwMode="auto">
        <a:xfrm>
          <a:off x="20221575" y="2410682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767</xdr:row>
      <xdr:rowOff>0</xdr:rowOff>
    </xdr:from>
    <xdr:to>
      <xdr:col>26</xdr:col>
      <xdr:colOff>1343025</xdr:colOff>
      <xdr:row>767</xdr:row>
      <xdr:rowOff>0</xdr:rowOff>
    </xdr:to>
    <xdr:sp macro="" textlink="">
      <xdr:nvSpPr>
        <xdr:cNvPr id="4305" name="Line 2">
          <a:extLst>
            <a:ext uri="{FF2B5EF4-FFF2-40B4-BE49-F238E27FC236}">
              <a16:creationId xmlns:a16="http://schemas.microsoft.com/office/drawing/2014/main" id="{00000000-0008-0000-0100-0000D1100000}"/>
            </a:ext>
          </a:extLst>
        </xdr:cNvPr>
        <xdr:cNvSpPr>
          <a:spLocks noChangeShapeType="1"/>
        </xdr:cNvSpPr>
      </xdr:nvSpPr>
      <xdr:spPr bwMode="auto">
        <a:xfrm>
          <a:off x="20231100" y="2410682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767</xdr:row>
      <xdr:rowOff>0</xdr:rowOff>
    </xdr:from>
    <xdr:to>
      <xdr:col>26</xdr:col>
      <xdr:colOff>1343025</xdr:colOff>
      <xdr:row>767</xdr:row>
      <xdr:rowOff>0</xdr:rowOff>
    </xdr:to>
    <xdr:sp macro="" textlink="">
      <xdr:nvSpPr>
        <xdr:cNvPr id="4306" name="Line 3">
          <a:extLst>
            <a:ext uri="{FF2B5EF4-FFF2-40B4-BE49-F238E27FC236}">
              <a16:creationId xmlns:a16="http://schemas.microsoft.com/office/drawing/2014/main" id="{00000000-0008-0000-0100-0000D2100000}"/>
            </a:ext>
          </a:extLst>
        </xdr:cNvPr>
        <xdr:cNvSpPr>
          <a:spLocks noChangeShapeType="1"/>
        </xdr:cNvSpPr>
      </xdr:nvSpPr>
      <xdr:spPr bwMode="auto">
        <a:xfrm>
          <a:off x="20231100" y="2410682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767</xdr:row>
      <xdr:rowOff>0</xdr:rowOff>
    </xdr:from>
    <xdr:to>
      <xdr:col>26</xdr:col>
      <xdr:colOff>1343025</xdr:colOff>
      <xdr:row>767</xdr:row>
      <xdr:rowOff>0</xdr:rowOff>
    </xdr:to>
    <xdr:sp macro="" textlink="">
      <xdr:nvSpPr>
        <xdr:cNvPr id="4307" name="Line 4">
          <a:extLst>
            <a:ext uri="{FF2B5EF4-FFF2-40B4-BE49-F238E27FC236}">
              <a16:creationId xmlns:a16="http://schemas.microsoft.com/office/drawing/2014/main" id="{00000000-0008-0000-0100-0000D3100000}"/>
            </a:ext>
          </a:extLst>
        </xdr:cNvPr>
        <xdr:cNvSpPr>
          <a:spLocks noChangeShapeType="1"/>
        </xdr:cNvSpPr>
      </xdr:nvSpPr>
      <xdr:spPr bwMode="auto">
        <a:xfrm>
          <a:off x="20231100" y="2410682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784</xdr:row>
      <xdr:rowOff>0</xdr:rowOff>
    </xdr:from>
    <xdr:to>
      <xdr:col>26</xdr:col>
      <xdr:colOff>1343025</xdr:colOff>
      <xdr:row>784</xdr:row>
      <xdr:rowOff>0</xdr:rowOff>
    </xdr:to>
    <xdr:sp macro="" textlink="">
      <xdr:nvSpPr>
        <xdr:cNvPr id="4308" name="Line 1">
          <a:extLst>
            <a:ext uri="{FF2B5EF4-FFF2-40B4-BE49-F238E27FC236}">
              <a16:creationId xmlns:a16="http://schemas.microsoft.com/office/drawing/2014/main" id="{00000000-0008-0000-0100-0000D4100000}"/>
            </a:ext>
          </a:extLst>
        </xdr:cNvPr>
        <xdr:cNvSpPr>
          <a:spLocks noChangeShapeType="1"/>
        </xdr:cNvSpPr>
      </xdr:nvSpPr>
      <xdr:spPr bwMode="auto">
        <a:xfrm>
          <a:off x="20221575" y="2464117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784</xdr:row>
      <xdr:rowOff>0</xdr:rowOff>
    </xdr:from>
    <xdr:to>
      <xdr:col>26</xdr:col>
      <xdr:colOff>1343025</xdr:colOff>
      <xdr:row>784</xdr:row>
      <xdr:rowOff>0</xdr:rowOff>
    </xdr:to>
    <xdr:sp macro="" textlink="">
      <xdr:nvSpPr>
        <xdr:cNvPr id="4309" name="Line 2">
          <a:extLst>
            <a:ext uri="{FF2B5EF4-FFF2-40B4-BE49-F238E27FC236}">
              <a16:creationId xmlns:a16="http://schemas.microsoft.com/office/drawing/2014/main" id="{00000000-0008-0000-0100-0000D5100000}"/>
            </a:ext>
          </a:extLst>
        </xdr:cNvPr>
        <xdr:cNvSpPr>
          <a:spLocks noChangeShapeType="1"/>
        </xdr:cNvSpPr>
      </xdr:nvSpPr>
      <xdr:spPr bwMode="auto">
        <a:xfrm>
          <a:off x="20231100" y="2464117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784</xdr:row>
      <xdr:rowOff>0</xdr:rowOff>
    </xdr:from>
    <xdr:to>
      <xdr:col>26</xdr:col>
      <xdr:colOff>1343025</xdr:colOff>
      <xdr:row>784</xdr:row>
      <xdr:rowOff>0</xdr:rowOff>
    </xdr:to>
    <xdr:sp macro="" textlink="">
      <xdr:nvSpPr>
        <xdr:cNvPr id="4310" name="Line 3">
          <a:extLst>
            <a:ext uri="{FF2B5EF4-FFF2-40B4-BE49-F238E27FC236}">
              <a16:creationId xmlns:a16="http://schemas.microsoft.com/office/drawing/2014/main" id="{00000000-0008-0000-0100-0000D6100000}"/>
            </a:ext>
          </a:extLst>
        </xdr:cNvPr>
        <xdr:cNvSpPr>
          <a:spLocks noChangeShapeType="1"/>
        </xdr:cNvSpPr>
      </xdr:nvSpPr>
      <xdr:spPr bwMode="auto">
        <a:xfrm>
          <a:off x="20231100" y="2464117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784</xdr:row>
      <xdr:rowOff>0</xdr:rowOff>
    </xdr:from>
    <xdr:to>
      <xdr:col>26</xdr:col>
      <xdr:colOff>1343025</xdr:colOff>
      <xdr:row>784</xdr:row>
      <xdr:rowOff>0</xdr:rowOff>
    </xdr:to>
    <xdr:sp macro="" textlink="">
      <xdr:nvSpPr>
        <xdr:cNvPr id="4311" name="Line 4">
          <a:extLst>
            <a:ext uri="{FF2B5EF4-FFF2-40B4-BE49-F238E27FC236}">
              <a16:creationId xmlns:a16="http://schemas.microsoft.com/office/drawing/2014/main" id="{00000000-0008-0000-0100-0000D7100000}"/>
            </a:ext>
          </a:extLst>
        </xdr:cNvPr>
        <xdr:cNvSpPr>
          <a:spLocks noChangeShapeType="1"/>
        </xdr:cNvSpPr>
      </xdr:nvSpPr>
      <xdr:spPr bwMode="auto">
        <a:xfrm>
          <a:off x="20231100" y="2464117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801</xdr:row>
      <xdr:rowOff>0</xdr:rowOff>
    </xdr:from>
    <xdr:to>
      <xdr:col>26</xdr:col>
      <xdr:colOff>1343025</xdr:colOff>
      <xdr:row>801</xdr:row>
      <xdr:rowOff>0</xdr:rowOff>
    </xdr:to>
    <xdr:sp macro="" textlink="">
      <xdr:nvSpPr>
        <xdr:cNvPr id="4312" name="Line 1">
          <a:extLst>
            <a:ext uri="{FF2B5EF4-FFF2-40B4-BE49-F238E27FC236}">
              <a16:creationId xmlns:a16="http://schemas.microsoft.com/office/drawing/2014/main" id="{00000000-0008-0000-0100-0000D8100000}"/>
            </a:ext>
          </a:extLst>
        </xdr:cNvPr>
        <xdr:cNvSpPr>
          <a:spLocks noChangeShapeType="1"/>
        </xdr:cNvSpPr>
      </xdr:nvSpPr>
      <xdr:spPr bwMode="auto">
        <a:xfrm>
          <a:off x="20221575" y="2517552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801</xdr:row>
      <xdr:rowOff>0</xdr:rowOff>
    </xdr:from>
    <xdr:to>
      <xdr:col>26</xdr:col>
      <xdr:colOff>1343025</xdr:colOff>
      <xdr:row>801</xdr:row>
      <xdr:rowOff>0</xdr:rowOff>
    </xdr:to>
    <xdr:sp macro="" textlink="">
      <xdr:nvSpPr>
        <xdr:cNvPr id="4313" name="Line 2">
          <a:extLst>
            <a:ext uri="{FF2B5EF4-FFF2-40B4-BE49-F238E27FC236}">
              <a16:creationId xmlns:a16="http://schemas.microsoft.com/office/drawing/2014/main" id="{00000000-0008-0000-0100-0000D9100000}"/>
            </a:ext>
          </a:extLst>
        </xdr:cNvPr>
        <xdr:cNvSpPr>
          <a:spLocks noChangeShapeType="1"/>
        </xdr:cNvSpPr>
      </xdr:nvSpPr>
      <xdr:spPr bwMode="auto">
        <a:xfrm>
          <a:off x="20231100" y="2517552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801</xdr:row>
      <xdr:rowOff>0</xdr:rowOff>
    </xdr:from>
    <xdr:to>
      <xdr:col>26</xdr:col>
      <xdr:colOff>1343025</xdr:colOff>
      <xdr:row>801</xdr:row>
      <xdr:rowOff>0</xdr:rowOff>
    </xdr:to>
    <xdr:sp macro="" textlink="">
      <xdr:nvSpPr>
        <xdr:cNvPr id="4314" name="Line 3">
          <a:extLst>
            <a:ext uri="{FF2B5EF4-FFF2-40B4-BE49-F238E27FC236}">
              <a16:creationId xmlns:a16="http://schemas.microsoft.com/office/drawing/2014/main" id="{00000000-0008-0000-0100-0000DA100000}"/>
            </a:ext>
          </a:extLst>
        </xdr:cNvPr>
        <xdr:cNvSpPr>
          <a:spLocks noChangeShapeType="1"/>
        </xdr:cNvSpPr>
      </xdr:nvSpPr>
      <xdr:spPr bwMode="auto">
        <a:xfrm>
          <a:off x="20231100" y="2517552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801</xdr:row>
      <xdr:rowOff>0</xdr:rowOff>
    </xdr:from>
    <xdr:to>
      <xdr:col>26</xdr:col>
      <xdr:colOff>1343025</xdr:colOff>
      <xdr:row>801</xdr:row>
      <xdr:rowOff>0</xdr:rowOff>
    </xdr:to>
    <xdr:sp macro="" textlink="">
      <xdr:nvSpPr>
        <xdr:cNvPr id="4315" name="Line 4">
          <a:extLst>
            <a:ext uri="{FF2B5EF4-FFF2-40B4-BE49-F238E27FC236}">
              <a16:creationId xmlns:a16="http://schemas.microsoft.com/office/drawing/2014/main" id="{00000000-0008-0000-0100-0000DB100000}"/>
            </a:ext>
          </a:extLst>
        </xdr:cNvPr>
        <xdr:cNvSpPr>
          <a:spLocks noChangeShapeType="1"/>
        </xdr:cNvSpPr>
      </xdr:nvSpPr>
      <xdr:spPr bwMode="auto">
        <a:xfrm>
          <a:off x="20231100" y="2517552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767</xdr:row>
      <xdr:rowOff>0</xdr:rowOff>
    </xdr:from>
    <xdr:to>
      <xdr:col>26</xdr:col>
      <xdr:colOff>1343025</xdr:colOff>
      <xdr:row>767</xdr:row>
      <xdr:rowOff>0</xdr:rowOff>
    </xdr:to>
    <xdr:sp macro="" textlink="">
      <xdr:nvSpPr>
        <xdr:cNvPr id="4316" name="Line 1">
          <a:extLst>
            <a:ext uri="{FF2B5EF4-FFF2-40B4-BE49-F238E27FC236}">
              <a16:creationId xmlns:a16="http://schemas.microsoft.com/office/drawing/2014/main" id="{00000000-0008-0000-0100-0000DC100000}"/>
            </a:ext>
          </a:extLst>
        </xdr:cNvPr>
        <xdr:cNvSpPr>
          <a:spLocks noChangeShapeType="1"/>
        </xdr:cNvSpPr>
      </xdr:nvSpPr>
      <xdr:spPr bwMode="auto">
        <a:xfrm>
          <a:off x="20221575" y="2410682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767</xdr:row>
      <xdr:rowOff>0</xdr:rowOff>
    </xdr:from>
    <xdr:to>
      <xdr:col>26</xdr:col>
      <xdr:colOff>1343025</xdr:colOff>
      <xdr:row>767</xdr:row>
      <xdr:rowOff>0</xdr:rowOff>
    </xdr:to>
    <xdr:sp macro="" textlink="">
      <xdr:nvSpPr>
        <xdr:cNvPr id="4317" name="Line 2">
          <a:extLst>
            <a:ext uri="{FF2B5EF4-FFF2-40B4-BE49-F238E27FC236}">
              <a16:creationId xmlns:a16="http://schemas.microsoft.com/office/drawing/2014/main" id="{00000000-0008-0000-0100-0000DD100000}"/>
            </a:ext>
          </a:extLst>
        </xdr:cNvPr>
        <xdr:cNvSpPr>
          <a:spLocks noChangeShapeType="1"/>
        </xdr:cNvSpPr>
      </xdr:nvSpPr>
      <xdr:spPr bwMode="auto">
        <a:xfrm>
          <a:off x="20231100" y="2410682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767</xdr:row>
      <xdr:rowOff>0</xdr:rowOff>
    </xdr:from>
    <xdr:to>
      <xdr:col>26</xdr:col>
      <xdr:colOff>1343025</xdr:colOff>
      <xdr:row>767</xdr:row>
      <xdr:rowOff>0</xdr:rowOff>
    </xdr:to>
    <xdr:sp macro="" textlink="">
      <xdr:nvSpPr>
        <xdr:cNvPr id="4318" name="Line 3">
          <a:extLst>
            <a:ext uri="{FF2B5EF4-FFF2-40B4-BE49-F238E27FC236}">
              <a16:creationId xmlns:a16="http://schemas.microsoft.com/office/drawing/2014/main" id="{00000000-0008-0000-0100-0000DE100000}"/>
            </a:ext>
          </a:extLst>
        </xdr:cNvPr>
        <xdr:cNvSpPr>
          <a:spLocks noChangeShapeType="1"/>
        </xdr:cNvSpPr>
      </xdr:nvSpPr>
      <xdr:spPr bwMode="auto">
        <a:xfrm>
          <a:off x="20231100" y="2410682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767</xdr:row>
      <xdr:rowOff>0</xdr:rowOff>
    </xdr:from>
    <xdr:to>
      <xdr:col>26</xdr:col>
      <xdr:colOff>1343025</xdr:colOff>
      <xdr:row>767</xdr:row>
      <xdr:rowOff>0</xdr:rowOff>
    </xdr:to>
    <xdr:sp macro="" textlink="">
      <xdr:nvSpPr>
        <xdr:cNvPr id="4319" name="Line 4">
          <a:extLst>
            <a:ext uri="{FF2B5EF4-FFF2-40B4-BE49-F238E27FC236}">
              <a16:creationId xmlns:a16="http://schemas.microsoft.com/office/drawing/2014/main" id="{00000000-0008-0000-0100-0000DF100000}"/>
            </a:ext>
          </a:extLst>
        </xdr:cNvPr>
        <xdr:cNvSpPr>
          <a:spLocks noChangeShapeType="1"/>
        </xdr:cNvSpPr>
      </xdr:nvSpPr>
      <xdr:spPr bwMode="auto">
        <a:xfrm>
          <a:off x="20231100" y="2410682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784</xdr:row>
      <xdr:rowOff>0</xdr:rowOff>
    </xdr:from>
    <xdr:to>
      <xdr:col>26</xdr:col>
      <xdr:colOff>1343025</xdr:colOff>
      <xdr:row>784</xdr:row>
      <xdr:rowOff>0</xdr:rowOff>
    </xdr:to>
    <xdr:sp macro="" textlink="">
      <xdr:nvSpPr>
        <xdr:cNvPr id="4320" name="Line 1">
          <a:extLst>
            <a:ext uri="{FF2B5EF4-FFF2-40B4-BE49-F238E27FC236}">
              <a16:creationId xmlns:a16="http://schemas.microsoft.com/office/drawing/2014/main" id="{00000000-0008-0000-0100-0000E0100000}"/>
            </a:ext>
          </a:extLst>
        </xdr:cNvPr>
        <xdr:cNvSpPr>
          <a:spLocks noChangeShapeType="1"/>
        </xdr:cNvSpPr>
      </xdr:nvSpPr>
      <xdr:spPr bwMode="auto">
        <a:xfrm>
          <a:off x="20221575" y="2464117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784</xdr:row>
      <xdr:rowOff>0</xdr:rowOff>
    </xdr:from>
    <xdr:to>
      <xdr:col>26</xdr:col>
      <xdr:colOff>1343025</xdr:colOff>
      <xdr:row>784</xdr:row>
      <xdr:rowOff>0</xdr:rowOff>
    </xdr:to>
    <xdr:sp macro="" textlink="">
      <xdr:nvSpPr>
        <xdr:cNvPr id="4321" name="Line 2">
          <a:extLst>
            <a:ext uri="{FF2B5EF4-FFF2-40B4-BE49-F238E27FC236}">
              <a16:creationId xmlns:a16="http://schemas.microsoft.com/office/drawing/2014/main" id="{00000000-0008-0000-0100-0000E1100000}"/>
            </a:ext>
          </a:extLst>
        </xdr:cNvPr>
        <xdr:cNvSpPr>
          <a:spLocks noChangeShapeType="1"/>
        </xdr:cNvSpPr>
      </xdr:nvSpPr>
      <xdr:spPr bwMode="auto">
        <a:xfrm>
          <a:off x="20231100" y="2464117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784</xdr:row>
      <xdr:rowOff>0</xdr:rowOff>
    </xdr:from>
    <xdr:to>
      <xdr:col>26</xdr:col>
      <xdr:colOff>1343025</xdr:colOff>
      <xdr:row>784</xdr:row>
      <xdr:rowOff>0</xdr:rowOff>
    </xdr:to>
    <xdr:sp macro="" textlink="">
      <xdr:nvSpPr>
        <xdr:cNvPr id="4322" name="Line 3">
          <a:extLst>
            <a:ext uri="{FF2B5EF4-FFF2-40B4-BE49-F238E27FC236}">
              <a16:creationId xmlns:a16="http://schemas.microsoft.com/office/drawing/2014/main" id="{00000000-0008-0000-0100-0000E2100000}"/>
            </a:ext>
          </a:extLst>
        </xdr:cNvPr>
        <xdr:cNvSpPr>
          <a:spLocks noChangeShapeType="1"/>
        </xdr:cNvSpPr>
      </xdr:nvSpPr>
      <xdr:spPr bwMode="auto">
        <a:xfrm>
          <a:off x="20231100" y="2464117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784</xdr:row>
      <xdr:rowOff>0</xdr:rowOff>
    </xdr:from>
    <xdr:to>
      <xdr:col>26</xdr:col>
      <xdr:colOff>1343025</xdr:colOff>
      <xdr:row>784</xdr:row>
      <xdr:rowOff>0</xdr:rowOff>
    </xdr:to>
    <xdr:sp macro="" textlink="">
      <xdr:nvSpPr>
        <xdr:cNvPr id="4323" name="Line 4">
          <a:extLst>
            <a:ext uri="{FF2B5EF4-FFF2-40B4-BE49-F238E27FC236}">
              <a16:creationId xmlns:a16="http://schemas.microsoft.com/office/drawing/2014/main" id="{00000000-0008-0000-0100-0000E3100000}"/>
            </a:ext>
          </a:extLst>
        </xdr:cNvPr>
        <xdr:cNvSpPr>
          <a:spLocks noChangeShapeType="1"/>
        </xdr:cNvSpPr>
      </xdr:nvSpPr>
      <xdr:spPr bwMode="auto">
        <a:xfrm>
          <a:off x="20231100" y="2464117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801</xdr:row>
      <xdr:rowOff>0</xdr:rowOff>
    </xdr:from>
    <xdr:to>
      <xdr:col>26</xdr:col>
      <xdr:colOff>1343025</xdr:colOff>
      <xdr:row>801</xdr:row>
      <xdr:rowOff>0</xdr:rowOff>
    </xdr:to>
    <xdr:sp macro="" textlink="">
      <xdr:nvSpPr>
        <xdr:cNvPr id="4324" name="Line 1">
          <a:extLst>
            <a:ext uri="{FF2B5EF4-FFF2-40B4-BE49-F238E27FC236}">
              <a16:creationId xmlns:a16="http://schemas.microsoft.com/office/drawing/2014/main" id="{00000000-0008-0000-0100-0000E4100000}"/>
            </a:ext>
          </a:extLst>
        </xdr:cNvPr>
        <xdr:cNvSpPr>
          <a:spLocks noChangeShapeType="1"/>
        </xdr:cNvSpPr>
      </xdr:nvSpPr>
      <xdr:spPr bwMode="auto">
        <a:xfrm>
          <a:off x="20221575" y="2517552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801</xdr:row>
      <xdr:rowOff>0</xdr:rowOff>
    </xdr:from>
    <xdr:to>
      <xdr:col>26</xdr:col>
      <xdr:colOff>1343025</xdr:colOff>
      <xdr:row>801</xdr:row>
      <xdr:rowOff>0</xdr:rowOff>
    </xdr:to>
    <xdr:sp macro="" textlink="">
      <xdr:nvSpPr>
        <xdr:cNvPr id="4325" name="Line 2">
          <a:extLst>
            <a:ext uri="{FF2B5EF4-FFF2-40B4-BE49-F238E27FC236}">
              <a16:creationId xmlns:a16="http://schemas.microsoft.com/office/drawing/2014/main" id="{00000000-0008-0000-0100-0000E5100000}"/>
            </a:ext>
          </a:extLst>
        </xdr:cNvPr>
        <xdr:cNvSpPr>
          <a:spLocks noChangeShapeType="1"/>
        </xdr:cNvSpPr>
      </xdr:nvSpPr>
      <xdr:spPr bwMode="auto">
        <a:xfrm>
          <a:off x="20231100" y="2517552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801</xdr:row>
      <xdr:rowOff>0</xdr:rowOff>
    </xdr:from>
    <xdr:to>
      <xdr:col>26</xdr:col>
      <xdr:colOff>1343025</xdr:colOff>
      <xdr:row>801</xdr:row>
      <xdr:rowOff>0</xdr:rowOff>
    </xdr:to>
    <xdr:sp macro="" textlink="">
      <xdr:nvSpPr>
        <xdr:cNvPr id="4326" name="Line 3">
          <a:extLst>
            <a:ext uri="{FF2B5EF4-FFF2-40B4-BE49-F238E27FC236}">
              <a16:creationId xmlns:a16="http://schemas.microsoft.com/office/drawing/2014/main" id="{00000000-0008-0000-0100-0000E6100000}"/>
            </a:ext>
          </a:extLst>
        </xdr:cNvPr>
        <xdr:cNvSpPr>
          <a:spLocks noChangeShapeType="1"/>
        </xdr:cNvSpPr>
      </xdr:nvSpPr>
      <xdr:spPr bwMode="auto">
        <a:xfrm>
          <a:off x="20231100" y="2517552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801</xdr:row>
      <xdr:rowOff>0</xdr:rowOff>
    </xdr:from>
    <xdr:to>
      <xdr:col>26</xdr:col>
      <xdr:colOff>1343025</xdr:colOff>
      <xdr:row>801</xdr:row>
      <xdr:rowOff>0</xdr:rowOff>
    </xdr:to>
    <xdr:sp macro="" textlink="">
      <xdr:nvSpPr>
        <xdr:cNvPr id="4327" name="Line 4">
          <a:extLst>
            <a:ext uri="{FF2B5EF4-FFF2-40B4-BE49-F238E27FC236}">
              <a16:creationId xmlns:a16="http://schemas.microsoft.com/office/drawing/2014/main" id="{00000000-0008-0000-0100-0000E7100000}"/>
            </a:ext>
          </a:extLst>
        </xdr:cNvPr>
        <xdr:cNvSpPr>
          <a:spLocks noChangeShapeType="1"/>
        </xdr:cNvSpPr>
      </xdr:nvSpPr>
      <xdr:spPr bwMode="auto">
        <a:xfrm>
          <a:off x="20231100" y="2517552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767</xdr:row>
      <xdr:rowOff>0</xdr:rowOff>
    </xdr:from>
    <xdr:to>
      <xdr:col>26</xdr:col>
      <xdr:colOff>1343025</xdr:colOff>
      <xdr:row>767</xdr:row>
      <xdr:rowOff>0</xdr:rowOff>
    </xdr:to>
    <xdr:sp macro="" textlink="">
      <xdr:nvSpPr>
        <xdr:cNvPr id="4328" name="Line 1">
          <a:extLst>
            <a:ext uri="{FF2B5EF4-FFF2-40B4-BE49-F238E27FC236}">
              <a16:creationId xmlns:a16="http://schemas.microsoft.com/office/drawing/2014/main" id="{00000000-0008-0000-0100-0000E8100000}"/>
            </a:ext>
          </a:extLst>
        </xdr:cNvPr>
        <xdr:cNvSpPr>
          <a:spLocks noChangeShapeType="1"/>
        </xdr:cNvSpPr>
      </xdr:nvSpPr>
      <xdr:spPr bwMode="auto">
        <a:xfrm>
          <a:off x="20221575" y="2410682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767</xdr:row>
      <xdr:rowOff>0</xdr:rowOff>
    </xdr:from>
    <xdr:to>
      <xdr:col>26</xdr:col>
      <xdr:colOff>1343025</xdr:colOff>
      <xdr:row>767</xdr:row>
      <xdr:rowOff>0</xdr:rowOff>
    </xdr:to>
    <xdr:sp macro="" textlink="">
      <xdr:nvSpPr>
        <xdr:cNvPr id="4329" name="Line 2">
          <a:extLst>
            <a:ext uri="{FF2B5EF4-FFF2-40B4-BE49-F238E27FC236}">
              <a16:creationId xmlns:a16="http://schemas.microsoft.com/office/drawing/2014/main" id="{00000000-0008-0000-0100-0000E9100000}"/>
            </a:ext>
          </a:extLst>
        </xdr:cNvPr>
        <xdr:cNvSpPr>
          <a:spLocks noChangeShapeType="1"/>
        </xdr:cNvSpPr>
      </xdr:nvSpPr>
      <xdr:spPr bwMode="auto">
        <a:xfrm>
          <a:off x="20231100" y="2410682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767</xdr:row>
      <xdr:rowOff>0</xdr:rowOff>
    </xdr:from>
    <xdr:to>
      <xdr:col>26</xdr:col>
      <xdr:colOff>1343025</xdr:colOff>
      <xdr:row>767</xdr:row>
      <xdr:rowOff>0</xdr:rowOff>
    </xdr:to>
    <xdr:sp macro="" textlink="">
      <xdr:nvSpPr>
        <xdr:cNvPr id="4330" name="Line 3">
          <a:extLst>
            <a:ext uri="{FF2B5EF4-FFF2-40B4-BE49-F238E27FC236}">
              <a16:creationId xmlns:a16="http://schemas.microsoft.com/office/drawing/2014/main" id="{00000000-0008-0000-0100-0000EA100000}"/>
            </a:ext>
          </a:extLst>
        </xdr:cNvPr>
        <xdr:cNvSpPr>
          <a:spLocks noChangeShapeType="1"/>
        </xdr:cNvSpPr>
      </xdr:nvSpPr>
      <xdr:spPr bwMode="auto">
        <a:xfrm>
          <a:off x="20231100" y="2410682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767</xdr:row>
      <xdr:rowOff>0</xdr:rowOff>
    </xdr:from>
    <xdr:to>
      <xdr:col>26</xdr:col>
      <xdr:colOff>1343025</xdr:colOff>
      <xdr:row>767</xdr:row>
      <xdr:rowOff>0</xdr:rowOff>
    </xdr:to>
    <xdr:sp macro="" textlink="">
      <xdr:nvSpPr>
        <xdr:cNvPr id="4331" name="Line 4">
          <a:extLst>
            <a:ext uri="{FF2B5EF4-FFF2-40B4-BE49-F238E27FC236}">
              <a16:creationId xmlns:a16="http://schemas.microsoft.com/office/drawing/2014/main" id="{00000000-0008-0000-0100-0000EB100000}"/>
            </a:ext>
          </a:extLst>
        </xdr:cNvPr>
        <xdr:cNvSpPr>
          <a:spLocks noChangeShapeType="1"/>
        </xdr:cNvSpPr>
      </xdr:nvSpPr>
      <xdr:spPr bwMode="auto">
        <a:xfrm>
          <a:off x="20231100" y="2410682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784</xdr:row>
      <xdr:rowOff>0</xdr:rowOff>
    </xdr:from>
    <xdr:to>
      <xdr:col>26</xdr:col>
      <xdr:colOff>1343025</xdr:colOff>
      <xdr:row>784</xdr:row>
      <xdr:rowOff>0</xdr:rowOff>
    </xdr:to>
    <xdr:sp macro="" textlink="">
      <xdr:nvSpPr>
        <xdr:cNvPr id="4332" name="Line 1">
          <a:extLst>
            <a:ext uri="{FF2B5EF4-FFF2-40B4-BE49-F238E27FC236}">
              <a16:creationId xmlns:a16="http://schemas.microsoft.com/office/drawing/2014/main" id="{00000000-0008-0000-0100-0000EC100000}"/>
            </a:ext>
          </a:extLst>
        </xdr:cNvPr>
        <xdr:cNvSpPr>
          <a:spLocks noChangeShapeType="1"/>
        </xdr:cNvSpPr>
      </xdr:nvSpPr>
      <xdr:spPr bwMode="auto">
        <a:xfrm>
          <a:off x="20221575" y="2464117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784</xdr:row>
      <xdr:rowOff>0</xdr:rowOff>
    </xdr:from>
    <xdr:to>
      <xdr:col>26</xdr:col>
      <xdr:colOff>1343025</xdr:colOff>
      <xdr:row>784</xdr:row>
      <xdr:rowOff>0</xdr:rowOff>
    </xdr:to>
    <xdr:sp macro="" textlink="">
      <xdr:nvSpPr>
        <xdr:cNvPr id="4333" name="Line 2">
          <a:extLst>
            <a:ext uri="{FF2B5EF4-FFF2-40B4-BE49-F238E27FC236}">
              <a16:creationId xmlns:a16="http://schemas.microsoft.com/office/drawing/2014/main" id="{00000000-0008-0000-0100-0000ED100000}"/>
            </a:ext>
          </a:extLst>
        </xdr:cNvPr>
        <xdr:cNvSpPr>
          <a:spLocks noChangeShapeType="1"/>
        </xdr:cNvSpPr>
      </xdr:nvSpPr>
      <xdr:spPr bwMode="auto">
        <a:xfrm>
          <a:off x="20231100" y="2464117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784</xdr:row>
      <xdr:rowOff>0</xdr:rowOff>
    </xdr:from>
    <xdr:to>
      <xdr:col>26</xdr:col>
      <xdr:colOff>1343025</xdr:colOff>
      <xdr:row>784</xdr:row>
      <xdr:rowOff>0</xdr:rowOff>
    </xdr:to>
    <xdr:sp macro="" textlink="">
      <xdr:nvSpPr>
        <xdr:cNvPr id="4334" name="Line 3">
          <a:extLst>
            <a:ext uri="{FF2B5EF4-FFF2-40B4-BE49-F238E27FC236}">
              <a16:creationId xmlns:a16="http://schemas.microsoft.com/office/drawing/2014/main" id="{00000000-0008-0000-0100-0000EE100000}"/>
            </a:ext>
          </a:extLst>
        </xdr:cNvPr>
        <xdr:cNvSpPr>
          <a:spLocks noChangeShapeType="1"/>
        </xdr:cNvSpPr>
      </xdr:nvSpPr>
      <xdr:spPr bwMode="auto">
        <a:xfrm>
          <a:off x="20231100" y="2464117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784</xdr:row>
      <xdr:rowOff>0</xdr:rowOff>
    </xdr:from>
    <xdr:to>
      <xdr:col>26</xdr:col>
      <xdr:colOff>1343025</xdr:colOff>
      <xdr:row>784</xdr:row>
      <xdr:rowOff>0</xdr:rowOff>
    </xdr:to>
    <xdr:sp macro="" textlink="">
      <xdr:nvSpPr>
        <xdr:cNvPr id="4335" name="Line 4">
          <a:extLst>
            <a:ext uri="{FF2B5EF4-FFF2-40B4-BE49-F238E27FC236}">
              <a16:creationId xmlns:a16="http://schemas.microsoft.com/office/drawing/2014/main" id="{00000000-0008-0000-0100-0000EF100000}"/>
            </a:ext>
          </a:extLst>
        </xdr:cNvPr>
        <xdr:cNvSpPr>
          <a:spLocks noChangeShapeType="1"/>
        </xdr:cNvSpPr>
      </xdr:nvSpPr>
      <xdr:spPr bwMode="auto">
        <a:xfrm>
          <a:off x="20231100" y="2464117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801</xdr:row>
      <xdr:rowOff>0</xdr:rowOff>
    </xdr:from>
    <xdr:to>
      <xdr:col>26</xdr:col>
      <xdr:colOff>1343025</xdr:colOff>
      <xdr:row>801</xdr:row>
      <xdr:rowOff>0</xdr:rowOff>
    </xdr:to>
    <xdr:sp macro="" textlink="">
      <xdr:nvSpPr>
        <xdr:cNvPr id="4336" name="Line 1">
          <a:extLst>
            <a:ext uri="{FF2B5EF4-FFF2-40B4-BE49-F238E27FC236}">
              <a16:creationId xmlns:a16="http://schemas.microsoft.com/office/drawing/2014/main" id="{00000000-0008-0000-0100-0000F0100000}"/>
            </a:ext>
          </a:extLst>
        </xdr:cNvPr>
        <xdr:cNvSpPr>
          <a:spLocks noChangeShapeType="1"/>
        </xdr:cNvSpPr>
      </xdr:nvSpPr>
      <xdr:spPr bwMode="auto">
        <a:xfrm>
          <a:off x="20221575" y="2517552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801</xdr:row>
      <xdr:rowOff>0</xdr:rowOff>
    </xdr:from>
    <xdr:to>
      <xdr:col>26</xdr:col>
      <xdr:colOff>1343025</xdr:colOff>
      <xdr:row>801</xdr:row>
      <xdr:rowOff>0</xdr:rowOff>
    </xdr:to>
    <xdr:sp macro="" textlink="">
      <xdr:nvSpPr>
        <xdr:cNvPr id="4337" name="Line 2">
          <a:extLst>
            <a:ext uri="{FF2B5EF4-FFF2-40B4-BE49-F238E27FC236}">
              <a16:creationId xmlns:a16="http://schemas.microsoft.com/office/drawing/2014/main" id="{00000000-0008-0000-0100-0000F1100000}"/>
            </a:ext>
          </a:extLst>
        </xdr:cNvPr>
        <xdr:cNvSpPr>
          <a:spLocks noChangeShapeType="1"/>
        </xdr:cNvSpPr>
      </xdr:nvSpPr>
      <xdr:spPr bwMode="auto">
        <a:xfrm>
          <a:off x="20231100" y="2517552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801</xdr:row>
      <xdr:rowOff>0</xdr:rowOff>
    </xdr:from>
    <xdr:to>
      <xdr:col>26</xdr:col>
      <xdr:colOff>1343025</xdr:colOff>
      <xdr:row>801</xdr:row>
      <xdr:rowOff>0</xdr:rowOff>
    </xdr:to>
    <xdr:sp macro="" textlink="">
      <xdr:nvSpPr>
        <xdr:cNvPr id="4338" name="Line 3">
          <a:extLst>
            <a:ext uri="{FF2B5EF4-FFF2-40B4-BE49-F238E27FC236}">
              <a16:creationId xmlns:a16="http://schemas.microsoft.com/office/drawing/2014/main" id="{00000000-0008-0000-0100-0000F2100000}"/>
            </a:ext>
          </a:extLst>
        </xdr:cNvPr>
        <xdr:cNvSpPr>
          <a:spLocks noChangeShapeType="1"/>
        </xdr:cNvSpPr>
      </xdr:nvSpPr>
      <xdr:spPr bwMode="auto">
        <a:xfrm>
          <a:off x="20231100" y="2517552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801</xdr:row>
      <xdr:rowOff>0</xdr:rowOff>
    </xdr:from>
    <xdr:to>
      <xdr:col>26</xdr:col>
      <xdr:colOff>1343025</xdr:colOff>
      <xdr:row>801</xdr:row>
      <xdr:rowOff>0</xdr:rowOff>
    </xdr:to>
    <xdr:sp macro="" textlink="">
      <xdr:nvSpPr>
        <xdr:cNvPr id="4339" name="Line 4">
          <a:extLst>
            <a:ext uri="{FF2B5EF4-FFF2-40B4-BE49-F238E27FC236}">
              <a16:creationId xmlns:a16="http://schemas.microsoft.com/office/drawing/2014/main" id="{00000000-0008-0000-0100-0000F3100000}"/>
            </a:ext>
          </a:extLst>
        </xdr:cNvPr>
        <xdr:cNvSpPr>
          <a:spLocks noChangeShapeType="1"/>
        </xdr:cNvSpPr>
      </xdr:nvSpPr>
      <xdr:spPr bwMode="auto">
        <a:xfrm>
          <a:off x="20231100" y="2517552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811</xdr:row>
      <xdr:rowOff>0</xdr:rowOff>
    </xdr:from>
    <xdr:to>
      <xdr:col>26</xdr:col>
      <xdr:colOff>1343025</xdr:colOff>
      <xdr:row>811</xdr:row>
      <xdr:rowOff>0</xdr:rowOff>
    </xdr:to>
    <xdr:sp macro="" textlink="">
      <xdr:nvSpPr>
        <xdr:cNvPr id="4340" name="Line 1">
          <a:extLst>
            <a:ext uri="{FF2B5EF4-FFF2-40B4-BE49-F238E27FC236}">
              <a16:creationId xmlns:a16="http://schemas.microsoft.com/office/drawing/2014/main" id="{00000000-0008-0000-0100-0000F4100000}"/>
            </a:ext>
          </a:extLst>
        </xdr:cNvPr>
        <xdr:cNvSpPr>
          <a:spLocks noChangeShapeType="1"/>
        </xdr:cNvSpPr>
      </xdr:nvSpPr>
      <xdr:spPr bwMode="auto">
        <a:xfrm>
          <a:off x="20221575" y="2548985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811</xdr:row>
      <xdr:rowOff>0</xdr:rowOff>
    </xdr:from>
    <xdr:to>
      <xdr:col>26</xdr:col>
      <xdr:colOff>1343025</xdr:colOff>
      <xdr:row>811</xdr:row>
      <xdr:rowOff>0</xdr:rowOff>
    </xdr:to>
    <xdr:sp macro="" textlink="">
      <xdr:nvSpPr>
        <xdr:cNvPr id="4341" name="Line 2">
          <a:extLst>
            <a:ext uri="{FF2B5EF4-FFF2-40B4-BE49-F238E27FC236}">
              <a16:creationId xmlns:a16="http://schemas.microsoft.com/office/drawing/2014/main" id="{00000000-0008-0000-0100-0000F5100000}"/>
            </a:ext>
          </a:extLst>
        </xdr:cNvPr>
        <xdr:cNvSpPr>
          <a:spLocks noChangeShapeType="1"/>
        </xdr:cNvSpPr>
      </xdr:nvSpPr>
      <xdr:spPr bwMode="auto">
        <a:xfrm>
          <a:off x="20231100" y="2548985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811</xdr:row>
      <xdr:rowOff>0</xdr:rowOff>
    </xdr:from>
    <xdr:to>
      <xdr:col>26</xdr:col>
      <xdr:colOff>1343025</xdr:colOff>
      <xdr:row>811</xdr:row>
      <xdr:rowOff>0</xdr:rowOff>
    </xdr:to>
    <xdr:sp macro="" textlink="">
      <xdr:nvSpPr>
        <xdr:cNvPr id="4342" name="Line 3">
          <a:extLst>
            <a:ext uri="{FF2B5EF4-FFF2-40B4-BE49-F238E27FC236}">
              <a16:creationId xmlns:a16="http://schemas.microsoft.com/office/drawing/2014/main" id="{00000000-0008-0000-0100-0000F6100000}"/>
            </a:ext>
          </a:extLst>
        </xdr:cNvPr>
        <xdr:cNvSpPr>
          <a:spLocks noChangeShapeType="1"/>
        </xdr:cNvSpPr>
      </xdr:nvSpPr>
      <xdr:spPr bwMode="auto">
        <a:xfrm>
          <a:off x="20231100" y="2548985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811</xdr:row>
      <xdr:rowOff>0</xdr:rowOff>
    </xdr:from>
    <xdr:to>
      <xdr:col>26</xdr:col>
      <xdr:colOff>1343025</xdr:colOff>
      <xdr:row>811</xdr:row>
      <xdr:rowOff>0</xdr:rowOff>
    </xdr:to>
    <xdr:sp macro="" textlink="">
      <xdr:nvSpPr>
        <xdr:cNvPr id="4343" name="Line 4">
          <a:extLst>
            <a:ext uri="{FF2B5EF4-FFF2-40B4-BE49-F238E27FC236}">
              <a16:creationId xmlns:a16="http://schemas.microsoft.com/office/drawing/2014/main" id="{00000000-0008-0000-0100-0000F7100000}"/>
            </a:ext>
          </a:extLst>
        </xdr:cNvPr>
        <xdr:cNvSpPr>
          <a:spLocks noChangeShapeType="1"/>
        </xdr:cNvSpPr>
      </xdr:nvSpPr>
      <xdr:spPr bwMode="auto">
        <a:xfrm>
          <a:off x="20231100" y="2548985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828</xdr:row>
      <xdr:rowOff>0</xdr:rowOff>
    </xdr:from>
    <xdr:to>
      <xdr:col>26</xdr:col>
      <xdr:colOff>1343025</xdr:colOff>
      <xdr:row>828</xdr:row>
      <xdr:rowOff>0</xdr:rowOff>
    </xdr:to>
    <xdr:sp macro="" textlink="">
      <xdr:nvSpPr>
        <xdr:cNvPr id="4344" name="Line 1">
          <a:extLst>
            <a:ext uri="{FF2B5EF4-FFF2-40B4-BE49-F238E27FC236}">
              <a16:creationId xmlns:a16="http://schemas.microsoft.com/office/drawing/2014/main" id="{00000000-0008-0000-0100-0000F8100000}"/>
            </a:ext>
          </a:extLst>
        </xdr:cNvPr>
        <xdr:cNvSpPr>
          <a:spLocks noChangeShapeType="1"/>
        </xdr:cNvSpPr>
      </xdr:nvSpPr>
      <xdr:spPr bwMode="auto">
        <a:xfrm>
          <a:off x="20221575" y="2602420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828</xdr:row>
      <xdr:rowOff>0</xdr:rowOff>
    </xdr:from>
    <xdr:to>
      <xdr:col>26</xdr:col>
      <xdr:colOff>1343025</xdr:colOff>
      <xdr:row>828</xdr:row>
      <xdr:rowOff>0</xdr:rowOff>
    </xdr:to>
    <xdr:sp macro="" textlink="">
      <xdr:nvSpPr>
        <xdr:cNvPr id="4345" name="Line 2">
          <a:extLst>
            <a:ext uri="{FF2B5EF4-FFF2-40B4-BE49-F238E27FC236}">
              <a16:creationId xmlns:a16="http://schemas.microsoft.com/office/drawing/2014/main" id="{00000000-0008-0000-0100-0000F9100000}"/>
            </a:ext>
          </a:extLst>
        </xdr:cNvPr>
        <xdr:cNvSpPr>
          <a:spLocks noChangeShapeType="1"/>
        </xdr:cNvSpPr>
      </xdr:nvSpPr>
      <xdr:spPr bwMode="auto">
        <a:xfrm>
          <a:off x="20231100" y="260242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828</xdr:row>
      <xdr:rowOff>0</xdr:rowOff>
    </xdr:from>
    <xdr:to>
      <xdr:col>26</xdr:col>
      <xdr:colOff>1343025</xdr:colOff>
      <xdr:row>828</xdr:row>
      <xdr:rowOff>0</xdr:rowOff>
    </xdr:to>
    <xdr:sp macro="" textlink="">
      <xdr:nvSpPr>
        <xdr:cNvPr id="4346" name="Line 3">
          <a:extLst>
            <a:ext uri="{FF2B5EF4-FFF2-40B4-BE49-F238E27FC236}">
              <a16:creationId xmlns:a16="http://schemas.microsoft.com/office/drawing/2014/main" id="{00000000-0008-0000-0100-0000FA100000}"/>
            </a:ext>
          </a:extLst>
        </xdr:cNvPr>
        <xdr:cNvSpPr>
          <a:spLocks noChangeShapeType="1"/>
        </xdr:cNvSpPr>
      </xdr:nvSpPr>
      <xdr:spPr bwMode="auto">
        <a:xfrm>
          <a:off x="20231100" y="260242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828</xdr:row>
      <xdr:rowOff>0</xdr:rowOff>
    </xdr:from>
    <xdr:to>
      <xdr:col>26</xdr:col>
      <xdr:colOff>1343025</xdr:colOff>
      <xdr:row>828</xdr:row>
      <xdr:rowOff>0</xdr:rowOff>
    </xdr:to>
    <xdr:sp macro="" textlink="">
      <xdr:nvSpPr>
        <xdr:cNvPr id="4347" name="Line 4">
          <a:extLst>
            <a:ext uri="{FF2B5EF4-FFF2-40B4-BE49-F238E27FC236}">
              <a16:creationId xmlns:a16="http://schemas.microsoft.com/office/drawing/2014/main" id="{00000000-0008-0000-0100-0000FB100000}"/>
            </a:ext>
          </a:extLst>
        </xdr:cNvPr>
        <xdr:cNvSpPr>
          <a:spLocks noChangeShapeType="1"/>
        </xdr:cNvSpPr>
      </xdr:nvSpPr>
      <xdr:spPr bwMode="auto">
        <a:xfrm>
          <a:off x="20231100" y="2602420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845</xdr:row>
      <xdr:rowOff>0</xdr:rowOff>
    </xdr:from>
    <xdr:to>
      <xdr:col>26</xdr:col>
      <xdr:colOff>1343025</xdr:colOff>
      <xdr:row>845</xdr:row>
      <xdr:rowOff>0</xdr:rowOff>
    </xdr:to>
    <xdr:sp macro="" textlink="">
      <xdr:nvSpPr>
        <xdr:cNvPr id="4348" name="Line 1">
          <a:extLst>
            <a:ext uri="{FF2B5EF4-FFF2-40B4-BE49-F238E27FC236}">
              <a16:creationId xmlns:a16="http://schemas.microsoft.com/office/drawing/2014/main" id="{00000000-0008-0000-0100-0000FC100000}"/>
            </a:ext>
          </a:extLst>
        </xdr:cNvPr>
        <xdr:cNvSpPr>
          <a:spLocks noChangeShapeType="1"/>
        </xdr:cNvSpPr>
      </xdr:nvSpPr>
      <xdr:spPr bwMode="auto">
        <a:xfrm>
          <a:off x="20221575" y="2655855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845</xdr:row>
      <xdr:rowOff>0</xdr:rowOff>
    </xdr:from>
    <xdr:to>
      <xdr:col>26</xdr:col>
      <xdr:colOff>1343025</xdr:colOff>
      <xdr:row>845</xdr:row>
      <xdr:rowOff>0</xdr:rowOff>
    </xdr:to>
    <xdr:sp macro="" textlink="">
      <xdr:nvSpPr>
        <xdr:cNvPr id="4349" name="Line 2">
          <a:extLst>
            <a:ext uri="{FF2B5EF4-FFF2-40B4-BE49-F238E27FC236}">
              <a16:creationId xmlns:a16="http://schemas.microsoft.com/office/drawing/2014/main" id="{00000000-0008-0000-0100-0000FD100000}"/>
            </a:ext>
          </a:extLst>
        </xdr:cNvPr>
        <xdr:cNvSpPr>
          <a:spLocks noChangeShapeType="1"/>
        </xdr:cNvSpPr>
      </xdr:nvSpPr>
      <xdr:spPr bwMode="auto">
        <a:xfrm>
          <a:off x="20231100" y="2655855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845</xdr:row>
      <xdr:rowOff>0</xdr:rowOff>
    </xdr:from>
    <xdr:to>
      <xdr:col>26</xdr:col>
      <xdr:colOff>1343025</xdr:colOff>
      <xdr:row>845</xdr:row>
      <xdr:rowOff>0</xdr:rowOff>
    </xdr:to>
    <xdr:sp macro="" textlink="">
      <xdr:nvSpPr>
        <xdr:cNvPr id="4350" name="Line 3">
          <a:extLst>
            <a:ext uri="{FF2B5EF4-FFF2-40B4-BE49-F238E27FC236}">
              <a16:creationId xmlns:a16="http://schemas.microsoft.com/office/drawing/2014/main" id="{00000000-0008-0000-0100-0000FE100000}"/>
            </a:ext>
          </a:extLst>
        </xdr:cNvPr>
        <xdr:cNvSpPr>
          <a:spLocks noChangeShapeType="1"/>
        </xdr:cNvSpPr>
      </xdr:nvSpPr>
      <xdr:spPr bwMode="auto">
        <a:xfrm>
          <a:off x="20231100" y="2655855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845</xdr:row>
      <xdr:rowOff>0</xdr:rowOff>
    </xdr:from>
    <xdr:to>
      <xdr:col>26</xdr:col>
      <xdr:colOff>1343025</xdr:colOff>
      <xdr:row>845</xdr:row>
      <xdr:rowOff>0</xdr:rowOff>
    </xdr:to>
    <xdr:sp macro="" textlink="">
      <xdr:nvSpPr>
        <xdr:cNvPr id="4351" name="Line 4">
          <a:extLst>
            <a:ext uri="{FF2B5EF4-FFF2-40B4-BE49-F238E27FC236}">
              <a16:creationId xmlns:a16="http://schemas.microsoft.com/office/drawing/2014/main" id="{00000000-0008-0000-0100-0000FF100000}"/>
            </a:ext>
          </a:extLst>
        </xdr:cNvPr>
        <xdr:cNvSpPr>
          <a:spLocks noChangeShapeType="1"/>
        </xdr:cNvSpPr>
      </xdr:nvSpPr>
      <xdr:spPr bwMode="auto">
        <a:xfrm>
          <a:off x="20231100" y="2655855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862</xdr:row>
      <xdr:rowOff>0</xdr:rowOff>
    </xdr:from>
    <xdr:to>
      <xdr:col>26</xdr:col>
      <xdr:colOff>1343025</xdr:colOff>
      <xdr:row>862</xdr:row>
      <xdr:rowOff>0</xdr:rowOff>
    </xdr:to>
    <xdr:sp macro="" textlink="">
      <xdr:nvSpPr>
        <xdr:cNvPr id="4352" name="Line 1">
          <a:extLst>
            <a:ext uri="{FF2B5EF4-FFF2-40B4-BE49-F238E27FC236}">
              <a16:creationId xmlns:a16="http://schemas.microsoft.com/office/drawing/2014/main" id="{00000000-0008-0000-0100-000000110000}"/>
            </a:ext>
          </a:extLst>
        </xdr:cNvPr>
        <xdr:cNvSpPr>
          <a:spLocks noChangeShapeType="1"/>
        </xdr:cNvSpPr>
      </xdr:nvSpPr>
      <xdr:spPr bwMode="auto">
        <a:xfrm>
          <a:off x="20221575" y="2709291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862</xdr:row>
      <xdr:rowOff>0</xdr:rowOff>
    </xdr:from>
    <xdr:to>
      <xdr:col>26</xdr:col>
      <xdr:colOff>1343025</xdr:colOff>
      <xdr:row>862</xdr:row>
      <xdr:rowOff>0</xdr:rowOff>
    </xdr:to>
    <xdr:sp macro="" textlink="">
      <xdr:nvSpPr>
        <xdr:cNvPr id="4353" name="Line 2">
          <a:extLst>
            <a:ext uri="{FF2B5EF4-FFF2-40B4-BE49-F238E27FC236}">
              <a16:creationId xmlns:a16="http://schemas.microsoft.com/office/drawing/2014/main" id="{00000000-0008-0000-0100-000001110000}"/>
            </a:ext>
          </a:extLst>
        </xdr:cNvPr>
        <xdr:cNvSpPr>
          <a:spLocks noChangeShapeType="1"/>
        </xdr:cNvSpPr>
      </xdr:nvSpPr>
      <xdr:spPr bwMode="auto">
        <a:xfrm>
          <a:off x="20231100" y="270929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862</xdr:row>
      <xdr:rowOff>0</xdr:rowOff>
    </xdr:from>
    <xdr:to>
      <xdr:col>26</xdr:col>
      <xdr:colOff>1343025</xdr:colOff>
      <xdr:row>862</xdr:row>
      <xdr:rowOff>0</xdr:rowOff>
    </xdr:to>
    <xdr:sp macro="" textlink="">
      <xdr:nvSpPr>
        <xdr:cNvPr id="4354" name="Line 3">
          <a:extLst>
            <a:ext uri="{FF2B5EF4-FFF2-40B4-BE49-F238E27FC236}">
              <a16:creationId xmlns:a16="http://schemas.microsoft.com/office/drawing/2014/main" id="{00000000-0008-0000-0100-000002110000}"/>
            </a:ext>
          </a:extLst>
        </xdr:cNvPr>
        <xdr:cNvSpPr>
          <a:spLocks noChangeShapeType="1"/>
        </xdr:cNvSpPr>
      </xdr:nvSpPr>
      <xdr:spPr bwMode="auto">
        <a:xfrm>
          <a:off x="20231100" y="270929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862</xdr:row>
      <xdr:rowOff>0</xdr:rowOff>
    </xdr:from>
    <xdr:to>
      <xdr:col>26</xdr:col>
      <xdr:colOff>1343025</xdr:colOff>
      <xdr:row>862</xdr:row>
      <xdr:rowOff>0</xdr:rowOff>
    </xdr:to>
    <xdr:sp macro="" textlink="">
      <xdr:nvSpPr>
        <xdr:cNvPr id="4355" name="Line 4">
          <a:extLst>
            <a:ext uri="{FF2B5EF4-FFF2-40B4-BE49-F238E27FC236}">
              <a16:creationId xmlns:a16="http://schemas.microsoft.com/office/drawing/2014/main" id="{00000000-0008-0000-0100-000003110000}"/>
            </a:ext>
          </a:extLst>
        </xdr:cNvPr>
        <xdr:cNvSpPr>
          <a:spLocks noChangeShapeType="1"/>
        </xdr:cNvSpPr>
      </xdr:nvSpPr>
      <xdr:spPr bwMode="auto">
        <a:xfrm>
          <a:off x="20231100" y="270929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879</xdr:row>
      <xdr:rowOff>0</xdr:rowOff>
    </xdr:from>
    <xdr:to>
      <xdr:col>26</xdr:col>
      <xdr:colOff>1343025</xdr:colOff>
      <xdr:row>879</xdr:row>
      <xdr:rowOff>0</xdr:rowOff>
    </xdr:to>
    <xdr:sp macro="" textlink="">
      <xdr:nvSpPr>
        <xdr:cNvPr id="4356" name="Line 1">
          <a:extLst>
            <a:ext uri="{FF2B5EF4-FFF2-40B4-BE49-F238E27FC236}">
              <a16:creationId xmlns:a16="http://schemas.microsoft.com/office/drawing/2014/main" id="{00000000-0008-0000-0100-000004110000}"/>
            </a:ext>
          </a:extLst>
        </xdr:cNvPr>
        <xdr:cNvSpPr>
          <a:spLocks noChangeShapeType="1"/>
        </xdr:cNvSpPr>
      </xdr:nvSpPr>
      <xdr:spPr bwMode="auto">
        <a:xfrm>
          <a:off x="20221575" y="2762726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879</xdr:row>
      <xdr:rowOff>0</xdr:rowOff>
    </xdr:from>
    <xdr:to>
      <xdr:col>26</xdr:col>
      <xdr:colOff>1343025</xdr:colOff>
      <xdr:row>879</xdr:row>
      <xdr:rowOff>0</xdr:rowOff>
    </xdr:to>
    <xdr:sp macro="" textlink="">
      <xdr:nvSpPr>
        <xdr:cNvPr id="4357" name="Line 2">
          <a:extLst>
            <a:ext uri="{FF2B5EF4-FFF2-40B4-BE49-F238E27FC236}">
              <a16:creationId xmlns:a16="http://schemas.microsoft.com/office/drawing/2014/main" id="{00000000-0008-0000-0100-000005110000}"/>
            </a:ext>
          </a:extLst>
        </xdr:cNvPr>
        <xdr:cNvSpPr>
          <a:spLocks noChangeShapeType="1"/>
        </xdr:cNvSpPr>
      </xdr:nvSpPr>
      <xdr:spPr bwMode="auto">
        <a:xfrm>
          <a:off x="20231100" y="2762726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879</xdr:row>
      <xdr:rowOff>0</xdr:rowOff>
    </xdr:from>
    <xdr:to>
      <xdr:col>26</xdr:col>
      <xdr:colOff>1343025</xdr:colOff>
      <xdr:row>879</xdr:row>
      <xdr:rowOff>0</xdr:rowOff>
    </xdr:to>
    <xdr:sp macro="" textlink="">
      <xdr:nvSpPr>
        <xdr:cNvPr id="4358" name="Line 3">
          <a:extLst>
            <a:ext uri="{FF2B5EF4-FFF2-40B4-BE49-F238E27FC236}">
              <a16:creationId xmlns:a16="http://schemas.microsoft.com/office/drawing/2014/main" id="{00000000-0008-0000-0100-000006110000}"/>
            </a:ext>
          </a:extLst>
        </xdr:cNvPr>
        <xdr:cNvSpPr>
          <a:spLocks noChangeShapeType="1"/>
        </xdr:cNvSpPr>
      </xdr:nvSpPr>
      <xdr:spPr bwMode="auto">
        <a:xfrm>
          <a:off x="20231100" y="2762726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879</xdr:row>
      <xdr:rowOff>0</xdr:rowOff>
    </xdr:from>
    <xdr:to>
      <xdr:col>26</xdr:col>
      <xdr:colOff>1343025</xdr:colOff>
      <xdr:row>879</xdr:row>
      <xdr:rowOff>0</xdr:rowOff>
    </xdr:to>
    <xdr:sp macro="" textlink="">
      <xdr:nvSpPr>
        <xdr:cNvPr id="4359" name="Line 4">
          <a:extLst>
            <a:ext uri="{FF2B5EF4-FFF2-40B4-BE49-F238E27FC236}">
              <a16:creationId xmlns:a16="http://schemas.microsoft.com/office/drawing/2014/main" id="{00000000-0008-0000-0100-000007110000}"/>
            </a:ext>
          </a:extLst>
        </xdr:cNvPr>
        <xdr:cNvSpPr>
          <a:spLocks noChangeShapeType="1"/>
        </xdr:cNvSpPr>
      </xdr:nvSpPr>
      <xdr:spPr bwMode="auto">
        <a:xfrm>
          <a:off x="20231100" y="2762726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896</xdr:row>
      <xdr:rowOff>0</xdr:rowOff>
    </xdr:from>
    <xdr:to>
      <xdr:col>26</xdr:col>
      <xdr:colOff>1343025</xdr:colOff>
      <xdr:row>896</xdr:row>
      <xdr:rowOff>0</xdr:rowOff>
    </xdr:to>
    <xdr:sp macro="" textlink="">
      <xdr:nvSpPr>
        <xdr:cNvPr id="4360" name="Line 1">
          <a:extLst>
            <a:ext uri="{FF2B5EF4-FFF2-40B4-BE49-F238E27FC236}">
              <a16:creationId xmlns:a16="http://schemas.microsoft.com/office/drawing/2014/main" id="{00000000-0008-0000-0100-000008110000}"/>
            </a:ext>
          </a:extLst>
        </xdr:cNvPr>
        <xdr:cNvSpPr>
          <a:spLocks noChangeShapeType="1"/>
        </xdr:cNvSpPr>
      </xdr:nvSpPr>
      <xdr:spPr bwMode="auto">
        <a:xfrm>
          <a:off x="20221575" y="2816161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896</xdr:row>
      <xdr:rowOff>0</xdr:rowOff>
    </xdr:from>
    <xdr:to>
      <xdr:col>26</xdr:col>
      <xdr:colOff>1343025</xdr:colOff>
      <xdr:row>896</xdr:row>
      <xdr:rowOff>0</xdr:rowOff>
    </xdr:to>
    <xdr:sp macro="" textlink="">
      <xdr:nvSpPr>
        <xdr:cNvPr id="4361" name="Line 2">
          <a:extLst>
            <a:ext uri="{FF2B5EF4-FFF2-40B4-BE49-F238E27FC236}">
              <a16:creationId xmlns:a16="http://schemas.microsoft.com/office/drawing/2014/main" id="{00000000-0008-0000-0100-000009110000}"/>
            </a:ext>
          </a:extLst>
        </xdr:cNvPr>
        <xdr:cNvSpPr>
          <a:spLocks noChangeShapeType="1"/>
        </xdr:cNvSpPr>
      </xdr:nvSpPr>
      <xdr:spPr bwMode="auto">
        <a:xfrm>
          <a:off x="20231100" y="281616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896</xdr:row>
      <xdr:rowOff>0</xdr:rowOff>
    </xdr:from>
    <xdr:to>
      <xdr:col>26</xdr:col>
      <xdr:colOff>1343025</xdr:colOff>
      <xdr:row>896</xdr:row>
      <xdr:rowOff>0</xdr:rowOff>
    </xdr:to>
    <xdr:sp macro="" textlink="">
      <xdr:nvSpPr>
        <xdr:cNvPr id="4362" name="Line 3">
          <a:extLst>
            <a:ext uri="{FF2B5EF4-FFF2-40B4-BE49-F238E27FC236}">
              <a16:creationId xmlns:a16="http://schemas.microsoft.com/office/drawing/2014/main" id="{00000000-0008-0000-0100-00000A110000}"/>
            </a:ext>
          </a:extLst>
        </xdr:cNvPr>
        <xdr:cNvSpPr>
          <a:spLocks noChangeShapeType="1"/>
        </xdr:cNvSpPr>
      </xdr:nvSpPr>
      <xdr:spPr bwMode="auto">
        <a:xfrm>
          <a:off x="20231100" y="281616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896</xdr:row>
      <xdr:rowOff>0</xdr:rowOff>
    </xdr:from>
    <xdr:to>
      <xdr:col>26</xdr:col>
      <xdr:colOff>1343025</xdr:colOff>
      <xdr:row>896</xdr:row>
      <xdr:rowOff>0</xdr:rowOff>
    </xdr:to>
    <xdr:sp macro="" textlink="">
      <xdr:nvSpPr>
        <xdr:cNvPr id="4363" name="Line 4">
          <a:extLst>
            <a:ext uri="{FF2B5EF4-FFF2-40B4-BE49-F238E27FC236}">
              <a16:creationId xmlns:a16="http://schemas.microsoft.com/office/drawing/2014/main" id="{00000000-0008-0000-0100-00000B110000}"/>
            </a:ext>
          </a:extLst>
        </xdr:cNvPr>
        <xdr:cNvSpPr>
          <a:spLocks noChangeShapeType="1"/>
        </xdr:cNvSpPr>
      </xdr:nvSpPr>
      <xdr:spPr bwMode="auto">
        <a:xfrm>
          <a:off x="20231100" y="281616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862</xdr:row>
      <xdr:rowOff>0</xdr:rowOff>
    </xdr:from>
    <xdr:to>
      <xdr:col>26</xdr:col>
      <xdr:colOff>1343025</xdr:colOff>
      <xdr:row>862</xdr:row>
      <xdr:rowOff>0</xdr:rowOff>
    </xdr:to>
    <xdr:sp macro="" textlink="">
      <xdr:nvSpPr>
        <xdr:cNvPr id="4364" name="Line 1">
          <a:extLst>
            <a:ext uri="{FF2B5EF4-FFF2-40B4-BE49-F238E27FC236}">
              <a16:creationId xmlns:a16="http://schemas.microsoft.com/office/drawing/2014/main" id="{00000000-0008-0000-0100-00000C110000}"/>
            </a:ext>
          </a:extLst>
        </xdr:cNvPr>
        <xdr:cNvSpPr>
          <a:spLocks noChangeShapeType="1"/>
        </xdr:cNvSpPr>
      </xdr:nvSpPr>
      <xdr:spPr bwMode="auto">
        <a:xfrm>
          <a:off x="20221575" y="2709291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862</xdr:row>
      <xdr:rowOff>0</xdr:rowOff>
    </xdr:from>
    <xdr:to>
      <xdr:col>26</xdr:col>
      <xdr:colOff>1343025</xdr:colOff>
      <xdr:row>862</xdr:row>
      <xdr:rowOff>0</xdr:rowOff>
    </xdr:to>
    <xdr:sp macro="" textlink="">
      <xdr:nvSpPr>
        <xdr:cNvPr id="4365" name="Line 2">
          <a:extLst>
            <a:ext uri="{FF2B5EF4-FFF2-40B4-BE49-F238E27FC236}">
              <a16:creationId xmlns:a16="http://schemas.microsoft.com/office/drawing/2014/main" id="{00000000-0008-0000-0100-00000D110000}"/>
            </a:ext>
          </a:extLst>
        </xdr:cNvPr>
        <xdr:cNvSpPr>
          <a:spLocks noChangeShapeType="1"/>
        </xdr:cNvSpPr>
      </xdr:nvSpPr>
      <xdr:spPr bwMode="auto">
        <a:xfrm>
          <a:off x="20231100" y="270929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862</xdr:row>
      <xdr:rowOff>0</xdr:rowOff>
    </xdr:from>
    <xdr:to>
      <xdr:col>26</xdr:col>
      <xdr:colOff>1343025</xdr:colOff>
      <xdr:row>862</xdr:row>
      <xdr:rowOff>0</xdr:rowOff>
    </xdr:to>
    <xdr:sp macro="" textlink="">
      <xdr:nvSpPr>
        <xdr:cNvPr id="4366" name="Line 3">
          <a:extLst>
            <a:ext uri="{FF2B5EF4-FFF2-40B4-BE49-F238E27FC236}">
              <a16:creationId xmlns:a16="http://schemas.microsoft.com/office/drawing/2014/main" id="{00000000-0008-0000-0100-00000E110000}"/>
            </a:ext>
          </a:extLst>
        </xdr:cNvPr>
        <xdr:cNvSpPr>
          <a:spLocks noChangeShapeType="1"/>
        </xdr:cNvSpPr>
      </xdr:nvSpPr>
      <xdr:spPr bwMode="auto">
        <a:xfrm>
          <a:off x="20231100" y="270929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862</xdr:row>
      <xdr:rowOff>0</xdr:rowOff>
    </xdr:from>
    <xdr:to>
      <xdr:col>26</xdr:col>
      <xdr:colOff>1343025</xdr:colOff>
      <xdr:row>862</xdr:row>
      <xdr:rowOff>0</xdr:rowOff>
    </xdr:to>
    <xdr:sp macro="" textlink="">
      <xdr:nvSpPr>
        <xdr:cNvPr id="4367" name="Line 4">
          <a:extLst>
            <a:ext uri="{FF2B5EF4-FFF2-40B4-BE49-F238E27FC236}">
              <a16:creationId xmlns:a16="http://schemas.microsoft.com/office/drawing/2014/main" id="{00000000-0008-0000-0100-00000F110000}"/>
            </a:ext>
          </a:extLst>
        </xdr:cNvPr>
        <xdr:cNvSpPr>
          <a:spLocks noChangeShapeType="1"/>
        </xdr:cNvSpPr>
      </xdr:nvSpPr>
      <xdr:spPr bwMode="auto">
        <a:xfrm>
          <a:off x="20231100" y="270929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879</xdr:row>
      <xdr:rowOff>0</xdr:rowOff>
    </xdr:from>
    <xdr:to>
      <xdr:col>26</xdr:col>
      <xdr:colOff>1343025</xdr:colOff>
      <xdr:row>879</xdr:row>
      <xdr:rowOff>0</xdr:rowOff>
    </xdr:to>
    <xdr:sp macro="" textlink="">
      <xdr:nvSpPr>
        <xdr:cNvPr id="4368" name="Line 1">
          <a:extLst>
            <a:ext uri="{FF2B5EF4-FFF2-40B4-BE49-F238E27FC236}">
              <a16:creationId xmlns:a16="http://schemas.microsoft.com/office/drawing/2014/main" id="{00000000-0008-0000-0100-000010110000}"/>
            </a:ext>
          </a:extLst>
        </xdr:cNvPr>
        <xdr:cNvSpPr>
          <a:spLocks noChangeShapeType="1"/>
        </xdr:cNvSpPr>
      </xdr:nvSpPr>
      <xdr:spPr bwMode="auto">
        <a:xfrm>
          <a:off x="20221575" y="2762726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879</xdr:row>
      <xdr:rowOff>0</xdr:rowOff>
    </xdr:from>
    <xdr:to>
      <xdr:col>26</xdr:col>
      <xdr:colOff>1343025</xdr:colOff>
      <xdr:row>879</xdr:row>
      <xdr:rowOff>0</xdr:rowOff>
    </xdr:to>
    <xdr:sp macro="" textlink="">
      <xdr:nvSpPr>
        <xdr:cNvPr id="4369" name="Line 2">
          <a:extLst>
            <a:ext uri="{FF2B5EF4-FFF2-40B4-BE49-F238E27FC236}">
              <a16:creationId xmlns:a16="http://schemas.microsoft.com/office/drawing/2014/main" id="{00000000-0008-0000-0100-000011110000}"/>
            </a:ext>
          </a:extLst>
        </xdr:cNvPr>
        <xdr:cNvSpPr>
          <a:spLocks noChangeShapeType="1"/>
        </xdr:cNvSpPr>
      </xdr:nvSpPr>
      <xdr:spPr bwMode="auto">
        <a:xfrm>
          <a:off x="20231100" y="2762726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879</xdr:row>
      <xdr:rowOff>0</xdr:rowOff>
    </xdr:from>
    <xdr:to>
      <xdr:col>26</xdr:col>
      <xdr:colOff>1343025</xdr:colOff>
      <xdr:row>879</xdr:row>
      <xdr:rowOff>0</xdr:rowOff>
    </xdr:to>
    <xdr:sp macro="" textlink="">
      <xdr:nvSpPr>
        <xdr:cNvPr id="4370" name="Line 3">
          <a:extLst>
            <a:ext uri="{FF2B5EF4-FFF2-40B4-BE49-F238E27FC236}">
              <a16:creationId xmlns:a16="http://schemas.microsoft.com/office/drawing/2014/main" id="{00000000-0008-0000-0100-000012110000}"/>
            </a:ext>
          </a:extLst>
        </xdr:cNvPr>
        <xdr:cNvSpPr>
          <a:spLocks noChangeShapeType="1"/>
        </xdr:cNvSpPr>
      </xdr:nvSpPr>
      <xdr:spPr bwMode="auto">
        <a:xfrm>
          <a:off x="20231100" y="2762726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879</xdr:row>
      <xdr:rowOff>0</xdr:rowOff>
    </xdr:from>
    <xdr:to>
      <xdr:col>26</xdr:col>
      <xdr:colOff>1343025</xdr:colOff>
      <xdr:row>879</xdr:row>
      <xdr:rowOff>0</xdr:rowOff>
    </xdr:to>
    <xdr:sp macro="" textlink="">
      <xdr:nvSpPr>
        <xdr:cNvPr id="4371" name="Line 4">
          <a:extLst>
            <a:ext uri="{FF2B5EF4-FFF2-40B4-BE49-F238E27FC236}">
              <a16:creationId xmlns:a16="http://schemas.microsoft.com/office/drawing/2014/main" id="{00000000-0008-0000-0100-000013110000}"/>
            </a:ext>
          </a:extLst>
        </xdr:cNvPr>
        <xdr:cNvSpPr>
          <a:spLocks noChangeShapeType="1"/>
        </xdr:cNvSpPr>
      </xdr:nvSpPr>
      <xdr:spPr bwMode="auto">
        <a:xfrm>
          <a:off x="20231100" y="2762726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896</xdr:row>
      <xdr:rowOff>0</xdr:rowOff>
    </xdr:from>
    <xdr:to>
      <xdr:col>26</xdr:col>
      <xdr:colOff>1343025</xdr:colOff>
      <xdr:row>896</xdr:row>
      <xdr:rowOff>0</xdr:rowOff>
    </xdr:to>
    <xdr:sp macro="" textlink="">
      <xdr:nvSpPr>
        <xdr:cNvPr id="4372" name="Line 1">
          <a:extLst>
            <a:ext uri="{FF2B5EF4-FFF2-40B4-BE49-F238E27FC236}">
              <a16:creationId xmlns:a16="http://schemas.microsoft.com/office/drawing/2014/main" id="{00000000-0008-0000-0100-000014110000}"/>
            </a:ext>
          </a:extLst>
        </xdr:cNvPr>
        <xdr:cNvSpPr>
          <a:spLocks noChangeShapeType="1"/>
        </xdr:cNvSpPr>
      </xdr:nvSpPr>
      <xdr:spPr bwMode="auto">
        <a:xfrm>
          <a:off x="20221575" y="2816161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896</xdr:row>
      <xdr:rowOff>0</xdr:rowOff>
    </xdr:from>
    <xdr:to>
      <xdr:col>26</xdr:col>
      <xdr:colOff>1343025</xdr:colOff>
      <xdr:row>896</xdr:row>
      <xdr:rowOff>0</xdr:rowOff>
    </xdr:to>
    <xdr:sp macro="" textlink="">
      <xdr:nvSpPr>
        <xdr:cNvPr id="4373" name="Line 2">
          <a:extLst>
            <a:ext uri="{FF2B5EF4-FFF2-40B4-BE49-F238E27FC236}">
              <a16:creationId xmlns:a16="http://schemas.microsoft.com/office/drawing/2014/main" id="{00000000-0008-0000-0100-000015110000}"/>
            </a:ext>
          </a:extLst>
        </xdr:cNvPr>
        <xdr:cNvSpPr>
          <a:spLocks noChangeShapeType="1"/>
        </xdr:cNvSpPr>
      </xdr:nvSpPr>
      <xdr:spPr bwMode="auto">
        <a:xfrm>
          <a:off x="20231100" y="281616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896</xdr:row>
      <xdr:rowOff>0</xdr:rowOff>
    </xdr:from>
    <xdr:to>
      <xdr:col>26</xdr:col>
      <xdr:colOff>1343025</xdr:colOff>
      <xdr:row>896</xdr:row>
      <xdr:rowOff>0</xdr:rowOff>
    </xdr:to>
    <xdr:sp macro="" textlink="">
      <xdr:nvSpPr>
        <xdr:cNvPr id="4374" name="Line 3">
          <a:extLst>
            <a:ext uri="{FF2B5EF4-FFF2-40B4-BE49-F238E27FC236}">
              <a16:creationId xmlns:a16="http://schemas.microsoft.com/office/drawing/2014/main" id="{00000000-0008-0000-0100-000016110000}"/>
            </a:ext>
          </a:extLst>
        </xdr:cNvPr>
        <xdr:cNvSpPr>
          <a:spLocks noChangeShapeType="1"/>
        </xdr:cNvSpPr>
      </xdr:nvSpPr>
      <xdr:spPr bwMode="auto">
        <a:xfrm>
          <a:off x="20231100" y="281616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896</xdr:row>
      <xdr:rowOff>0</xdr:rowOff>
    </xdr:from>
    <xdr:to>
      <xdr:col>26</xdr:col>
      <xdr:colOff>1343025</xdr:colOff>
      <xdr:row>896</xdr:row>
      <xdr:rowOff>0</xdr:rowOff>
    </xdr:to>
    <xdr:sp macro="" textlink="">
      <xdr:nvSpPr>
        <xdr:cNvPr id="4375" name="Line 4">
          <a:extLst>
            <a:ext uri="{FF2B5EF4-FFF2-40B4-BE49-F238E27FC236}">
              <a16:creationId xmlns:a16="http://schemas.microsoft.com/office/drawing/2014/main" id="{00000000-0008-0000-0100-000017110000}"/>
            </a:ext>
          </a:extLst>
        </xdr:cNvPr>
        <xdr:cNvSpPr>
          <a:spLocks noChangeShapeType="1"/>
        </xdr:cNvSpPr>
      </xdr:nvSpPr>
      <xdr:spPr bwMode="auto">
        <a:xfrm>
          <a:off x="20231100" y="281616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862</xdr:row>
      <xdr:rowOff>0</xdr:rowOff>
    </xdr:from>
    <xdr:to>
      <xdr:col>26</xdr:col>
      <xdr:colOff>1343025</xdr:colOff>
      <xdr:row>862</xdr:row>
      <xdr:rowOff>0</xdr:rowOff>
    </xdr:to>
    <xdr:sp macro="" textlink="">
      <xdr:nvSpPr>
        <xdr:cNvPr id="4376" name="Line 1">
          <a:extLst>
            <a:ext uri="{FF2B5EF4-FFF2-40B4-BE49-F238E27FC236}">
              <a16:creationId xmlns:a16="http://schemas.microsoft.com/office/drawing/2014/main" id="{00000000-0008-0000-0100-000018110000}"/>
            </a:ext>
          </a:extLst>
        </xdr:cNvPr>
        <xdr:cNvSpPr>
          <a:spLocks noChangeShapeType="1"/>
        </xdr:cNvSpPr>
      </xdr:nvSpPr>
      <xdr:spPr bwMode="auto">
        <a:xfrm>
          <a:off x="20221575" y="2709291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862</xdr:row>
      <xdr:rowOff>0</xdr:rowOff>
    </xdr:from>
    <xdr:to>
      <xdr:col>26</xdr:col>
      <xdr:colOff>1343025</xdr:colOff>
      <xdr:row>862</xdr:row>
      <xdr:rowOff>0</xdr:rowOff>
    </xdr:to>
    <xdr:sp macro="" textlink="">
      <xdr:nvSpPr>
        <xdr:cNvPr id="4377" name="Line 2">
          <a:extLst>
            <a:ext uri="{FF2B5EF4-FFF2-40B4-BE49-F238E27FC236}">
              <a16:creationId xmlns:a16="http://schemas.microsoft.com/office/drawing/2014/main" id="{00000000-0008-0000-0100-000019110000}"/>
            </a:ext>
          </a:extLst>
        </xdr:cNvPr>
        <xdr:cNvSpPr>
          <a:spLocks noChangeShapeType="1"/>
        </xdr:cNvSpPr>
      </xdr:nvSpPr>
      <xdr:spPr bwMode="auto">
        <a:xfrm>
          <a:off x="20231100" y="270929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862</xdr:row>
      <xdr:rowOff>0</xdr:rowOff>
    </xdr:from>
    <xdr:to>
      <xdr:col>26</xdr:col>
      <xdr:colOff>1343025</xdr:colOff>
      <xdr:row>862</xdr:row>
      <xdr:rowOff>0</xdr:rowOff>
    </xdr:to>
    <xdr:sp macro="" textlink="">
      <xdr:nvSpPr>
        <xdr:cNvPr id="4378" name="Line 3">
          <a:extLst>
            <a:ext uri="{FF2B5EF4-FFF2-40B4-BE49-F238E27FC236}">
              <a16:creationId xmlns:a16="http://schemas.microsoft.com/office/drawing/2014/main" id="{00000000-0008-0000-0100-00001A110000}"/>
            </a:ext>
          </a:extLst>
        </xdr:cNvPr>
        <xdr:cNvSpPr>
          <a:spLocks noChangeShapeType="1"/>
        </xdr:cNvSpPr>
      </xdr:nvSpPr>
      <xdr:spPr bwMode="auto">
        <a:xfrm>
          <a:off x="20231100" y="270929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862</xdr:row>
      <xdr:rowOff>0</xdr:rowOff>
    </xdr:from>
    <xdr:to>
      <xdr:col>26</xdr:col>
      <xdr:colOff>1343025</xdr:colOff>
      <xdr:row>862</xdr:row>
      <xdr:rowOff>0</xdr:rowOff>
    </xdr:to>
    <xdr:sp macro="" textlink="">
      <xdr:nvSpPr>
        <xdr:cNvPr id="4379" name="Line 4">
          <a:extLst>
            <a:ext uri="{FF2B5EF4-FFF2-40B4-BE49-F238E27FC236}">
              <a16:creationId xmlns:a16="http://schemas.microsoft.com/office/drawing/2014/main" id="{00000000-0008-0000-0100-00001B110000}"/>
            </a:ext>
          </a:extLst>
        </xdr:cNvPr>
        <xdr:cNvSpPr>
          <a:spLocks noChangeShapeType="1"/>
        </xdr:cNvSpPr>
      </xdr:nvSpPr>
      <xdr:spPr bwMode="auto">
        <a:xfrm>
          <a:off x="20231100" y="270929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879</xdr:row>
      <xdr:rowOff>0</xdr:rowOff>
    </xdr:from>
    <xdr:to>
      <xdr:col>26</xdr:col>
      <xdr:colOff>1343025</xdr:colOff>
      <xdr:row>879</xdr:row>
      <xdr:rowOff>0</xdr:rowOff>
    </xdr:to>
    <xdr:sp macro="" textlink="">
      <xdr:nvSpPr>
        <xdr:cNvPr id="4380" name="Line 1">
          <a:extLst>
            <a:ext uri="{FF2B5EF4-FFF2-40B4-BE49-F238E27FC236}">
              <a16:creationId xmlns:a16="http://schemas.microsoft.com/office/drawing/2014/main" id="{00000000-0008-0000-0100-00001C110000}"/>
            </a:ext>
          </a:extLst>
        </xdr:cNvPr>
        <xdr:cNvSpPr>
          <a:spLocks noChangeShapeType="1"/>
        </xdr:cNvSpPr>
      </xdr:nvSpPr>
      <xdr:spPr bwMode="auto">
        <a:xfrm>
          <a:off x="20221575" y="2762726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879</xdr:row>
      <xdr:rowOff>0</xdr:rowOff>
    </xdr:from>
    <xdr:to>
      <xdr:col>26</xdr:col>
      <xdr:colOff>1343025</xdr:colOff>
      <xdr:row>879</xdr:row>
      <xdr:rowOff>0</xdr:rowOff>
    </xdr:to>
    <xdr:sp macro="" textlink="">
      <xdr:nvSpPr>
        <xdr:cNvPr id="4381" name="Line 2">
          <a:extLst>
            <a:ext uri="{FF2B5EF4-FFF2-40B4-BE49-F238E27FC236}">
              <a16:creationId xmlns:a16="http://schemas.microsoft.com/office/drawing/2014/main" id="{00000000-0008-0000-0100-00001D110000}"/>
            </a:ext>
          </a:extLst>
        </xdr:cNvPr>
        <xdr:cNvSpPr>
          <a:spLocks noChangeShapeType="1"/>
        </xdr:cNvSpPr>
      </xdr:nvSpPr>
      <xdr:spPr bwMode="auto">
        <a:xfrm>
          <a:off x="20231100" y="2762726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879</xdr:row>
      <xdr:rowOff>0</xdr:rowOff>
    </xdr:from>
    <xdr:to>
      <xdr:col>26</xdr:col>
      <xdr:colOff>1343025</xdr:colOff>
      <xdr:row>879</xdr:row>
      <xdr:rowOff>0</xdr:rowOff>
    </xdr:to>
    <xdr:sp macro="" textlink="">
      <xdr:nvSpPr>
        <xdr:cNvPr id="4382" name="Line 3">
          <a:extLst>
            <a:ext uri="{FF2B5EF4-FFF2-40B4-BE49-F238E27FC236}">
              <a16:creationId xmlns:a16="http://schemas.microsoft.com/office/drawing/2014/main" id="{00000000-0008-0000-0100-00001E110000}"/>
            </a:ext>
          </a:extLst>
        </xdr:cNvPr>
        <xdr:cNvSpPr>
          <a:spLocks noChangeShapeType="1"/>
        </xdr:cNvSpPr>
      </xdr:nvSpPr>
      <xdr:spPr bwMode="auto">
        <a:xfrm>
          <a:off x="20231100" y="2762726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879</xdr:row>
      <xdr:rowOff>0</xdr:rowOff>
    </xdr:from>
    <xdr:to>
      <xdr:col>26</xdr:col>
      <xdr:colOff>1343025</xdr:colOff>
      <xdr:row>879</xdr:row>
      <xdr:rowOff>0</xdr:rowOff>
    </xdr:to>
    <xdr:sp macro="" textlink="">
      <xdr:nvSpPr>
        <xdr:cNvPr id="4383" name="Line 4">
          <a:extLst>
            <a:ext uri="{FF2B5EF4-FFF2-40B4-BE49-F238E27FC236}">
              <a16:creationId xmlns:a16="http://schemas.microsoft.com/office/drawing/2014/main" id="{00000000-0008-0000-0100-00001F110000}"/>
            </a:ext>
          </a:extLst>
        </xdr:cNvPr>
        <xdr:cNvSpPr>
          <a:spLocks noChangeShapeType="1"/>
        </xdr:cNvSpPr>
      </xdr:nvSpPr>
      <xdr:spPr bwMode="auto">
        <a:xfrm>
          <a:off x="20231100" y="2762726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896</xdr:row>
      <xdr:rowOff>0</xdr:rowOff>
    </xdr:from>
    <xdr:to>
      <xdr:col>26</xdr:col>
      <xdr:colOff>1343025</xdr:colOff>
      <xdr:row>896</xdr:row>
      <xdr:rowOff>0</xdr:rowOff>
    </xdr:to>
    <xdr:sp macro="" textlink="">
      <xdr:nvSpPr>
        <xdr:cNvPr id="4384" name="Line 1">
          <a:extLst>
            <a:ext uri="{FF2B5EF4-FFF2-40B4-BE49-F238E27FC236}">
              <a16:creationId xmlns:a16="http://schemas.microsoft.com/office/drawing/2014/main" id="{00000000-0008-0000-0100-000020110000}"/>
            </a:ext>
          </a:extLst>
        </xdr:cNvPr>
        <xdr:cNvSpPr>
          <a:spLocks noChangeShapeType="1"/>
        </xdr:cNvSpPr>
      </xdr:nvSpPr>
      <xdr:spPr bwMode="auto">
        <a:xfrm>
          <a:off x="20221575" y="2816161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896</xdr:row>
      <xdr:rowOff>0</xdr:rowOff>
    </xdr:from>
    <xdr:to>
      <xdr:col>26</xdr:col>
      <xdr:colOff>1343025</xdr:colOff>
      <xdr:row>896</xdr:row>
      <xdr:rowOff>0</xdr:rowOff>
    </xdr:to>
    <xdr:sp macro="" textlink="">
      <xdr:nvSpPr>
        <xdr:cNvPr id="4385" name="Line 2">
          <a:extLst>
            <a:ext uri="{FF2B5EF4-FFF2-40B4-BE49-F238E27FC236}">
              <a16:creationId xmlns:a16="http://schemas.microsoft.com/office/drawing/2014/main" id="{00000000-0008-0000-0100-000021110000}"/>
            </a:ext>
          </a:extLst>
        </xdr:cNvPr>
        <xdr:cNvSpPr>
          <a:spLocks noChangeShapeType="1"/>
        </xdr:cNvSpPr>
      </xdr:nvSpPr>
      <xdr:spPr bwMode="auto">
        <a:xfrm>
          <a:off x="20231100" y="281616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896</xdr:row>
      <xdr:rowOff>0</xdr:rowOff>
    </xdr:from>
    <xdr:to>
      <xdr:col>26</xdr:col>
      <xdr:colOff>1343025</xdr:colOff>
      <xdr:row>896</xdr:row>
      <xdr:rowOff>0</xdr:rowOff>
    </xdr:to>
    <xdr:sp macro="" textlink="">
      <xdr:nvSpPr>
        <xdr:cNvPr id="4386" name="Line 3">
          <a:extLst>
            <a:ext uri="{FF2B5EF4-FFF2-40B4-BE49-F238E27FC236}">
              <a16:creationId xmlns:a16="http://schemas.microsoft.com/office/drawing/2014/main" id="{00000000-0008-0000-0100-000022110000}"/>
            </a:ext>
          </a:extLst>
        </xdr:cNvPr>
        <xdr:cNvSpPr>
          <a:spLocks noChangeShapeType="1"/>
        </xdr:cNvSpPr>
      </xdr:nvSpPr>
      <xdr:spPr bwMode="auto">
        <a:xfrm>
          <a:off x="20231100" y="281616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896</xdr:row>
      <xdr:rowOff>0</xdr:rowOff>
    </xdr:from>
    <xdr:to>
      <xdr:col>26</xdr:col>
      <xdr:colOff>1343025</xdr:colOff>
      <xdr:row>896</xdr:row>
      <xdr:rowOff>0</xdr:rowOff>
    </xdr:to>
    <xdr:sp macro="" textlink="">
      <xdr:nvSpPr>
        <xdr:cNvPr id="4387" name="Line 4">
          <a:extLst>
            <a:ext uri="{FF2B5EF4-FFF2-40B4-BE49-F238E27FC236}">
              <a16:creationId xmlns:a16="http://schemas.microsoft.com/office/drawing/2014/main" id="{00000000-0008-0000-0100-000023110000}"/>
            </a:ext>
          </a:extLst>
        </xdr:cNvPr>
        <xdr:cNvSpPr>
          <a:spLocks noChangeShapeType="1"/>
        </xdr:cNvSpPr>
      </xdr:nvSpPr>
      <xdr:spPr bwMode="auto">
        <a:xfrm>
          <a:off x="20231100" y="281616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862</xdr:row>
      <xdr:rowOff>0</xdr:rowOff>
    </xdr:from>
    <xdr:to>
      <xdr:col>26</xdr:col>
      <xdr:colOff>1343025</xdr:colOff>
      <xdr:row>862</xdr:row>
      <xdr:rowOff>0</xdr:rowOff>
    </xdr:to>
    <xdr:sp macro="" textlink="">
      <xdr:nvSpPr>
        <xdr:cNvPr id="4388" name="Line 1">
          <a:extLst>
            <a:ext uri="{FF2B5EF4-FFF2-40B4-BE49-F238E27FC236}">
              <a16:creationId xmlns:a16="http://schemas.microsoft.com/office/drawing/2014/main" id="{00000000-0008-0000-0100-000024110000}"/>
            </a:ext>
          </a:extLst>
        </xdr:cNvPr>
        <xdr:cNvSpPr>
          <a:spLocks noChangeShapeType="1"/>
        </xdr:cNvSpPr>
      </xdr:nvSpPr>
      <xdr:spPr bwMode="auto">
        <a:xfrm>
          <a:off x="20221575" y="2709291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862</xdr:row>
      <xdr:rowOff>0</xdr:rowOff>
    </xdr:from>
    <xdr:to>
      <xdr:col>26</xdr:col>
      <xdr:colOff>1343025</xdr:colOff>
      <xdr:row>862</xdr:row>
      <xdr:rowOff>0</xdr:rowOff>
    </xdr:to>
    <xdr:sp macro="" textlink="">
      <xdr:nvSpPr>
        <xdr:cNvPr id="4389" name="Line 2">
          <a:extLst>
            <a:ext uri="{FF2B5EF4-FFF2-40B4-BE49-F238E27FC236}">
              <a16:creationId xmlns:a16="http://schemas.microsoft.com/office/drawing/2014/main" id="{00000000-0008-0000-0100-000025110000}"/>
            </a:ext>
          </a:extLst>
        </xdr:cNvPr>
        <xdr:cNvSpPr>
          <a:spLocks noChangeShapeType="1"/>
        </xdr:cNvSpPr>
      </xdr:nvSpPr>
      <xdr:spPr bwMode="auto">
        <a:xfrm>
          <a:off x="20231100" y="270929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862</xdr:row>
      <xdr:rowOff>0</xdr:rowOff>
    </xdr:from>
    <xdr:to>
      <xdr:col>26</xdr:col>
      <xdr:colOff>1343025</xdr:colOff>
      <xdr:row>862</xdr:row>
      <xdr:rowOff>0</xdr:rowOff>
    </xdr:to>
    <xdr:sp macro="" textlink="">
      <xdr:nvSpPr>
        <xdr:cNvPr id="4390" name="Line 3">
          <a:extLst>
            <a:ext uri="{FF2B5EF4-FFF2-40B4-BE49-F238E27FC236}">
              <a16:creationId xmlns:a16="http://schemas.microsoft.com/office/drawing/2014/main" id="{00000000-0008-0000-0100-000026110000}"/>
            </a:ext>
          </a:extLst>
        </xdr:cNvPr>
        <xdr:cNvSpPr>
          <a:spLocks noChangeShapeType="1"/>
        </xdr:cNvSpPr>
      </xdr:nvSpPr>
      <xdr:spPr bwMode="auto">
        <a:xfrm>
          <a:off x="20231100" y="270929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862</xdr:row>
      <xdr:rowOff>0</xdr:rowOff>
    </xdr:from>
    <xdr:to>
      <xdr:col>26</xdr:col>
      <xdr:colOff>1343025</xdr:colOff>
      <xdr:row>862</xdr:row>
      <xdr:rowOff>0</xdr:rowOff>
    </xdr:to>
    <xdr:sp macro="" textlink="">
      <xdr:nvSpPr>
        <xdr:cNvPr id="4391" name="Line 4">
          <a:extLst>
            <a:ext uri="{FF2B5EF4-FFF2-40B4-BE49-F238E27FC236}">
              <a16:creationId xmlns:a16="http://schemas.microsoft.com/office/drawing/2014/main" id="{00000000-0008-0000-0100-000027110000}"/>
            </a:ext>
          </a:extLst>
        </xdr:cNvPr>
        <xdr:cNvSpPr>
          <a:spLocks noChangeShapeType="1"/>
        </xdr:cNvSpPr>
      </xdr:nvSpPr>
      <xdr:spPr bwMode="auto">
        <a:xfrm>
          <a:off x="20231100" y="270929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879</xdr:row>
      <xdr:rowOff>0</xdr:rowOff>
    </xdr:from>
    <xdr:to>
      <xdr:col>26</xdr:col>
      <xdr:colOff>1343025</xdr:colOff>
      <xdr:row>879</xdr:row>
      <xdr:rowOff>0</xdr:rowOff>
    </xdr:to>
    <xdr:sp macro="" textlink="">
      <xdr:nvSpPr>
        <xdr:cNvPr id="4392" name="Line 1">
          <a:extLst>
            <a:ext uri="{FF2B5EF4-FFF2-40B4-BE49-F238E27FC236}">
              <a16:creationId xmlns:a16="http://schemas.microsoft.com/office/drawing/2014/main" id="{00000000-0008-0000-0100-000028110000}"/>
            </a:ext>
          </a:extLst>
        </xdr:cNvPr>
        <xdr:cNvSpPr>
          <a:spLocks noChangeShapeType="1"/>
        </xdr:cNvSpPr>
      </xdr:nvSpPr>
      <xdr:spPr bwMode="auto">
        <a:xfrm>
          <a:off x="20221575" y="2762726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879</xdr:row>
      <xdr:rowOff>0</xdr:rowOff>
    </xdr:from>
    <xdr:to>
      <xdr:col>26</xdr:col>
      <xdr:colOff>1343025</xdr:colOff>
      <xdr:row>879</xdr:row>
      <xdr:rowOff>0</xdr:rowOff>
    </xdr:to>
    <xdr:sp macro="" textlink="">
      <xdr:nvSpPr>
        <xdr:cNvPr id="4393" name="Line 2">
          <a:extLst>
            <a:ext uri="{FF2B5EF4-FFF2-40B4-BE49-F238E27FC236}">
              <a16:creationId xmlns:a16="http://schemas.microsoft.com/office/drawing/2014/main" id="{00000000-0008-0000-0100-000029110000}"/>
            </a:ext>
          </a:extLst>
        </xdr:cNvPr>
        <xdr:cNvSpPr>
          <a:spLocks noChangeShapeType="1"/>
        </xdr:cNvSpPr>
      </xdr:nvSpPr>
      <xdr:spPr bwMode="auto">
        <a:xfrm>
          <a:off x="20231100" y="2762726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879</xdr:row>
      <xdr:rowOff>0</xdr:rowOff>
    </xdr:from>
    <xdr:to>
      <xdr:col>26</xdr:col>
      <xdr:colOff>1343025</xdr:colOff>
      <xdr:row>879</xdr:row>
      <xdr:rowOff>0</xdr:rowOff>
    </xdr:to>
    <xdr:sp macro="" textlink="">
      <xdr:nvSpPr>
        <xdr:cNvPr id="4394" name="Line 3">
          <a:extLst>
            <a:ext uri="{FF2B5EF4-FFF2-40B4-BE49-F238E27FC236}">
              <a16:creationId xmlns:a16="http://schemas.microsoft.com/office/drawing/2014/main" id="{00000000-0008-0000-0100-00002A110000}"/>
            </a:ext>
          </a:extLst>
        </xdr:cNvPr>
        <xdr:cNvSpPr>
          <a:spLocks noChangeShapeType="1"/>
        </xdr:cNvSpPr>
      </xdr:nvSpPr>
      <xdr:spPr bwMode="auto">
        <a:xfrm>
          <a:off x="20231100" y="2762726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879</xdr:row>
      <xdr:rowOff>0</xdr:rowOff>
    </xdr:from>
    <xdr:to>
      <xdr:col>26</xdr:col>
      <xdr:colOff>1343025</xdr:colOff>
      <xdr:row>879</xdr:row>
      <xdr:rowOff>0</xdr:rowOff>
    </xdr:to>
    <xdr:sp macro="" textlink="">
      <xdr:nvSpPr>
        <xdr:cNvPr id="4395" name="Line 4">
          <a:extLst>
            <a:ext uri="{FF2B5EF4-FFF2-40B4-BE49-F238E27FC236}">
              <a16:creationId xmlns:a16="http://schemas.microsoft.com/office/drawing/2014/main" id="{00000000-0008-0000-0100-00002B110000}"/>
            </a:ext>
          </a:extLst>
        </xdr:cNvPr>
        <xdr:cNvSpPr>
          <a:spLocks noChangeShapeType="1"/>
        </xdr:cNvSpPr>
      </xdr:nvSpPr>
      <xdr:spPr bwMode="auto">
        <a:xfrm>
          <a:off x="20231100" y="2762726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896</xdr:row>
      <xdr:rowOff>0</xdr:rowOff>
    </xdr:from>
    <xdr:to>
      <xdr:col>26</xdr:col>
      <xdr:colOff>1343025</xdr:colOff>
      <xdr:row>896</xdr:row>
      <xdr:rowOff>0</xdr:rowOff>
    </xdr:to>
    <xdr:sp macro="" textlink="">
      <xdr:nvSpPr>
        <xdr:cNvPr id="4396" name="Line 1">
          <a:extLst>
            <a:ext uri="{FF2B5EF4-FFF2-40B4-BE49-F238E27FC236}">
              <a16:creationId xmlns:a16="http://schemas.microsoft.com/office/drawing/2014/main" id="{00000000-0008-0000-0100-00002C110000}"/>
            </a:ext>
          </a:extLst>
        </xdr:cNvPr>
        <xdr:cNvSpPr>
          <a:spLocks noChangeShapeType="1"/>
        </xdr:cNvSpPr>
      </xdr:nvSpPr>
      <xdr:spPr bwMode="auto">
        <a:xfrm>
          <a:off x="20221575" y="2816161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896</xdr:row>
      <xdr:rowOff>0</xdr:rowOff>
    </xdr:from>
    <xdr:to>
      <xdr:col>26</xdr:col>
      <xdr:colOff>1343025</xdr:colOff>
      <xdr:row>896</xdr:row>
      <xdr:rowOff>0</xdr:rowOff>
    </xdr:to>
    <xdr:sp macro="" textlink="">
      <xdr:nvSpPr>
        <xdr:cNvPr id="4397" name="Line 2">
          <a:extLst>
            <a:ext uri="{FF2B5EF4-FFF2-40B4-BE49-F238E27FC236}">
              <a16:creationId xmlns:a16="http://schemas.microsoft.com/office/drawing/2014/main" id="{00000000-0008-0000-0100-00002D110000}"/>
            </a:ext>
          </a:extLst>
        </xdr:cNvPr>
        <xdr:cNvSpPr>
          <a:spLocks noChangeShapeType="1"/>
        </xdr:cNvSpPr>
      </xdr:nvSpPr>
      <xdr:spPr bwMode="auto">
        <a:xfrm>
          <a:off x="20231100" y="281616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896</xdr:row>
      <xdr:rowOff>0</xdr:rowOff>
    </xdr:from>
    <xdr:to>
      <xdr:col>26</xdr:col>
      <xdr:colOff>1343025</xdr:colOff>
      <xdr:row>896</xdr:row>
      <xdr:rowOff>0</xdr:rowOff>
    </xdr:to>
    <xdr:sp macro="" textlink="">
      <xdr:nvSpPr>
        <xdr:cNvPr id="4398" name="Line 3">
          <a:extLst>
            <a:ext uri="{FF2B5EF4-FFF2-40B4-BE49-F238E27FC236}">
              <a16:creationId xmlns:a16="http://schemas.microsoft.com/office/drawing/2014/main" id="{00000000-0008-0000-0100-00002E110000}"/>
            </a:ext>
          </a:extLst>
        </xdr:cNvPr>
        <xdr:cNvSpPr>
          <a:spLocks noChangeShapeType="1"/>
        </xdr:cNvSpPr>
      </xdr:nvSpPr>
      <xdr:spPr bwMode="auto">
        <a:xfrm>
          <a:off x="20231100" y="281616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896</xdr:row>
      <xdr:rowOff>0</xdr:rowOff>
    </xdr:from>
    <xdr:to>
      <xdr:col>26</xdr:col>
      <xdr:colOff>1343025</xdr:colOff>
      <xdr:row>896</xdr:row>
      <xdr:rowOff>0</xdr:rowOff>
    </xdr:to>
    <xdr:sp macro="" textlink="">
      <xdr:nvSpPr>
        <xdr:cNvPr id="4399" name="Line 4">
          <a:extLst>
            <a:ext uri="{FF2B5EF4-FFF2-40B4-BE49-F238E27FC236}">
              <a16:creationId xmlns:a16="http://schemas.microsoft.com/office/drawing/2014/main" id="{00000000-0008-0000-0100-00002F110000}"/>
            </a:ext>
          </a:extLst>
        </xdr:cNvPr>
        <xdr:cNvSpPr>
          <a:spLocks noChangeShapeType="1"/>
        </xdr:cNvSpPr>
      </xdr:nvSpPr>
      <xdr:spPr bwMode="auto">
        <a:xfrm>
          <a:off x="20231100" y="281616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862</xdr:row>
      <xdr:rowOff>0</xdr:rowOff>
    </xdr:from>
    <xdr:to>
      <xdr:col>26</xdr:col>
      <xdr:colOff>1343025</xdr:colOff>
      <xdr:row>862</xdr:row>
      <xdr:rowOff>0</xdr:rowOff>
    </xdr:to>
    <xdr:sp macro="" textlink="">
      <xdr:nvSpPr>
        <xdr:cNvPr id="4400" name="Line 1">
          <a:extLst>
            <a:ext uri="{FF2B5EF4-FFF2-40B4-BE49-F238E27FC236}">
              <a16:creationId xmlns:a16="http://schemas.microsoft.com/office/drawing/2014/main" id="{00000000-0008-0000-0100-000030110000}"/>
            </a:ext>
          </a:extLst>
        </xdr:cNvPr>
        <xdr:cNvSpPr>
          <a:spLocks noChangeShapeType="1"/>
        </xdr:cNvSpPr>
      </xdr:nvSpPr>
      <xdr:spPr bwMode="auto">
        <a:xfrm>
          <a:off x="20221575" y="2709291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862</xdr:row>
      <xdr:rowOff>0</xdr:rowOff>
    </xdr:from>
    <xdr:to>
      <xdr:col>26</xdr:col>
      <xdr:colOff>1343025</xdr:colOff>
      <xdr:row>862</xdr:row>
      <xdr:rowOff>0</xdr:rowOff>
    </xdr:to>
    <xdr:sp macro="" textlink="">
      <xdr:nvSpPr>
        <xdr:cNvPr id="4401" name="Line 2">
          <a:extLst>
            <a:ext uri="{FF2B5EF4-FFF2-40B4-BE49-F238E27FC236}">
              <a16:creationId xmlns:a16="http://schemas.microsoft.com/office/drawing/2014/main" id="{00000000-0008-0000-0100-000031110000}"/>
            </a:ext>
          </a:extLst>
        </xdr:cNvPr>
        <xdr:cNvSpPr>
          <a:spLocks noChangeShapeType="1"/>
        </xdr:cNvSpPr>
      </xdr:nvSpPr>
      <xdr:spPr bwMode="auto">
        <a:xfrm>
          <a:off x="20231100" y="270929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862</xdr:row>
      <xdr:rowOff>0</xdr:rowOff>
    </xdr:from>
    <xdr:to>
      <xdr:col>26</xdr:col>
      <xdr:colOff>1343025</xdr:colOff>
      <xdr:row>862</xdr:row>
      <xdr:rowOff>0</xdr:rowOff>
    </xdr:to>
    <xdr:sp macro="" textlink="">
      <xdr:nvSpPr>
        <xdr:cNvPr id="4402" name="Line 3">
          <a:extLst>
            <a:ext uri="{FF2B5EF4-FFF2-40B4-BE49-F238E27FC236}">
              <a16:creationId xmlns:a16="http://schemas.microsoft.com/office/drawing/2014/main" id="{00000000-0008-0000-0100-000032110000}"/>
            </a:ext>
          </a:extLst>
        </xdr:cNvPr>
        <xdr:cNvSpPr>
          <a:spLocks noChangeShapeType="1"/>
        </xdr:cNvSpPr>
      </xdr:nvSpPr>
      <xdr:spPr bwMode="auto">
        <a:xfrm>
          <a:off x="20231100" y="270929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862</xdr:row>
      <xdr:rowOff>0</xdr:rowOff>
    </xdr:from>
    <xdr:to>
      <xdr:col>26</xdr:col>
      <xdr:colOff>1343025</xdr:colOff>
      <xdr:row>862</xdr:row>
      <xdr:rowOff>0</xdr:rowOff>
    </xdr:to>
    <xdr:sp macro="" textlink="">
      <xdr:nvSpPr>
        <xdr:cNvPr id="4403" name="Line 4">
          <a:extLst>
            <a:ext uri="{FF2B5EF4-FFF2-40B4-BE49-F238E27FC236}">
              <a16:creationId xmlns:a16="http://schemas.microsoft.com/office/drawing/2014/main" id="{00000000-0008-0000-0100-000033110000}"/>
            </a:ext>
          </a:extLst>
        </xdr:cNvPr>
        <xdr:cNvSpPr>
          <a:spLocks noChangeShapeType="1"/>
        </xdr:cNvSpPr>
      </xdr:nvSpPr>
      <xdr:spPr bwMode="auto">
        <a:xfrm>
          <a:off x="20231100" y="2709291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879</xdr:row>
      <xdr:rowOff>0</xdr:rowOff>
    </xdr:from>
    <xdr:to>
      <xdr:col>26</xdr:col>
      <xdr:colOff>1343025</xdr:colOff>
      <xdr:row>879</xdr:row>
      <xdr:rowOff>0</xdr:rowOff>
    </xdr:to>
    <xdr:sp macro="" textlink="">
      <xdr:nvSpPr>
        <xdr:cNvPr id="4404" name="Line 1">
          <a:extLst>
            <a:ext uri="{FF2B5EF4-FFF2-40B4-BE49-F238E27FC236}">
              <a16:creationId xmlns:a16="http://schemas.microsoft.com/office/drawing/2014/main" id="{00000000-0008-0000-0100-000034110000}"/>
            </a:ext>
          </a:extLst>
        </xdr:cNvPr>
        <xdr:cNvSpPr>
          <a:spLocks noChangeShapeType="1"/>
        </xdr:cNvSpPr>
      </xdr:nvSpPr>
      <xdr:spPr bwMode="auto">
        <a:xfrm>
          <a:off x="20221575" y="2762726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879</xdr:row>
      <xdr:rowOff>0</xdr:rowOff>
    </xdr:from>
    <xdr:to>
      <xdr:col>26</xdr:col>
      <xdr:colOff>1343025</xdr:colOff>
      <xdr:row>879</xdr:row>
      <xdr:rowOff>0</xdr:rowOff>
    </xdr:to>
    <xdr:sp macro="" textlink="">
      <xdr:nvSpPr>
        <xdr:cNvPr id="4405" name="Line 2">
          <a:extLst>
            <a:ext uri="{FF2B5EF4-FFF2-40B4-BE49-F238E27FC236}">
              <a16:creationId xmlns:a16="http://schemas.microsoft.com/office/drawing/2014/main" id="{00000000-0008-0000-0100-000035110000}"/>
            </a:ext>
          </a:extLst>
        </xdr:cNvPr>
        <xdr:cNvSpPr>
          <a:spLocks noChangeShapeType="1"/>
        </xdr:cNvSpPr>
      </xdr:nvSpPr>
      <xdr:spPr bwMode="auto">
        <a:xfrm>
          <a:off x="20231100" y="2762726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879</xdr:row>
      <xdr:rowOff>0</xdr:rowOff>
    </xdr:from>
    <xdr:to>
      <xdr:col>26</xdr:col>
      <xdr:colOff>1343025</xdr:colOff>
      <xdr:row>879</xdr:row>
      <xdr:rowOff>0</xdr:rowOff>
    </xdr:to>
    <xdr:sp macro="" textlink="">
      <xdr:nvSpPr>
        <xdr:cNvPr id="4406" name="Line 3">
          <a:extLst>
            <a:ext uri="{FF2B5EF4-FFF2-40B4-BE49-F238E27FC236}">
              <a16:creationId xmlns:a16="http://schemas.microsoft.com/office/drawing/2014/main" id="{00000000-0008-0000-0100-000036110000}"/>
            </a:ext>
          </a:extLst>
        </xdr:cNvPr>
        <xdr:cNvSpPr>
          <a:spLocks noChangeShapeType="1"/>
        </xdr:cNvSpPr>
      </xdr:nvSpPr>
      <xdr:spPr bwMode="auto">
        <a:xfrm>
          <a:off x="20231100" y="2762726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879</xdr:row>
      <xdr:rowOff>0</xdr:rowOff>
    </xdr:from>
    <xdr:to>
      <xdr:col>26</xdr:col>
      <xdr:colOff>1343025</xdr:colOff>
      <xdr:row>879</xdr:row>
      <xdr:rowOff>0</xdr:rowOff>
    </xdr:to>
    <xdr:sp macro="" textlink="">
      <xdr:nvSpPr>
        <xdr:cNvPr id="4407" name="Line 4">
          <a:extLst>
            <a:ext uri="{FF2B5EF4-FFF2-40B4-BE49-F238E27FC236}">
              <a16:creationId xmlns:a16="http://schemas.microsoft.com/office/drawing/2014/main" id="{00000000-0008-0000-0100-000037110000}"/>
            </a:ext>
          </a:extLst>
        </xdr:cNvPr>
        <xdr:cNvSpPr>
          <a:spLocks noChangeShapeType="1"/>
        </xdr:cNvSpPr>
      </xdr:nvSpPr>
      <xdr:spPr bwMode="auto">
        <a:xfrm>
          <a:off x="20231100" y="2762726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896</xdr:row>
      <xdr:rowOff>0</xdr:rowOff>
    </xdr:from>
    <xdr:to>
      <xdr:col>26</xdr:col>
      <xdr:colOff>1343025</xdr:colOff>
      <xdr:row>896</xdr:row>
      <xdr:rowOff>0</xdr:rowOff>
    </xdr:to>
    <xdr:sp macro="" textlink="">
      <xdr:nvSpPr>
        <xdr:cNvPr id="4408" name="Line 1">
          <a:extLst>
            <a:ext uri="{FF2B5EF4-FFF2-40B4-BE49-F238E27FC236}">
              <a16:creationId xmlns:a16="http://schemas.microsoft.com/office/drawing/2014/main" id="{00000000-0008-0000-0100-000038110000}"/>
            </a:ext>
          </a:extLst>
        </xdr:cNvPr>
        <xdr:cNvSpPr>
          <a:spLocks noChangeShapeType="1"/>
        </xdr:cNvSpPr>
      </xdr:nvSpPr>
      <xdr:spPr bwMode="auto">
        <a:xfrm>
          <a:off x="20221575" y="2816161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896</xdr:row>
      <xdr:rowOff>0</xdr:rowOff>
    </xdr:from>
    <xdr:to>
      <xdr:col>26</xdr:col>
      <xdr:colOff>1343025</xdr:colOff>
      <xdr:row>896</xdr:row>
      <xdr:rowOff>0</xdr:rowOff>
    </xdr:to>
    <xdr:sp macro="" textlink="">
      <xdr:nvSpPr>
        <xdr:cNvPr id="4409" name="Line 2">
          <a:extLst>
            <a:ext uri="{FF2B5EF4-FFF2-40B4-BE49-F238E27FC236}">
              <a16:creationId xmlns:a16="http://schemas.microsoft.com/office/drawing/2014/main" id="{00000000-0008-0000-0100-000039110000}"/>
            </a:ext>
          </a:extLst>
        </xdr:cNvPr>
        <xdr:cNvSpPr>
          <a:spLocks noChangeShapeType="1"/>
        </xdr:cNvSpPr>
      </xdr:nvSpPr>
      <xdr:spPr bwMode="auto">
        <a:xfrm>
          <a:off x="20231100" y="281616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896</xdr:row>
      <xdr:rowOff>0</xdr:rowOff>
    </xdr:from>
    <xdr:to>
      <xdr:col>26</xdr:col>
      <xdr:colOff>1343025</xdr:colOff>
      <xdr:row>896</xdr:row>
      <xdr:rowOff>0</xdr:rowOff>
    </xdr:to>
    <xdr:sp macro="" textlink="">
      <xdr:nvSpPr>
        <xdr:cNvPr id="4410" name="Line 3">
          <a:extLst>
            <a:ext uri="{FF2B5EF4-FFF2-40B4-BE49-F238E27FC236}">
              <a16:creationId xmlns:a16="http://schemas.microsoft.com/office/drawing/2014/main" id="{00000000-0008-0000-0100-00003A110000}"/>
            </a:ext>
          </a:extLst>
        </xdr:cNvPr>
        <xdr:cNvSpPr>
          <a:spLocks noChangeShapeType="1"/>
        </xdr:cNvSpPr>
      </xdr:nvSpPr>
      <xdr:spPr bwMode="auto">
        <a:xfrm>
          <a:off x="20231100" y="281616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896</xdr:row>
      <xdr:rowOff>0</xdr:rowOff>
    </xdr:from>
    <xdr:to>
      <xdr:col>26</xdr:col>
      <xdr:colOff>1343025</xdr:colOff>
      <xdr:row>896</xdr:row>
      <xdr:rowOff>0</xdr:rowOff>
    </xdr:to>
    <xdr:sp macro="" textlink="">
      <xdr:nvSpPr>
        <xdr:cNvPr id="4411" name="Line 4">
          <a:extLst>
            <a:ext uri="{FF2B5EF4-FFF2-40B4-BE49-F238E27FC236}">
              <a16:creationId xmlns:a16="http://schemas.microsoft.com/office/drawing/2014/main" id="{00000000-0008-0000-0100-00003B110000}"/>
            </a:ext>
          </a:extLst>
        </xdr:cNvPr>
        <xdr:cNvSpPr>
          <a:spLocks noChangeShapeType="1"/>
        </xdr:cNvSpPr>
      </xdr:nvSpPr>
      <xdr:spPr bwMode="auto">
        <a:xfrm>
          <a:off x="20231100" y="2816161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913</xdr:row>
      <xdr:rowOff>0</xdr:rowOff>
    </xdr:from>
    <xdr:to>
      <xdr:col>26</xdr:col>
      <xdr:colOff>1343025</xdr:colOff>
      <xdr:row>913</xdr:row>
      <xdr:rowOff>0</xdr:rowOff>
    </xdr:to>
    <xdr:sp macro="" textlink="">
      <xdr:nvSpPr>
        <xdr:cNvPr id="4412" name="Line 1">
          <a:extLst>
            <a:ext uri="{FF2B5EF4-FFF2-40B4-BE49-F238E27FC236}">
              <a16:creationId xmlns:a16="http://schemas.microsoft.com/office/drawing/2014/main" id="{00000000-0008-0000-0100-00003C110000}"/>
            </a:ext>
          </a:extLst>
        </xdr:cNvPr>
        <xdr:cNvSpPr>
          <a:spLocks noChangeShapeType="1"/>
        </xdr:cNvSpPr>
      </xdr:nvSpPr>
      <xdr:spPr bwMode="auto">
        <a:xfrm>
          <a:off x="20221575" y="2869596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913</xdr:row>
      <xdr:rowOff>0</xdr:rowOff>
    </xdr:from>
    <xdr:to>
      <xdr:col>26</xdr:col>
      <xdr:colOff>1343025</xdr:colOff>
      <xdr:row>913</xdr:row>
      <xdr:rowOff>0</xdr:rowOff>
    </xdr:to>
    <xdr:sp macro="" textlink="">
      <xdr:nvSpPr>
        <xdr:cNvPr id="4413" name="Line 2">
          <a:extLst>
            <a:ext uri="{FF2B5EF4-FFF2-40B4-BE49-F238E27FC236}">
              <a16:creationId xmlns:a16="http://schemas.microsoft.com/office/drawing/2014/main" id="{00000000-0008-0000-0100-00003D110000}"/>
            </a:ext>
          </a:extLst>
        </xdr:cNvPr>
        <xdr:cNvSpPr>
          <a:spLocks noChangeShapeType="1"/>
        </xdr:cNvSpPr>
      </xdr:nvSpPr>
      <xdr:spPr bwMode="auto">
        <a:xfrm>
          <a:off x="20231100" y="2869596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913</xdr:row>
      <xdr:rowOff>0</xdr:rowOff>
    </xdr:from>
    <xdr:to>
      <xdr:col>26</xdr:col>
      <xdr:colOff>1343025</xdr:colOff>
      <xdr:row>913</xdr:row>
      <xdr:rowOff>0</xdr:rowOff>
    </xdr:to>
    <xdr:sp macro="" textlink="">
      <xdr:nvSpPr>
        <xdr:cNvPr id="4414" name="Line 3">
          <a:extLst>
            <a:ext uri="{FF2B5EF4-FFF2-40B4-BE49-F238E27FC236}">
              <a16:creationId xmlns:a16="http://schemas.microsoft.com/office/drawing/2014/main" id="{00000000-0008-0000-0100-00003E110000}"/>
            </a:ext>
          </a:extLst>
        </xdr:cNvPr>
        <xdr:cNvSpPr>
          <a:spLocks noChangeShapeType="1"/>
        </xdr:cNvSpPr>
      </xdr:nvSpPr>
      <xdr:spPr bwMode="auto">
        <a:xfrm>
          <a:off x="20231100" y="2869596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913</xdr:row>
      <xdr:rowOff>0</xdr:rowOff>
    </xdr:from>
    <xdr:to>
      <xdr:col>26</xdr:col>
      <xdr:colOff>1343025</xdr:colOff>
      <xdr:row>913</xdr:row>
      <xdr:rowOff>0</xdr:rowOff>
    </xdr:to>
    <xdr:sp macro="" textlink="">
      <xdr:nvSpPr>
        <xdr:cNvPr id="4415" name="Line 4">
          <a:extLst>
            <a:ext uri="{FF2B5EF4-FFF2-40B4-BE49-F238E27FC236}">
              <a16:creationId xmlns:a16="http://schemas.microsoft.com/office/drawing/2014/main" id="{00000000-0008-0000-0100-00003F110000}"/>
            </a:ext>
          </a:extLst>
        </xdr:cNvPr>
        <xdr:cNvSpPr>
          <a:spLocks noChangeShapeType="1"/>
        </xdr:cNvSpPr>
      </xdr:nvSpPr>
      <xdr:spPr bwMode="auto">
        <a:xfrm>
          <a:off x="20231100" y="2869596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930</xdr:row>
      <xdr:rowOff>0</xdr:rowOff>
    </xdr:from>
    <xdr:to>
      <xdr:col>26</xdr:col>
      <xdr:colOff>1343025</xdr:colOff>
      <xdr:row>930</xdr:row>
      <xdr:rowOff>0</xdr:rowOff>
    </xdr:to>
    <xdr:sp macro="" textlink="">
      <xdr:nvSpPr>
        <xdr:cNvPr id="4416" name="Line 1">
          <a:extLst>
            <a:ext uri="{FF2B5EF4-FFF2-40B4-BE49-F238E27FC236}">
              <a16:creationId xmlns:a16="http://schemas.microsoft.com/office/drawing/2014/main" id="{00000000-0008-0000-0100-000040110000}"/>
            </a:ext>
          </a:extLst>
        </xdr:cNvPr>
        <xdr:cNvSpPr>
          <a:spLocks noChangeShapeType="1"/>
        </xdr:cNvSpPr>
      </xdr:nvSpPr>
      <xdr:spPr bwMode="auto">
        <a:xfrm>
          <a:off x="20221575" y="2923032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930</xdr:row>
      <xdr:rowOff>0</xdr:rowOff>
    </xdr:from>
    <xdr:to>
      <xdr:col>26</xdr:col>
      <xdr:colOff>1343025</xdr:colOff>
      <xdr:row>930</xdr:row>
      <xdr:rowOff>0</xdr:rowOff>
    </xdr:to>
    <xdr:sp macro="" textlink="">
      <xdr:nvSpPr>
        <xdr:cNvPr id="4417" name="Line 2">
          <a:extLst>
            <a:ext uri="{FF2B5EF4-FFF2-40B4-BE49-F238E27FC236}">
              <a16:creationId xmlns:a16="http://schemas.microsoft.com/office/drawing/2014/main" id="{00000000-0008-0000-0100-000041110000}"/>
            </a:ext>
          </a:extLst>
        </xdr:cNvPr>
        <xdr:cNvSpPr>
          <a:spLocks noChangeShapeType="1"/>
        </xdr:cNvSpPr>
      </xdr:nvSpPr>
      <xdr:spPr bwMode="auto">
        <a:xfrm>
          <a:off x="20231100" y="292303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930</xdr:row>
      <xdr:rowOff>0</xdr:rowOff>
    </xdr:from>
    <xdr:to>
      <xdr:col>26</xdr:col>
      <xdr:colOff>1343025</xdr:colOff>
      <xdr:row>930</xdr:row>
      <xdr:rowOff>0</xdr:rowOff>
    </xdr:to>
    <xdr:sp macro="" textlink="">
      <xdr:nvSpPr>
        <xdr:cNvPr id="4418" name="Line 3">
          <a:extLst>
            <a:ext uri="{FF2B5EF4-FFF2-40B4-BE49-F238E27FC236}">
              <a16:creationId xmlns:a16="http://schemas.microsoft.com/office/drawing/2014/main" id="{00000000-0008-0000-0100-000042110000}"/>
            </a:ext>
          </a:extLst>
        </xdr:cNvPr>
        <xdr:cNvSpPr>
          <a:spLocks noChangeShapeType="1"/>
        </xdr:cNvSpPr>
      </xdr:nvSpPr>
      <xdr:spPr bwMode="auto">
        <a:xfrm>
          <a:off x="20231100" y="292303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930</xdr:row>
      <xdr:rowOff>0</xdr:rowOff>
    </xdr:from>
    <xdr:to>
      <xdr:col>26</xdr:col>
      <xdr:colOff>1343025</xdr:colOff>
      <xdr:row>930</xdr:row>
      <xdr:rowOff>0</xdr:rowOff>
    </xdr:to>
    <xdr:sp macro="" textlink="">
      <xdr:nvSpPr>
        <xdr:cNvPr id="4419" name="Line 4">
          <a:extLst>
            <a:ext uri="{FF2B5EF4-FFF2-40B4-BE49-F238E27FC236}">
              <a16:creationId xmlns:a16="http://schemas.microsoft.com/office/drawing/2014/main" id="{00000000-0008-0000-0100-000043110000}"/>
            </a:ext>
          </a:extLst>
        </xdr:cNvPr>
        <xdr:cNvSpPr>
          <a:spLocks noChangeShapeType="1"/>
        </xdr:cNvSpPr>
      </xdr:nvSpPr>
      <xdr:spPr bwMode="auto">
        <a:xfrm>
          <a:off x="20231100" y="2923032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947</xdr:row>
      <xdr:rowOff>0</xdr:rowOff>
    </xdr:from>
    <xdr:to>
      <xdr:col>26</xdr:col>
      <xdr:colOff>1343025</xdr:colOff>
      <xdr:row>947</xdr:row>
      <xdr:rowOff>0</xdr:rowOff>
    </xdr:to>
    <xdr:sp macro="" textlink="">
      <xdr:nvSpPr>
        <xdr:cNvPr id="4420" name="Line 1">
          <a:extLst>
            <a:ext uri="{FF2B5EF4-FFF2-40B4-BE49-F238E27FC236}">
              <a16:creationId xmlns:a16="http://schemas.microsoft.com/office/drawing/2014/main" id="{00000000-0008-0000-0100-000044110000}"/>
            </a:ext>
          </a:extLst>
        </xdr:cNvPr>
        <xdr:cNvSpPr>
          <a:spLocks noChangeShapeType="1"/>
        </xdr:cNvSpPr>
      </xdr:nvSpPr>
      <xdr:spPr bwMode="auto">
        <a:xfrm>
          <a:off x="20221575" y="29764672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947</xdr:row>
      <xdr:rowOff>0</xdr:rowOff>
    </xdr:from>
    <xdr:to>
      <xdr:col>26</xdr:col>
      <xdr:colOff>1343025</xdr:colOff>
      <xdr:row>947</xdr:row>
      <xdr:rowOff>0</xdr:rowOff>
    </xdr:to>
    <xdr:sp macro="" textlink="">
      <xdr:nvSpPr>
        <xdr:cNvPr id="4421" name="Line 2">
          <a:extLst>
            <a:ext uri="{FF2B5EF4-FFF2-40B4-BE49-F238E27FC236}">
              <a16:creationId xmlns:a16="http://schemas.microsoft.com/office/drawing/2014/main" id="{00000000-0008-0000-0100-000045110000}"/>
            </a:ext>
          </a:extLst>
        </xdr:cNvPr>
        <xdr:cNvSpPr>
          <a:spLocks noChangeShapeType="1"/>
        </xdr:cNvSpPr>
      </xdr:nvSpPr>
      <xdr:spPr bwMode="auto">
        <a:xfrm>
          <a:off x="20231100" y="2976467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947</xdr:row>
      <xdr:rowOff>0</xdr:rowOff>
    </xdr:from>
    <xdr:to>
      <xdr:col>26</xdr:col>
      <xdr:colOff>1343025</xdr:colOff>
      <xdr:row>947</xdr:row>
      <xdr:rowOff>0</xdr:rowOff>
    </xdr:to>
    <xdr:sp macro="" textlink="">
      <xdr:nvSpPr>
        <xdr:cNvPr id="4422" name="Line 3">
          <a:extLst>
            <a:ext uri="{FF2B5EF4-FFF2-40B4-BE49-F238E27FC236}">
              <a16:creationId xmlns:a16="http://schemas.microsoft.com/office/drawing/2014/main" id="{00000000-0008-0000-0100-000046110000}"/>
            </a:ext>
          </a:extLst>
        </xdr:cNvPr>
        <xdr:cNvSpPr>
          <a:spLocks noChangeShapeType="1"/>
        </xdr:cNvSpPr>
      </xdr:nvSpPr>
      <xdr:spPr bwMode="auto">
        <a:xfrm>
          <a:off x="20231100" y="2976467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947</xdr:row>
      <xdr:rowOff>0</xdr:rowOff>
    </xdr:from>
    <xdr:to>
      <xdr:col>26</xdr:col>
      <xdr:colOff>1343025</xdr:colOff>
      <xdr:row>947</xdr:row>
      <xdr:rowOff>0</xdr:rowOff>
    </xdr:to>
    <xdr:sp macro="" textlink="">
      <xdr:nvSpPr>
        <xdr:cNvPr id="4423" name="Line 4">
          <a:extLst>
            <a:ext uri="{FF2B5EF4-FFF2-40B4-BE49-F238E27FC236}">
              <a16:creationId xmlns:a16="http://schemas.microsoft.com/office/drawing/2014/main" id="{00000000-0008-0000-0100-000047110000}"/>
            </a:ext>
          </a:extLst>
        </xdr:cNvPr>
        <xdr:cNvSpPr>
          <a:spLocks noChangeShapeType="1"/>
        </xdr:cNvSpPr>
      </xdr:nvSpPr>
      <xdr:spPr bwMode="auto">
        <a:xfrm>
          <a:off x="20231100" y="29764672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964</xdr:row>
      <xdr:rowOff>0</xdr:rowOff>
    </xdr:from>
    <xdr:to>
      <xdr:col>26</xdr:col>
      <xdr:colOff>1343025</xdr:colOff>
      <xdr:row>964</xdr:row>
      <xdr:rowOff>0</xdr:rowOff>
    </xdr:to>
    <xdr:sp macro="" textlink="">
      <xdr:nvSpPr>
        <xdr:cNvPr id="4424" name="Line 1">
          <a:extLst>
            <a:ext uri="{FF2B5EF4-FFF2-40B4-BE49-F238E27FC236}">
              <a16:creationId xmlns:a16="http://schemas.microsoft.com/office/drawing/2014/main" id="{00000000-0008-0000-0100-000048110000}"/>
            </a:ext>
          </a:extLst>
        </xdr:cNvPr>
        <xdr:cNvSpPr>
          <a:spLocks noChangeShapeType="1"/>
        </xdr:cNvSpPr>
      </xdr:nvSpPr>
      <xdr:spPr bwMode="auto">
        <a:xfrm>
          <a:off x="20221575" y="3029902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964</xdr:row>
      <xdr:rowOff>0</xdr:rowOff>
    </xdr:from>
    <xdr:to>
      <xdr:col>26</xdr:col>
      <xdr:colOff>1343025</xdr:colOff>
      <xdr:row>964</xdr:row>
      <xdr:rowOff>0</xdr:rowOff>
    </xdr:to>
    <xdr:sp macro="" textlink="">
      <xdr:nvSpPr>
        <xdr:cNvPr id="4425" name="Line 2">
          <a:extLst>
            <a:ext uri="{FF2B5EF4-FFF2-40B4-BE49-F238E27FC236}">
              <a16:creationId xmlns:a16="http://schemas.microsoft.com/office/drawing/2014/main" id="{00000000-0008-0000-0100-000049110000}"/>
            </a:ext>
          </a:extLst>
        </xdr:cNvPr>
        <xdr:cNvSpPr>
          <a:spLocks noChangeShapeType="1"/>
        </xdr:cNvSpPr>
      </xdr:nvSpPr>
      <xdr:spPr bwMode="auto">
        <a:xfrm>
          <a:off x="20231100" y="3029902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964</xdr:row>
      <xdr:rowOff>0</xdr:rowOff>
    </xdr:from>
    <xdr:to>
      <xdr:col>26</xdr:col>
      <xdr:colOff>1343025</xdr:colOff>
      <xdr:row>964</xdr:row>
      <xdr:rowOff>0</xdr:rowOff>
    </xdr:to>
    <xdr:sp macro="" textlink="">
      <xdr:nvSpPr>
        <xdr:cNvPr id="4426" name="Line 3">
          <a:extLst>
            <a:ext uri="{FF2B5EF4-FFF2-40B4-BE49-F238E27FC236}">
              <a16:creationId xmlns:a16="http://schemas.microsoft.com/office/drawing/2014/main" id="{00000000-0008-0000-0100-00004A110000}"/>
            </a:ext>
          </a:extLst>
        </xdr:cNvPr>
        <xdr:cNvSpPr>
          <a:spLocks noChangeShapeType="1"/>
        </xdr:cNvSpPr>
      </xdr:nvSpPr>
      <xdr:spPr bwMode="auto">
        <a:xfrm>
          <a:off x="20231100" y="3029902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964</xdr:row>
      <xdr:rowOff>0</xdr:rowOff>
    </xdr:from>
    <xdr:to>
      <xdr:col>26</xdr:col>
      <xdr:colOff>1343025</xdr:colOff>
      <xdr:row>964</xdr:row>
      <xdr:rowOff>0</xdr:rowOff>
    </xdr:to>
    <xdr:sp macro="" textlink="">
      <xdr:nvSpPr>
        <xdr:cNvPr id="4427" name="Line 4">
          <a:extLst>
            <a:ext uri="{FF2B5EF4-FFF2-40B4-BE49-F238E27FC236}">
              <a16:creationId xmlns:a16="http://schemas.microsoft.com/office/drawing/2014/main" id="{00000000-0008-0000-0100-00004B110000}"/>
            </a:ext>
          </a:extLst>
        </xdr:cNvPr>
        <xdr:cNvSpPr>
          <a:spLocks noChangeShapeType="1"/>
        </xdr:cNvSpPr>
      </xdr:nvSpPr>
      <xdr:spPr bwMode="auto">
        <a:xfrm>
          <a:off x="20231100" y="3029902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981</xdr:row>
      <xdr:rowOff>0</xdr:rowOff>
    </xdr:from>
    <xdr:to>
      <xdr:col>26</xdr:col>
      <xdr:colOff>1343025</xdr:colOff>
      <xdr:row>981</xdr:row>
      <xdr:rowOff>0</xdr:rowOff>
    </xdr:to>
    <xdr:sp macro="" textlink="">
      <xdr:nvSpPr>
        <xdr:cNvPr id="4428" name="Line 1">
          <a:extLst>
            <a:ext uri="{FF2B5EF4-FFF2-40B4-BE49-F238E27FC236}">
              <a16:creationId xmlns:a16="http://schemas.microsoft.com/office/drawing/2014/main" id="{00000000-0008-0000-0100-00004C110000}"/>
            </a:ext>
          </a:extLst>
        </xdr:cNvPr>
        <xdr:cNvSpPr>
          <a:spLocks noChangeShapeType="1"/>
        </xdr:cNvSpPr>
      </xdr:nvSpPr>
      <xdr:spPr bwMode="auto">
        <a:xfrm>
          <a:off x="20221575" y="3083337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981</xdr:row>
      <xdr:rowOff>0</xdr:rowOff>
    </xdr:from>
    <xdr:to>
      <xdr:col>26</xdr:col>
      <xdr:colOff>1343025</xdr:colOff>
      <xdr:row>981</xdr:row>
      <xdr:rowOff>0</xdr:rowOff>
    </xdr:to>
    <xdr:sp macro="" textlink="">
      <xdr:nvSpPr>
        <xdr:cNvPr id="4429" name="Line 2">
          <a:extLst>
            <a:ext uri="{FF2B5EF4-FFF2-40B4-BE49-F238E27FC236}">
              <a16:creationId xmlns:a16="http://schemas.microsoft.com/office/drawing/2014/main" id="{00000000-0008-0000-0100-00004D110000}"/>
            </a:ext>
          </a:extLst>
        </xdr:cNvPr>
        <xdr:cNvSpPr>
          <a:spLocks noChangeShapeType="1"/>
        </xdr:cNvSpPr>
      </xdr:nvSpPr>
      <xdr:spPr bwMode="auto">
        <a:xfrm>
          <a:off x="20231100" y="3083337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981</xdr:row>
      <xdr:rowOff>0</xdr:rowOff>
    </xdr:from>
    <xdr:to>
      <xdr:col>26</xdr:col>
      <xdr:colOff>1343025</xdr:colOff>
      <xdr:row>981</xdr:row>
      <xdr:rowOff>0</xdr:rowOff>
    </xdr:to>
    <xdr:sp macro="" textlink="">
      <xdr:nvSpPr>
        <xdr:cNvPr id="4430" name="Line 3">
          <a:extLst>
            <a:ext uri="{FF2B5EF4-FFF2-40B4-BE49-F238E27FC236}">
              <a16:creationId xmlns:a16="http://schemas.microsoft.com/office/drawing/2014/main" id="{00000000-0008-0000-0100-00004E110000}"/>
            </a:ext>
          </a:extLst>
        </xdr:cNvPr>
        <xdr:cNvSpPr>
          <a:spLocks noChangeShapeType="1"/>
        </xdr:cNvSpPr>
      </xdr:nvSpPr>
      <xdr:spPr bwMode="auto">
        <a:xfrm>
          <a:off x="20231100" y="3083337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981</xdr:row>
      <xdr:rowOff>0</xdr:rowOff>
    </xdr:from>
    <xdr:to>
      <xdr:col>26</xdr:col>
      <xdr:colOff>1343025</xdr:colOff>
      <xdr:row>981</xdr:row>
      <xdr:rowOff>0</xdr:rowOff>
    </xdr:to>
    <xdr:sp macro="" textlink="">
      <xdr:nvSpPr>
        <xdr:cNvPr id="4431" name="Line 4">
          <a:extLst>
            <a:ext uri="{FF2B5EF4-FFF2-40B4-BE49-F238E27FC236}">
              <a16:creationId xmlns:a16="http://schemas.microsoft.com/office/drawing/2014/main" id="{00000000-0008-0000-0100-00004F110000}"/>
            </a:ext>
          </a:extLst>
        </xdr:cNvPr>
        <xdr:cNvSpPr>
          <a:spLocks noChangeShapeType="1"/>
        </xdr:cNvSpPr>
      </xdr:nvSpPr>
      <xdr:spPr bwMode="auto">
        <a:xfrm>
          <a:off x="20231100" y="3083337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998</xdr:row>
      <xdr:rowOff>0</xdr:rowOff>
    </xdr:from>
    <xdr:to>
      <xdr:col>26</xdr:col>
      <xdr:colOff>1343025</xdr:colOff>
      <xdr:row>998</xdr:row>
      <xdr:rowOff>0</xdr:rowOff>
    </xdr:to>
    <xdr:sp macro="" textlink="">
      <xdr:nvSpPr>
        <xdr:cNvPr id="4432" name="Line 1">
          <a:extLst>
            <a:ext uri="{FF2B5EF4-FFF2-40B4-BE49-F238E27FC236}">
              <a16:creationId xmlns:a16="http://schemas.microsoft.com/office/drawing/2014/main" id="{00000000-0008-0000-0100-000050110000}"/>
            </a:ext>
          </a:extLst>
        </xdr:cNvPr>
        <xdr:cNvSpPr>
          <a:spLocks noChangeShapeType="1"/>
        </xdr:cNvSpPr>
      </xdr:nvSpPr>
      <xdr:spPr bwMode="auto">
        <a:xfrm>
          <a:off x="20221575" y="3136773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998</xdr:row>
      <xdr:rowOff>0</xdr:rowOff>
    </xdr:from>
    <xdr:to>
      <xdr:col>26</xdr:col>
      <xdr:colOff>1343025</xdr:colOff>
      <xdr:row>998</xdr:row>
      <xdr:rowOff>0</xdr:rowOff>
    </xdr:to>
    <xdr:sp macro="" textlink="">
      <xdr:nvSpPr>
        <xdr:cNvPr id="4433" name="Line 2">
          <a:extLst>
            <a:ext uri="{FF2B5EF4-FFF2-40B4-BE49-F238E27FC236}">
              <a16:creationId xmlns:a16="http://schemas.microsoft.com/office/drawing/2014/main" id="{00000000-0008-0000-0100-000051110000}"/>
            </a:ext>
          </a:extLst>
        </xdr:cNvPr>
        <xdr:cNvSpPr>
          <a:spLocks noChangeShapeType="1"/>
        </xdr:cNvSpPr>
      </xdr:nvSpPr>
      <xdr:spPr bwMode="auto">
        <a:xfrm>
          <a:off x="20231100" y="3136773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998</xdr:row>
      <xdr:rowOff>0</xdr:rowOff>
    </xdr:from>
    <xdr:to>
      <xdr:col>26</xdr:col>
      <xdr:colOff>1343025</xdr:colOff>
      <xdr:row>998</xdr:row>
      <xdr:rowOff>0</xdr:rowOff>
    </xdr:to>
    <xdr:sp macro="" textlink="">
      <xdr:nvSpPr>
        <xdr:cNvPr id="4434" name="Line 3">
          <a:extLst>
            <a:ext uri="{FF2B5EF4-FFF2-40B4-BE49-F238E27FC236}">
              <a16:creationId xmlns:a16="http://schemas.microsoft.com/office/drawing/2014/main" id="{00000000-0008-0000-0100-000052110000}"/>
            </a:ext>
          </a:extLst>
        </xdr:cNvPr>
        <xdr:cNvSpPr>
          <a:spLocks noChangeShapeType="1"/>
        </xdr:cNvSpPr>
      </xdr:nvSpPr>
      <xdr:spPr bwMode="auto">
        <a:xfrm>
          <a:off x="20231100" y="3136773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998</xdr:row>
      <xdr:rowOff>0</xdr:rowOff>
    </xdr:from>
    <xdr:to>
      <xdr:col>26</xdr:col>
      <xdr:colOff>1343025</xdr:colOff>
      <xdr:row>998</xdr:row>
      <xdr:rowOff>0</xdr:rowOff>
    </xdr:to>
    <xdr:sp macro="" textlink="">
      <xdr:nvSpPr>
        <xdr:cNvPr id="4435" name="Line 4">
          <a:extLst>
            <a:ext uri="{FF2B5EF4-FFF2-40B4-BE49-F238E27FC236}">
              <a16:creationId xmlns:a16="http://schemas.microsoft.com/office/drawing/2014/main" id="{00000000-0008-0000-0100-000053110000}"/>
            </a:ext>
          </a:extLst>
        </xdr:cNvPr>
        <xdr:cNvSpPr>
          <a:spLocks noChangeShapeType="1"/>
        </xdr:cNvSpPr>
      </xdr:nvSpPr>
      <xdr:spPr bwMode="auto">
        <a:xfrm>
          <a:off x="20231100" y="3136773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964</xdr:row>
      <xdr:rowOff>0</xdr:rowOff>
    </xdr:from>
    <xdr:to>
      <xdr:col>26</xdr:col>
      <xdr:colOff>1343025</xdr:colOff>
      <xdr:row>964</xdr:row>
      <xdr:rowOff>0</xdr:rowOff>
    </xdr:to>
    <xdr:sp macro="" textlink="">
      <xdr:nvSpPr>
        <xdr:cNvPr id="4436" name="Line 1">
          <a:extLst>
            <a:ext uri="{FF2B5EF4-FFF2-40B4-BE49-F238E27FC236}">
              <a16:creationId xmlns:a16="http://schemas.microsoft.com/office/drawing/2014/main" id="{00000000-0008-0000-0100-000054110000}"/>
            </a:ext>
          </a:extLst>
        </xdr:cNvPr>
        <xdr:cNvSpPr>
          <a:spLocks noChangeShapeType="1"/>
        </xdr:cNvSpPr>
      </xdr:nvSpPr>
      <xdr:spPr bwMode="auto">
        <a:xfrm>
          <a:off x="20221575" y="3029902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964</xdr:row>
      <xdr:rowOff>0</xdr:rowOff>
    </xdr:from>
    <xdr:to>
      <xdr:col>26</xdr:col>
      <xdr:colOff>1343025</xdr:colOff>
      <xdr:row>964</xdr:row>
      <xdr:rowOff>0</xdr:rowOff>
    </xdr:to>
    <xdr:sp macro="" textlink="">
      <xdr:nvSpPr>
        <xdr:cNvPr id="4437" name="Line 2">
          <a:extLst>
            <a:ext uri="{FF2B5EF4-FFF2-40B4-BE49-F238E27FC236}">
              <a16:creationId xmlns:a16="http://schemas.microsoft.com/office/drawing/2014/main" id="{00000000-0008-0000-0100-000055110000}"/>
            </a:ext>
          </a:extLst>
        </xdr:cNvPr>
        <xdr:cNvSpPr>
          <a:spLocks noChangeShapeType="1"/>
        </xdr:cNvSpPr>
      </xdr:nvSpPr>
      <xdr:spPr bwMode="auto">
        <a:xfrm>
          <a:off x="20231100" y="3029902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964</xdr:row>
      <xdr:rowOff>0</xdr:rowOff>
    </xdr:from>
    <xdr:to>
      <xdr:col>26</xdr:col>
      <xdr:colOff>1343025</xdr:colOff>
      <xdr:row>964</xdr:row>
      <xdr:rowOff>0</xdr:rowOff>
    </xdr:to>
    <xdr:sp macro="" textlink="">
      <xdr:nvSpPr>
        <xdr:cNvPr id="4438" name="Line 3">
          <a:extLst>
            <a:ext uri="{FF2B5EF4-FFF2-40B4-BE49-F238E27FC236}">
              <a16:creationId xmlns:a16="http://schemas.microsoft.com/office/drawing/2014/main" id="{00000000-0008-0000-0100-000056110000}"/>
            </a:ext>
          </a:extLst>
        </xdr:cNvPr>
        <xdr:cNvSpPr>
          <a:spLocks noChangeShapeType="1"/>
        </xdr:cNvSpPr>
      </xdr:nvSpPr>
      <xdr:spPr bwMode="auto">
        <a:xfrm>
          <a:off x="20231100" y="3029902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964</xdr:row>
      <xdr:rowOff>0</xdr:rowOff>
    </xdr:from>
    <xdr:to>
      <xdr:col>26</xdr:col>
      <xdr:colOff>1343025</xdr:colOff>
      <xdr:row>964</xdr:row>
      <xdr:rowOff>0</xdr:rowOff>
    </xdr:to>
    <xdr:sp macro="" textlink="">
      <xdr:nvSpPr>
        <xdr:cNvPr id="4439" name="Line 4">
          <a:extLst>
            <a:ext uri="{FF2B5EF4-FFF2-40B4-BE49-F238E27FC236}">
              <a16:creationId xmlns:a16="http://schemas.microsoft.com/office/drawing/2014/main" id="{00000000-0008-0000-0100-000057110000}"/>
            </a:ext>
          </a:extLst>
        </xdr:cNvPr>
        <xdr:cNvSpPr>
          <a:spLocks noChangeShapeType="1"/>
        </xdr:cNvSpPr>
      </xdr:nvSpPr>
      <xdr:spPr bwMode="auto">
        <a:xfrm>
          <a:off x="20231100" y="3029902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981</xdr:row>
      <xdr:rowOff>0</xdr:rowOff>
    </xdr:from>
    <xdr:to>
      <xdr:col>26</xdr:col>
      <xdr:colOff>1343025</xdr:colOff>
      <xdr:row>981</xdr:row>
      <xdr:rowOff>0</xdr:rowOff>
    </xdr:to>
    <xdr:sp macro="" textlink="">
      <xdr:nvSpPr>
        <xdr:cNvPr id="4440" name="Line 1">
          <a:extLst>
            <a:ext uri="{FF2B5EF4-FFF2-40B4-BE49-F238E27FC236}">
              <a16:creationId xmlns:a16="http://schemas.microsoft.com/office/drawing/2014/main" id="{00000000-0008-0000-0100-000058110000}"/>
            </a:ext>
          </a:extLst>
        </xdr:cNvPr>
        <xdr:cNvSpPr>
          <a:spLocks noChangeShapeType="1"/>
        </xdr:cNvSpPr>
      </xdr:nvSpPr>
      <xdr:spPr bwMode="auto">
        <a:xfrm>
          <a:off x="20221575" y="3083337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981</xdr:row>
      <xdr:rowOff>0</xdr:rowOff>
    </xdr:from>
    <xdr:to>
      <xdr:col>26</xdr:col>
      <xdr:colOff>1343025</xdr:colOff>
      <xdr:row>981</xdr:row>
      <xdr:rowOff>0</xdr:rowOff>
    </xdr:to>
    <xdr:sp macro="" textlink="">
      <xdr:nvSpPr>
        <xdr:cNvPr id="4441" name="Line 2">
          <a:extLst>
            <a:ext uri="{FF2B5EF4-FFF2-40B4-BE49-F238E27FC236}">
              <a16:creationId xmlns:a16="http://schemas.microsoft.com/office/drawing/2014/main" id="{00000000-0008-0000-0100-000059110000}"/>
            </a:ext>
          </a:extLst>
        </xdr:cNvPr>
        <xdr:cNvSpPr>
          <a:spLocks noChangeShapeType="1"/>
        </xdr:cNvSpPr>
      </xdr:nvSpPr>
      <xdr:spPr bwMode="auto">
        <a:xfrm>
          <a:off x="20231100" y="3083337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981</xdr:row>
      <xdr:rowOff>0</xdr:rowOff>
    </xdr:from>
    <xdr:to>
      <xdr:col>26</xdr:col>
      <xdr:colOff>1343025</xdr:colOff>
      <xdr:row>981</xdr:row>
      <xdr:rowOff>0</xdr:rowOff>
    </xdr:to>
    <xdr:sp macro="" textlink="">
      <xdr:nvSpPr>
        <xdr:cNvPr id="4442" name="Line 3">
          <a:extLst>
            <a:ext uri="{FF2B5EF4-FFF2-40B4-BE49-F238E27FC236}">
              <a16:creationId xmlns:a16="http://schemas.microsoft.com/office/drawing/2014/main" id="{00000000-0008-0000-0100-00005A110000}"/>
            </a:ext>
          </a:extLst>
        </xdr:cNvPr>
        <xdr:cNvSpPr>
          <a:spLocks noChangeShapeType="1"/>
        </xdr:cNvSpPr>
      </xdr:nvSpPr>
      <xdr:spPr bwMode="auto">
        <a:xfrm>
          <a:off x="20231100" y="3083337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981</xdr:row>
      <xdr:rowOff>0</xdr:rowOff>
    </xdr:from>
    <xdr:to>
      <xdr:col>26</xdr:col>
      <xdr:colOff>1343025</xdr:colOff>
      <xdr:row>981</xdr:row>
      <xdr:rowOff>0</xdr:rowOff>
    </xdr:to>
    <xdr:sp macro="" textlink="">
      <xdr:nvSpPr>
        <xdr:cNvPr id="4443" name="Line 4">
          <a:extLst>
            <a:ext uri="{FF2B5EF4-FFF2-40B4-BE49-F238E27FC236}">
              <a16:creationId xmlns:a16="http://schemas.microsoft.com/office/drawing/2014/main" id="{00000000-0008-0000-0100-00005B110000}"/>
            </a:ext>
          </a:extLst>
        </xdr:cNvPr>
        <xdr:cNvSpPr>
          <a:spLocks noChangeShapeType="1"/>
        </xdr:cNvSpPr>
      </xdr:nvSpPr>
      <xdr:spPr bwMode="auto">
        <a:xfrm>
          <a:off x="20231100" y="3083337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998</xdr:row>
      <xdr:rowOff>0</xdr:rowOff>
    </xdr:from>
    <xdr:to>
      <xdr:col>26</xdr:col>
      <xdr:colOff>1343025</xdr:colOff>
      <xdr:row>998</xdr:row>
      <xdr:rowOff>0</xdr:rowOff>
    </xdr:to>
    <xdr:sp macro="" textlink="">
      <xdr:nvSpPr>
        <xdr:cNvPr id="4444" name="Line 1">
          <a:extLst>
            <a:ext uri="{FF2B5EF4-FFF2-40B4-BE49-F238E27FC236}">
              <a16:creationId xmlns:a16="http://schemas.microsoft.com/office/drawing/2014/main" id="{00000000-0008-0000-0100-00005C110000}"/>
            </a:ext>
          </a:extLst>
        </xdr:cNvPr>
        <xdr:cNvSpPr>
          <a:spLocks noChangeShapeType="1"/>
        </xdr:cNvSpPr>
      </xdr:nvSpPr>
      <xdr:spPr bwMode="auto">
        <a:xfrm>
          <a:off x="20221575" y="3136773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998</xdr:row>
      <xdr:rowOff>0</xdr:rowOff>
    </xdr:from>
    <xdr:to>
      <xdr:col>26</xdr:col>
      <xdr:colOff>1343025</xdr:colOff>
      <xdr:row>998</xdr:row>
      <xdr:rowOff>0</xdr:rowOff>
    </xdr:to>
    <xdr:sp macro="" textlink="">
      <xdr:nvSpPr>
        <xdr:cNvPr id="4445" name="Line 2">
          <a:extLst>
            <a:ext uri="{FF2B5EF4-FFF2-40B4-BE49-F238E27FC236}">
              <a16:creationId xmlns:a16="http://schemas.microsoft.com/office/drawing/2014/main" id="{00000000-0008-0000-0100-00005D110000}"/>
            </a:ext>
          </a:extLst>
        </xdr:cNvPr>
        <xdr:cNvSpPr>
          <a:spLocks noChangeShapeType="1"/>
        </xdr:cNvSpPr>
      </xdr:nvSpPr>
      <xdr:spPr bwMode="auto">
        <a:xfrm>
          <a:off x="20231100" y="3136773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998</xdr:row>
      <xdr:rowOff>0</xdr:rowOff>
    </xdr:from>
    <xdr:to>
      <xdr:col>26</xdr:col>
      <xdr:colOff>1343025</xdr:colOff>
      <xdr:row>998</xdr:row>
      <xdr:rowOff>0</xdr:rowOff>
    </xdr:to>
    <xdr:sp macro="" textlink="">
      <xdr:nvSpPr>
        <xdr:cNvPr id="4446" name="Line 3">
          <a:extLst>
            <a:ext uri="{FF2B5EF4-FFF2-40B4-BE49-F238E27FC236}">
              <a16:creationId xmlns:a16="http://schemas.microsoft.com/office/drawing/2014/main" id="{00000000-0008-0000-0100-00005E110000}"/>
            </a:ext>
          </a:extLst>
        </xdr:cNvPr>
        <xdr:cNvSpPr>
          <a:spLocks noChangeShapeType="1"/>
        </xdr:cNvSpPr>
      </xdr:nvSpPr>
      <xdr:spPr bwMode="auto">
        <a:xfrm>
          <a:off x="20231100" y="3136773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998</xdr:row>
      <xdr:rowOff>0</xdr:rowOff>
    </xdr:from>
    <xdr:to>
      <xdr:col>26</xdr:col>
      <xdr:colOff>1343025</xdr:colOff>
      <xdr:row>998</xdr:row>
      <xdr:rowOff>0</xdr:rowOff>
    </xdr:to>
    <xdr:sp macro="" textlink="">
      <xdr:nvSpPr>
        <xdr:cNvPr id="4447" name="Line 4">
          <a:extLst>
            <a:ext uri="{FF2B5EF4-FFF2-40B4-BE49-F238E27FC236}">
              <a16:creationId xmlns:a16="http://schemas.microsoft.com/office/drawing/2014/main" id="{00000000-0008-0000-0100-00005F110000}"/>
            </a:ext>
          </a:extLst>
        </xdr:cNvPr>
        <xdr:cNvSpPr>
          <a:spLocks noChangeShapeType="1"/>
        </xdr:cNvSpPr>
      </xdr:nvSpPr>
      <xdr:spPr bwMode="auto">
        <a:xfrm>
          <a:off x="20231100" y="3136773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964</xdr:row>
      <xdr:rowOff>0</xdr:rowOff>
    </xdr:from>
    <xdr:to>
      <xdr:col>26</xdr:col>
      <xdr:colOff>1343025</xdr:colOff>
      <xdr:row>964</xdr:row>
      <xdr:rowOff>0</xdr:rowOff>
    </xdr:to>
    <xdr:sp macro="" textlink="">
      <xdr:nvSpPr>
        <xdr:cNvPr id="4448" name="Line 1">
          <a:extLst>
            <a:ext uri="{FF2B5EF4-FFF2-40B4-BE49-F238E27FC236}">
              <a16:creationId xmlns:a16="http://schemas.microsoft.com/office/drawing/2014/main" id="{00000000-0008-0000-0100-000060110000}"/>
            </a:ext>
          </a:extLst>
        </xdr:cNvPr>
        <xdr:cNvSpPr>
          <a:spLocks noChangeShapeType="1"/>
        </xdr:cNvSpPr>
      </xdr:nvSpPr>
      <xdr:spPr bwMode="auto">
        <a:xfrm>
          <a:off x="20221575" y="3029902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964</xdr:row>
      <xdr:rowOff>0</xdr:rowOff>
    </xdr:from>
    <xdr:to>
      <xdr:col>26</xdr:col>
      <xdr:colOff>1343025</xdr:colOff>
      <xdr:row>964</xdr:row>
      <xdr:rowOff>0</xdr:rowOff>
    </xdr:to>
    <xdr:sp macro="" textlink="">
      <xdr:nvSpPr>
        <xdr:cNvPr id="4449" name="Line 2">
          <a:extLst>
            <a:ext uri="{FF2B5EF4-FFF2-40B4-BE49-F238E27FC236}">
              <a16:creationId xmlns:a16="http://schemas.microsoft.com/office/drawing/2014/main" id="{00000000-0008-0000-0100-000061110000}"/>
            </a:ext>
          </a:extLst>
        </xdr:cNvPr>
        <xdr:cNvSpPr>
          <a:spLocks noChangeShapeType="1"/>
        </xdr:cNvSpPr>
      </xdr:nvSpPr>
      <xdr:spPr bwMode="auto">
        <a:xfrm>
          <a:off x="20231100" y="3029902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964</xdr:row>
      <xdr:rowOff>0</xdr:rowOff>
    </xdr:from>
    <xdr:to>
      <xdr:col>26</xdr:col>
      <xdr:colOff>1343025</xdr:colOff>
      <xdr:row>964</xdr:row>
      <xdr:rowOff>0</xdr:rowOff>
    </xdr:to>
    <xdr:sp macro="" textlink="">
      <xdr:nvSpPr>
        <xdr:cNvPr id="4450" name="Line 3">
          <a:extLst>
            <a:ext uri="{FF2B5EF4-FFF2-40B4-BE49-F238E27FC236}">
              <a16:creationId xmlns:a16="http://schemas.microsoft.com/office/drawing/2014/main" id="{00000000-0008-0000-0100-000062110000}"/>
            </a:ext>
          </a:extLst>
        </xdr:cNvPr>
        <xdr:cNvSpPr>
          <a:spLocks noChangeShapeType="1"/>
        </xdr:cNvSpPr>
      </xdr:nvSpPr>
      <xdr:spPr bwMode="auto">
        <a:xfrm>
          <a:off x="20231100" y="3029902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964</xdr:row>
      <xdr:rowOff>0</xdr:rowOff>
    </xdr:from>
    <xdr:to>
      <xdr:col>26</xdr:col>
      <xdr:colOff>1343025</xdr:colOff>
      <xdr:row>964</xdr:row>
      <xdr:rowOff>0</xdr:rowOff>
    </xdr:to>
    <xdr:sp macro="" textlink="">
      <xdr:nvSpPr>
        <xdr:cNvPr id="4451" name="Line 4">
          <a:extLst>
            <a:ext uri="{FF2B5EF4-FFF2-40B4-BE49-F238E27FC236}">
              <a16:creationId xmlns:a16="http://schemas.microsoft.com/office/drawing/2014/main" id="{00000000-0008-0000-0100-000063110000}"/>
            </a:ext>
          </a:extLst>
        </xdr:cNvPr>
        <xdr:cNvSpPr>
          <a:spLocks noChangeShapeType="1"/>
        </xdr:cNvSpPr>
      </xdr:nvSpPr>
      <xdr:spPr bwMode="auto">
        <a:xfrm>
          <a:off x="20231100" y="3029902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981</xdr:row>
      <xdr:rowOff>0</xdr:rowOff>
    </xdr:from>
    <xdr:to>
      <xdr:col>26</xdr:col>
      <xdr:colOff>1343025</xdr:colOff>
      <xdr:row>981</xdr:row>
      <xdr:rowOff>0</xdr:rowOff>
    </xdr:to>
    <xdr:sp macro="" textlink="">
      <xdr:nvSpPr>
        <xdr:cNvPr id="4452" name="Line 1">
          <a:extLst>
            <a:ext uri="{FF2B5EF4-FFF2-40B4-BE49-F238E27FC236}">
              <a16:creationId xmlns:a16="http://schemas.microsoft.com/office/drawing/2014/main" id="{00000000-0008-0000-0100-000064110000}"/>
            </a:ext>
          </a:extLst>
        </xdr:cNvPr>
        <xdr:cNvSpPr>
          <a:spLocks noChangeShapeType="1"/>
        </xdr:cNvSpPr>
      </xdr:nvSpPr>
      <xdr:spPr bwMode="auto">
        <a:xfrm>
          <a:off x="20221575" y="3083337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981</xdr:row>
      <xdr:rowOff>0</xdr:rowOff>
    </xdr:from>
    <xdr:to>
      <xdr:col>26</xdr:col>
      <xdr:colOff>1343025</xdr:colOff>
      <xdr:row>981</xdr:row>
      <xdr:rowOff>0</xdr:rowOff>
    </xdr:to>
    <xdr:sp macro="" textlink="">
      <xdr:nvSpPr>
        <xdr:cNvPr id="4453" name="Line 2">
          <a:extLst>
            <a:ext uri="{FF2B5EF4-FFF2-40B4-BE49-F238E27FC236}">
              <a16:creationId xmlns:a16="http://schemas.microsoft.com/office/drawing/2014/main" id="{00000000-0008-0000-0100-000065110000}"/>
            </a:ext>
          </a:extLst>
        </xdr:cNvPr>
        <xdr:cNvSpPr>
          <a:spLocks noChangeShapeType="1"/>
        </xdr:cNvSpPr>
      </xdr:nvSpPr>
      <xdr:spPr bwMode="auto">
        <a:xfrm>
          <a:off x="20231100" y="3083337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981</xdr:row>
      <xdr:rowOff>0</xdr:rowOff>
    </xdr:from>
    <xdr:to>
      <xdr:col>26</xdr:col>
      <xdr:colOff>1343025</xdr:colOff>
      <xdr:row>981</xdr:row>
      <xdr:rowOff>0</xdr:rowOff>
    </xdr:to>
    <xdr:sp macro="" textlink="">
      <xdr:nvSpPr>
        <xdr:cNvPr id="4454" name="Line 3">
          <a:extLst>
            <a:ext uri="{FF2B5EF4-FFF2-40B4-BE49-F238E27FC236}">
              <a16:creationId xmlns:a16="http://schemas.microsoft.com/office/drawing/2014/main" id="{00000000-0008-0000-0100-000066110000}"/>
            </a:ext>
          </a:extLst>
        </xdr:cNvPr>
        <xdr:cNvSpPr>
          <a:spLocks noChangeShapeType="1"/>
        </xdr:cNvSpPr>
      </xdr:nvSpPr>
      <xdr:spPr bwMode="auto">
        <a:xfrm>
          <a:off x="20231100" y="3083337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981</xdr:row>
      <xdr:rowOff>0</xdr:rowOff>
    </xdr:from>
    <xdr:to>
      <xdr:col>26</xdr:col>
      <xdr:colOff>1343025</xdr:colOff>
      <xdr:row>981</xdr:row>
      <xdr:rowOff>0</xdr:rowOff>
    </xdr:to>
    <xdr:sp macro="" textlink="">
      <xdr:nvSpPr>
        <xdr:cNvPr id="4455" name="Line 4">
          <a:extLst>
            <a:ext uri="{FF2B5EF4-FFF2-40B4-BE49-F238E27FC236}">
              <a16:creationId xmlns:a16="http://schemas.microsoft.com/office/drawing/2014/main" id="{00000000-0008-0000-0100-000067110000}"/>
            </a:ext>
          </a:extLst>
        </xdr:cNvPr>
        <xdr:cNvSpPr>
          <a:spLocks noChangeShapeType="1"/>
        </xdr:cNvSpPr>
      </xdr:nvSpPr>
      <xdr:spPr bwMode="auto">
        <a:xfrm>
          <a:off x="20231100" y="3083337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998</xdr:row>
      <xdr:rowOff>0</xdr:rowOff>
    </xdr:from>
    <xdr:to>
      <xdr:col>26</xdr:col>
      <xdr:colOff>1343025</xdr:colOff>
      <xdr:row>998</xdr:row>
      <xdr:rowOff>0</xdr:rowOff>
    </xdr:to>
    <xdr:sp macro="" textlink="">
      <xdr:nvSpPr>
        <xdr:cNvPr id="4456" name="Line 1">
          <a:extLst>
            <a:ext uri="{FF2B5EF4-FFF2-40B4-BE49-F238E27FC236}">
              <a16:creationId xmlns:a16="http://schemas.microsoft.com/office/drawing/2014/main" id="{00000000-0008-0000-0100-000068110000}"/>
            </a:ext>
          </a:extLst>
        </xdr:cNvPr>
        <xdr:cNvSpPr>
          <a:spLocks noChangeShapeType="1"/>
        </xdr:cNvSpPr>
      </xdr:nvSpPr>
      <xdr:spPr bwMode="auto">
        <a:xfrm>
          <a:off x="20221575" y="3136773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998</xdr:row>
      <xdr:rowOff>0</xdr:rowOff>
    </xdr:from>
    <xdr:to>
      <xdr:col>26</xdr:col>
      <xdr:colOff>1343025</xdr:colOff>
      <xdr:row>998</xdr:row>
      <xdr:rowOff>0</xdr:rowOff>
    </xdr:to>
    <xdr:sp macro="" textlink="">
      <xdr:nvSpPr>
        <xdr:cNvPr id="4457" name="Line 2">
          <a:extLst>
            <a:ext uri="{FF2B5EF4-FFF2-40B4-BE49-F238E27FC236}">
              <a16:creationId xmlns:a16="http://schemas.microsoft.com/office/drawing/2014/main" id="{00000000-0008-0000-0100-000069110000}"/>
            </a:ext>
          </a:extLst>
        </xdr:cNvPr>
        <xdr:cNvSpPr>
          <a:spLocks noChangeShapeType="1"/>
        </xdr:cNvSpPr>
      </xdr:nvSpPr>
      <xdr:spPr bwMode="auto">
        <a:xfrm>
          <a:off x="20231100" y="3136773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998</xdr:row>
      <xdr:rowOff>0</xdr:rowOff>
    </xdr:from>
    <xdr:to>
      <xdr:col>26</xdr:col>
      <xdr:colOff>1343025</xdr:colOff>
      <xdr:row>998</xdr:row>
      <xdr:rowOff>0</xdr:rowOff>
    </xdr:to>
    <xdr:sp macro="" textlink="">
      <xdr:nvSpPr>
        <xdr:cNvPr id="4458" name="Line 3">
          <a:extLst>
            <a:ext uri="{FF2B5EF4-FFF2-40B4-BE49-F238E27FC236}">
              <a16:creationId xmlns:a16="http://schemas.microsoft.com/office/drawing/2014/main" id="{00000000-0008-0000-0100-00006A110000}"/>
            </a:ext>
          </a:extLst>
        </xdr:cNvPr>
        <xdr:cNvSpPr>
          <a:spLocks noChangeShapeType="1"/>
        </xdr:cNvSpPr>
      </xdr:nvSpPr>
      <xdr:spPr bwMode="auto">
        <a:xfrm>
          <a:off x="20231100" y="3136773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998</xdr:row>
      <xdr:rowOff>0</xdr:rowOff>
    </xdr:from>
    <xdr:to>
      <xdr:col>26</xdr:col>
      <xdr:colOff>1343025</xdr:colOff>
      <xdr:row>998</xdr:row>
      <xdr:rowOff>0</xdr:rowOff>
    </xdr:to>
    <xdr:sp macro="" textlink="">
      <xdr:nvSpPr>
        <xdr:cNvPr id="4459" name="Line 4">
          <a:extLst>
            <a:ext uri="{FF2B5EF4-FFF2-40B4-BE49-F238E27FC236}">
              <a16:creationId xmlns:a16="http://schemas.microsoft.com/office/drawing/2014/main" id="{00000000-0008-0000-0100-00006B110000}"/>
            </a:ext>
          </a:extLst>
        </xdr:cNvPr>
        <xdr:cNvSpPr>
          <a:spLocks noChangeShapeType="1"/>
        </xdr:cNvSpPr>
      </xdr:nvSpPr>
      <xdr:spPr bwMode="auto">
        <a:xfrm>
          <a:off x="20231100" y="3136773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964</xdr:row>
      <xdr:rowOff>0</xdr:rowOff>
    </xdr:from>
    <xdr:to>
      <xdr:col>26</xdr:col>
      <xdr:colOff>1343025</xdr:colOff>
      <xdr:row>964</xdr:row>
      <xdr:rowOff>0</xdr:rowOff>
    </xdr:to>
    <xdr:sp macro="" textlink="">
      <xdr:nvSpPr>
        <xdr:cNvPr id="4460" name="Line 1">
          <a:extLst>
            <a:ext uri="{FF2B5EF4-FFF2-40B4-BE49-F238E27FC236}">
              <a16:creationId xmlns:a16="http://schemas.microsoft.com/office/drawing/2014/main" id="{00000000-0008-0000-0100-00006C110000}"/>
            </a:ext>
          </a:extLst>
        </xdr:cNvPr>
        <xdr:cNvSpPr>
          <a:spLocks noChangeShapeType="1"/>
        </xdr:cNvSpPr>
      </xdr:nvSpPr>
      <xdr:spPr bwMode="auto">
        <a:xfrm>
          <a:off x="20221575" y="3029902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964</xdr:row>
      <xdr:rowOff>0</xdr:rowOff>
    </xdr:from>
    <xdr:to>
      <xdr:col>26</xdr:col>
      <xdr:colOff>1343025</xdr:colOff>
      <xdr:row>964</xdr:row>
      <xdr:rowOff>0</xdr:rowOff>
    </xdr:to>
    <xdr:sp macro="" textlink="">
      <xdr:nvSpPr>
        <xdr:cNvPr id="4461" name="Line 2">
          <a:extLst>
            <a:ext uri="{FF2B5EF4-FFF2-40B4-BE49-F238E27FC236}">
              <a16:creationId xmlns:a16="http://schemas.microsoft.com/office/drawing/2014/main" id="{00000000-0008-0000-0100-00006D110000}"/>
            </a:ext>
          </a:extLst>
        </xdr:cNvPr>
        <xdr:cNvSpPr>
          <a:spLocks noChangeShapeType="1"/>
        </xdr:cNvSpPr>
      </xdr:nvSpPr>
      <xdr:spPr bwMode="auto">
        <a:xfrm>
          <a:off x="20231100" y="3029902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964</xdr:row>
      <xdr:rowOff>0</xdr:rowOff>
    </xdr:from>
    <xdr:to>
      <xdr:col>26</xdr:col>
      <xdr:colOff>1343025</xdr:colOff>
      <xdr:row>964</xdr:row>
      <xdr:rowOff>0</xdr:rowOff>
    </xdr:to>
    <xdr:sp macro="" textlink="">
      <xdr:nvSpPr>
        <xdr:cNvPr id="4462" name="Line 3">
          <a:extLst>
            <a:ext uri="{FF2B5EF4-FFF2-40B4-BE49-F238E27FC236}">
              <a16:creationId xmlns:a16="http://schemas.microsoft.com/office/drawing/2014/main" id="{00000000-0008-0000-0100-00006E110000}"/>
            </a:ext>
          </a:extLst>
        </xdr:cNvPr>
        <xdr:cNvSpPr>
          <a:spLocks noChangeShapeType="1"/>
        </xdr:cNvSpPr>
      </xdr:nvSpPr>
      <xdr:spPr bwMode="auto">
        <a:xfrm>
          <a:off x="20231100" y="3029902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964</xdr:row>
      <xdr:rowOff>0</xdr:rowOff>
    </xdr:from>
    <xdr:to>
      <xdr:col>26</xdr:col>
      <xdr:colOff>1343025</xdr:colOff>
      <xdr:row>964</xdr:row>
      <xdr:rowOff>0</xdr:rowOff>
    </xdr:to>
    <xdr:sp macro="" textlink="">
      <xdr:nvSpPr>
        <xdr:cNvPr id="4463" name="Line 4">
          <a:extLst>
            <a:ext uri="{FF2B5EF4-FFF2-40B4-BE49-F238E27FC236}">
              <a16:creationId xmlns:a16="http://schemas.microsoft.com/office/drawing/2014/main" id="{00000000-0008-0000-0100-00006F110000}"/>
            </a:ext>
          </a:extLst>
        </xdr:cNvPr>
        <xdr:cNvSpPr>
          <a:spLocks noChangeShapeType="1"/>
        </xdr:cNvSpPr>
      </xdr:nvSpPr>
      <xdr:spPr bwMode="auto">
        <a:xfrm>
          <a:off x="20231100" y="3029902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981</xdr:row>
      <xdr:rowOff>0</xdr:rowOff>
    </xdr:from>
    <xdr:to>
      <xdr:col>26</xdr:col>
      <xdr:colOff>1343025</xdr:colOff>
      <xdr:row>981</xdr:row>
      <xdr:rowOff>0</xdr:rowOff>
    </xdr:to>
    <xdr:sp macro="" textlink="">
      <xdr:nvSpPr>
        <xdr:cNvPr id="4464" name="Line 1">
          <a:extLst>
            <a:ext uri="{FF2B5EF4-FFF2-40B4-BE49-F238E27FC236}">
              <a16:creationId xmlns:a16="http://schemas.microsoft.com/office/drawing/2014/main" id="{00000000-0008-0000-0100-000070110000}"/>
            </a:ext>
          </a:extLst>
        </xdr:cNvPr>
        <xdr:cNvSpPr>
          <a:spLocks noChangeShapeType="1"/>
        </xdr:cNvSpPr>
      </xdr:nvSpPr>
      <xdr:spPr bwMode="auto">
        <a:xfrm>
          <a:off x="20221575" y="3083337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981</xdr:row>
      <xdr:rowOff>0</xdr:rowOff>
    </xdr:from>
    <xdr:to>
      <xdr:col>26</xdr:col>
      <xdr:colOff>1343025</xdr:colOff>
      <xdr:row>981</xdr:row>
      <xdr:rowOff>0</xdr:rowOff>
    </xdr:to>
    <xdr:sp macro="" textlink="">
      <xdr:nvSpPr>
        <xdr:cNvPr id="4465" name="Line 2">
          <a:extLst>
            <a:ext uri="{FF2B5EF4-FFF2-40B4-BE49-F238E27FC236}">
              <a16:creationId xmlns:a16="http://schemas.microsoft.com/office/drawing/2014/main" id="{00000000-0008-0000-0100-000071110000}"/>
            </a:ext>
          </a:extLst>
        </xdr:cNvPr>
        <xdr:cNvSpPr>
          <a:spLocks noChangeShapeType="1"/>
        </xdr:cNvSpPr>
      </xdr:nvSpPr>
      <xdr:spPr bwMode="auto">
        <a:xfrm>
          <a:off x="20231100" y="3083337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981</xdr:row>
      <xdr:rowOff>0</xdr:rowOff>
    </xdr:from>
    <xdr:to>
      <xdr:col>26</xdr:col>
      <xdr:colOff>1343025</xdr:colOff>
      <xdr:row>981</xdr:row>
      <xdr:rowOff>0</xdr:rowOff>
    </xdr:to>
    <xdr:sp macro="" textlink="">
      <xdr:nvSpPr>
        <xdr:cNvPr id="4466" name="Line 3">
          <a:extLst>
            <a:ext uri="{FF2B5EF4-FFF2-40B4-BE49-F238E27FC236}">
              <a16:creationId xmlns:a16="http://schemas.microsoft.com/office/drawing/2014/main" id="{00000000-0008-0000-0100-000072110000}"/>
            </a:ext>
          </a:extLst>
        </xdr:cNvPr>
        <xdr:cNvSpPr>
          <a:spLocks noChangeShapeType="1"/>
        </xdr:cNvSpPr>
      </xdr:nvSpPr>
      <xdr:spPr bwMode="auto">
        <a:xfrm>
          <a:off x="20231100" y="3083337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981</xdr:row>
      <xdr:rowOff>0</xdr:rowOff>
    </xdr:from>
    <xdr:to>
      <xdr:col>26</xdr:col>
      <xdr:colOff>1343025</xdr:colOff>
      <xdr:row>981</xdr:row>
      <xdr:rowOff>0</xdr:rowOff>
    </xdr:to>
    <xdr:sp macro="" textlink="">
      <xdr:nvSpPr>
        <xdr:cNvPr id="4467" name="Line 4">
          <a:extLst>
            <a:ext uri="{FF2B5EF4-FFF2-40B4-BE49-F238E27FC236}">
              <a16:creationId xmlns:a16="http://schemas.microsoft.com/office/drawing/2014/main" id="{00000000-0008-0000-0100-000073110000}"/>
            </a:ext>
          </a:extLst>
        </xdr:cNvPr>
        <xdr:cNvSpPr>
          <a:spLocks noChangeShapeType="1"/>
        </xdr:cNvSpPr>
      </xdr:nvSpPr>
      <xdr:spPr bwMode="auto">
        <a:xfrm>
          <a:off x="20231100" y="3083337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998</xdr:row>
      <xdr:rowOff>0</xdr:rowOff>
    </xdr:from>
    <xdr:to>
      <xdr:col>26</xdr:col>
      <xdr:colOff>1343025</xdr:colOff>
      <xdr:row>998</xdr:row>
      <xdr:rowOff>0</xdr:rowOff>
    </xdr:to>
    <xdr:sp macro="" textlink="">
      <xdr:nvSpPr>
        <xdr:cNvPr id="4468" name="Line 1">
          <a:extLst>
            <a:ext uri="{FF2B5EF4-FFF2-40B4-BE49-F238E27FC236}">
              <a16:creationId xmlns:a16="http://schemas.microsoft.com/office/drawing/2014/main" id="{00000000-0008-0000-0100-000074110000}"/>
            </a:ext>
          </a:extLst>
        </xdr:cNvPr>
        <xdr:cNvSpPr>
          <a:spLocks noChangeShapeType="1"/>
        </xdr:cNvSpPr>
      </xdr:nvSpPr>
      <xdr:spPr bwMode="auto">
        <a:xfrm>
          <a:off x="20221575" y="3136773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998</xdr:row>
      <xdr:rowOff>0</xdr:rowOff>
    </xdr:from>
    <xdr:to>
      <xdr:col>26</xdr:col>
      <xdr:colOff>1343025</xdr:colOff>
      <xdr:row>998</xdr:row>
      <xdr:rowOff>0</xdr:rowOff>
    </xdr:to>
    <xdr:sp macro="" textlink="">
      <xdr:nvSpPr>
        <xdr:cNvPr id="4469" name="Line 2">
          <a:extLst>
            <a:ext uri="{FF2B5EF4-FFF2-40B4-BE49-F238E27FC236}">
              <a16:creationId xmlns:a16="http://schemas.microsoft.com/office/drawing/2014/main" id="{00000000-0008-0000-0100-000075110000}"/>
            </a:ext>
          </a:extLst>
        </xdr:cNvPr>
        <xdr:cNvSpPr>
          <a:spLocks noChangeShapeType="1"/>
        </xdr:cNvSpPr>
      </xdr:nvSpPr>
      <xdr:spPr bwMode="auto">
        <a:xfrm>
          <a:off x="20231100" y="3136773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998</xdr:row>
      <xdr:rowOff>0</xdr:rowOff>
    </xdr:from>
    <xdr:to>
      <xdr:col>26</xdr:col>
      <xdr:colOff>1343025</xdr:colOff>
      <xdr:row>998</xdr:row>
      <xdr:rowOff>0</xdr:rowOff>
    </xdr:to>
    <xdr:sp macro="" textlink="">
      <xdr:nvSpPr>
        <xdr:cNvPr id="4470" name="Line 3">
          <a:extLst>
            <a:ext uri="{FF2B5EF4-FFF2-40B4-BE49-F238E27FC236}">
              <a16:creationId xmlns:a16="http://schemas.microsoft.com/office/drawing/2014/main" id="{00000000-0008-0000-0100-000076110000}"/>
            </a:ext>
          </a:extLst>
        </xdr:cNvPr>
        <xdr:cNvSpPr>
          <a:spLocks noChangeShapeType="1"/>
        </xdr:cNvSpPr>
      </xdr:nvSpPr>
      <xdr:spPr bwMode="auto">
        <a:xfrm>
          <a:off x="20231100" y="3136773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998</xdr:row>
      <xdr:rowOff>0</xdr:rowOff>
    </xdr:from>
    <xdr:to>
      <xdr:col>26</xdr:col>
      <xdr:colOff>1343025</xdr:colOff>
      <xdr:row>998</xdr:row>
      <xdr:rowOff>0</xdr:rowOff>
    </xdr:to>
    <xdr:sp macro="" textlink="">
      <xdr:nvSpPr>
        <xdr:cNvPr id="4471" name="Line 4">
          <a:extLst>
            <a:ext uri="{FF2B5EF4-FFF2-40B4-BE49-F238E27FC236}">
              <a16:creationId xmlns:a16="http://schemas.microsoft.com/office/drawing/2014/main" id="{00000000-0008-0000-0100-000077110000}"/>
            </a:ext>
          </a:extLst>
        </xdr:cNvPr>
        <xdr:cNvSpPr>
          <a:spLocks noChangeShapeType="1"/>
        </xdr:cNvSpPr>
      </xdr:nvSpPr>
      <xdr:spPr bwMode="auto">
        <a:xfrm>
          <a:off x="20231100" y="3136773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964</xdr:row>
      <xdr:rowOff>0</xdr:rowOff>
    </xdr:from>
    <xdr:to>
      <xdr:col>26</xdr:col>
      <xdr:colOff>1343025</xdr:colOff>
      <xdr:row>964</xdr:row>
      <xdr:rowOff>0</xdr:rowOff>
    </xdr:to>
    <xdr:sp macro="" textlink="">
      <xdr:nvSpPr>
        <xdr:cNvPr id="4472" name="Line 1">
          <a:extLst>
            <a:ext uri="{FF2B5EF4-FFF2-40B4-BE49-F238E27FC236}">
              <a16:creationId xmlns:a16="http://schemas.microsoft.com/office/drawing/2014/main" id="{00000000-0008-0000-0100-000078110000}"/>
            </a:ext>
          </a:extLst>
        </xdr:cNvPr>
        <xdr:cNvSpPr>
          <a:spLocks noChangeShapeType="1"/>
        </xdr:cNvSpPr>
      </xdr:nvSpPr>
      <xdr:spPr bwMode="auto">
        <a:xfrm>
          <a:off x="20221575" y="30299025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964</xdr:row>
      <xdr:rowOff>0</xdr:rowOff>
    </xdr:from>
    <xdr:to>
      <xdr:col>26</xdr:col>
      <xdr:colOff>1343025</xdr:colOff>
      <xdr:row>964</xdr:row>
      <xdr:rowOff>0</xdr:rowOff>
    </xdr:to>
    <xdr:sp macro="" textlink="">
      <xdr:nvSpPr>
        <xdr:cNvPr id="4473" name="Line 2">
          <a:extLst>
            <a:ext uri="{FF2B5EF4-FFF2-40B4-BE49-F238E27FC236}">
              <a16:creationId xmlns:a16="http://schemas.microsoft.com/office/drawing/2014/main" id="{00000000-0008-0000-0100-000079110000}"/>
            </a:ext>
          </a:extLst>
        </xdr:cNvPr>
        <xdr:cNvSpPr>
          <a:spLocks noChangeShapeType="1"/>
        </xdr:cNvSpPr>
      </xdr:nvSpPr>
      <xdr:spPr bwMode="auto">
        <a:xfrm>
          <a:off x="20231100" y="3029902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964</xdr:row>
      <xdr:rowOff>0</xdr:rowOff>
    </xdr:from>
    <xdr:to>
      <xdr:col>26</xdr:col>
      <xdr:colOff>1343025</xdr:colOff>
      <xdr:row>964</xdr:row>
      <xdr:rowOff>0</xdr:rowOff>
    </xdr:to>
    <xdr:sp macro="" textlink="">
      <xdr:nvSpPr>
        <xdr:cNvPr id="4474" name="Line 3">
          <a:extLst>
            <a:ext uri="{FF2B5EF4-FFF2-40B4-BE49-F238E27FC236}">
              <a16:creationId xmlns:a16="http://schemas.microsoft.com/office/drawing/2014/main" id="{00000000-0008-0000-0100-00007A110000}"/>
            </a:ext>
          </a:extLst>
        </xdr:cNvPr>
        <xdr:cNvSpPr>
          <a:spLocks noChangeShapeType="1"/>
        </xdr:cNvSpPr>
      </xdr:nvSpPr>
      <xdr:spPr bwMode="auto">
        <a:xfrm>
          <a:off x="20231100" y="3029902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964</xdr:row>
      <xdr:rowOff>0</xdr:rowOff>
    </xdr:from>
    <xdr:to>
      <xdr:col>26</xdr:col>
      <xdr:colOff>1343025</xdr:colOff>
      <xdr:row>964</xdr:row>
      <xdr:rowOff>0</xdr:rowOff>
    </xdr:to>
    <xdr:sp macro="" textlink="">
      <xdr:nvSpPr>
        <xdr:cNvPr id="4475" name="Line 4">
          <a:extLst>
            <a:ext uri="{FF2B5EF4-FFF2-40B4-BE49-F238E27FC236}">
              <a16:creationId xmlns:a16="http://schemas.microsoft.com/office/drawing/2014/main" id="{00000000-0008-0000-0100-00007B110000}"/>
            </a:ext>
          </a:extLst>
        </xdr:cNvPr>
        <xdr:cNvSpPr>
          <a:spLocks noChangeShapeType="1"/>
        </xdr:cNvSpPr>
      </xdr:nvSpPr>
      <xdr:spPr bwMode="auto">
        <a:xfrm>
          <a:off x="20231100" y="3029902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981</xdr:row>
      <xdr:rowOff>0</xdr:rowOff>
    </xdr:from>
    <xdr:to>
      <xdr:col>26</xdr:col>
      <xdr:colOff>1343025</xdr:colOff>
      <xdr:row>981</xdr:row>
      <xdr:rowOff>0</xdr:rowOff>
    </xdr:to>
    <xdr:sp macro="" textlink="">
      <xdr:nvSpPr>
        <xdr:cNvPr id="4476" name="Line 1">
          <a:extLst>
            <a:ext uri="{FF2B5EF4-FFF2-40B4-BE49-F238E27FC236}">
              <a16:creationId xmlns:a16="http://schemas.microsoft.com/office/drawing/2014/main" id="{00000000-0008-0000-0100-00007C110000}"/>
            </a:ext>
          </a:extLst>
        </xdr:cNvPr>
        <xdr:cNvSpPr>
          <a:spLocks noChangeShapeType="1"/>
        </xdr:cNvSpPr>
      </xdr:nvSpPr>
      <xdr:spPr bwMode="auto">
        <a:xfrm>
          <a:off x="20221575" y="308333775"/>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981</xdr:row>
      <xdr:rowOff>0</xdr:rowOff>
    </xdr:from>
    <xdr:to>
      <xdr:col>26</xdr:col>
      <xdr:colOff>1343025</xdr:colOff>
      <xdr:row>981</xdr:row>
      <xdr:rowOff>0</xdr:rowOff>
    </xdr:to>
    <xdr:sp macro="" textlink="">
      <xdr:nvSpPr>
        <xdr:cNvPr id="4477" name="Line 2">
          <a:extLst>
            <a:ext uri="{FF2B5EF4-FFF2-40B4-BE49-F238E27FC236}">
              <a16:creationId xmlns:a16="http://schemas.microsoft.com/office/drawing/2014/main" id="{00000000-0008-0000-0100-00007D110000}"/>
            </a:ext>
          </a:extLst>
        </xdr:cNvPr>
        <xdr:cNvSpPr>
          <a:spLocks noChangeShapeType="1"/>
        </xdr:cNvSpPr>
      </xdr:nvSpPr>
      <xdr:spPr bwMode="auto">
        <a:xfrm>
          <a:off x="20231100" y="3083337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981</xdr:row>
      <xdr:rowOff>0</xdr:rowOff>
    </xdr:from>
    <xdr:to>
      <xdr:col>26</xdr:col>
      <xdr:colOff>1343025</xdr:colOff>
      <xdr:row>981</xdr:row>
      <xdr:rowOff>0</xdr:rowOff>
    </xdr:to>
    <xdr:sp macro="" textlink="">
      <xdr:nvSpPr>
        <xdr:cNvPr id="4478" name="Line 3">
          <a:extLst>
            <a:ext uri="{FF2B5EF4-FFF2-40B4-BE49-F238E27FC236}">
              <a16:creationId xmlns:a16="http://schemas.microsoft.com/office/drawing/2014/main" id="{00000000-0008-0000-0100-00007E110000}"/>
            </a:ext>
          </a:extLst>
        </xdr:cNvPr>
        <xdr:cNvSpPr>
          <a:spLocks noChangeShapeType="1"/>
        </xdr:cNvSpPr>
      </xdr:nvSpPr>
      <xdr:spPr bwMode="auto">
        <a:xfrm>
          <a:off x="20231100" y="3083337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981</xdr:row>
      <xdr:rowOff>0</xdr:rowOff>
    </xdr:from>
    <xdr:to>
      <xdr:col>26</xdr:col>
      <xdr:colOff>1343025</xdr:colOff>
      <xdr:row>981</xdr:row>
      <xdr:rowOff>0</xdr:rowOff>
    </xdr:to>
    <xdr:sp macro="" textlink="">
      <xdr:nvSpPr>
        <xdr:cNvPr id="4479" name="Line 4">
          <a:extLst>
            <a:ext uri="{FF2B5EF4-FFF2-40B4-BE49-F238E27FC236}">
              <a16:creationId xmlns:a16="http://schemas.microsoft.com/office/drawing/2014/main" id="{00000000-0008-0000-0100-00007F110000}"/>
            </a:ext>
          </a:extLst>
        </xdr:cNvPr>
        <xdr:cNvSpPr>
          <a:spLocks noChangeShapeType="1"/>
        </xdr:cNvSpPr>
      </xdr:nvSpPr>
      <xdr:spPr bwMode="auto">
        <a:xfrm>
          <a:off x="20231100" y="3083337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998</xdr:row>
      <xdr:rowOff>0</xdr:rowOff>
    </xdr:from>
    <xdr:to>
      <xdr:col>26</xdr:col>
      <xdr:colOff>1343025</xdr:colOff>
      <xdr:row>998</xdr:row>
      <xdr:rowOff>0</xdr:rowOff>
    </xdr:to>
    <xdr:sp macro="" textlink="">
      <xdr:nvSpPr>
        <xdr:cNvPr id="4480" name="Line 1">
          <a:extLst>
            <a:ext uri="{FF2B5EF4-FFF2-40B4-BE49-F238E27FC236}">
              <a16:creationId xmlns:a16="http://schemas.microsoft.com/office/drawing/2014/main" id="{00000000-0008-0000-0100-000080110000}"/>
            </a:ext>
          </a:extLst>
        </xdr:cNvPr>
        <xdr:cNvSpPr>
          <a:spLocks noChangeShapeType="1"/>
        </xdr:cNvSpPr>
      </xdr:nvSpPr>
      <xdr:spPr bwMode="auto">
        <a:xfrm>
          <a:off x="20221575" y="313677300"/>
          <a:ext cx="63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998</xdr:row>
      <xdr:rowOff>0</xdr:rowOff>
    </xdr:from>
    <xdr:to>
      <xdr:col>26</xdr:col>
      <xdr:colOff>1343025</xdr:colOff>
      <xdr:row>998</xdr:row>
      <xdr:rowOff>0</xdr:rowOff>
    </xdr:to>
    <xdr:sp macro="" textlink="">
      <xdr:nvSpPr>
        <xdr:cNvPr id="4481" name="Line 2">
          <a:extLst>
            <a:ext uri="{FF2B5EF4-FFF2-40B4-BE49-F238E27FC236}">
              <a16:creationId xmlns:a16="http://schemas.microsoft.com/office/drawing/2014/main" id="{00000000-0008-0000-0100-000081110000}"/>
            </a:ext>
          </a:extLst>
        </xdr:cNvPr>
        <xdr:cNvSpPr>
          <a:spLocks noChangeShapeType="1"/>
        </xdr:cNvSpPr>
      </xdr:nvSpPr>
      <xdr:spPr bwMode="auto">
        <a:xfrm>
          <a:off x="20231100" y="3136773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998</xdr:row>
      <xdr:rowOff>0</xdr:rowOff>
    </xdr:from>
    <xdr:to>
      <xdr:col>26</xdr:col>
      <xdr:colOff>1343025</xdr:colOff>
      <xdr:row>998</xdr:row>
      <xdr:rowOff>0</xdr:rowOff>
    </xdr:to>
    <xdr:sp macro="" textlink="">
      <xdr:nvSpPr>
        <xdr:cNvPr id="4482" name="Line 3">
          <a:extLst>
            <a:ext uri="{FF2B5EF4-FFF2-40B4-BE49-F238E27FC236}">
              <a16:creationId xmlns:a16="http://schemas.microsoft.com/office/drawing/2014/main" id="{00000000-0008-0000-0100-000082110000}"/>
            </a:ext>
          </a:extLst>
        </xdr:cNvPr>
        <xdr:cNvSpPr>
          <a:spLocks noChangeShapeType="1"/>
        </xdr:cNvSpPr>
      </xdr:nvSpPr>
      <xdr:spPr bwMode="auto">
        <a:xfrm>
          <a:off x="20231100" y="3136773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998</xdr:row>
      <xdr:rowOff>0</xdr:rowOff>
    </xdr:from>
    <xdr:to>
      <xdr:col>26</xdr:col>
      <xdr:colOff>1343025</xdr:colOff>
      <xdr:row>998</xdr:row>
      <xdr:rowOff>0</xdr:rowOff>
    </xdr:to>
    <xdr:sp macro="" textlink="">
      <xdr:nvSpPr>
        <xdr:cNvPr id="4483" name="Line 4">
          <a:extLst>
            <a:ext uri="{FF2B5EF4-FFF2-40B4-BE49-F238E27FC236}">
              <a16:creationId xmlns:a16="http://schemas.microsoft.com/office/drawing/2014/main" id="{00000000-0008-0000-0100-000083110000}"/>
            </a:ext>
          </a:extLst>
        </xdr:cNvPr>
        <xdr:cNvSpPr>
          <a:spLocks noChangeShapeType="1"/>
        </xdr:cNvSpPr>
      </xdr:nvSpPr>
      <xdr:spPr bwMode="auto">
        <a:xfrm>
          <a:off x="20231100" y="31367730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32</xdr:col>
      <xdr:colOff>371475</xdr:colOff>
      <xdr:row>65</xdr:row>
      <xdr:rowOff>200025</xdr:rowOff>
    </xdr:from>
    <xdr:ext cx="184731" cy="264560"/>
    <xdr:sp macro="" textlink="">
      <xdr:nvSpPr>
        <xdr:cNvPr id="151" name="Tekstvak 150">
          <a:extLst>
            <a:ext uri="{FF2B5EF4-FFF2-40B4-BE49-F238E27FC236}">
              <a16:creationId xmlns:a16="http://schemas.microsoft.com/office/drawing/2014/main" id="{00000000-0008-0000-0100-000097000000}"/>
            </a:ext>
          </a:extLst>
        </xdr:cNvPr>
        <xdr:cNvSpPr txBox="1"/>
      </xdr:nvSpPr>
      <xdr:spPr>
        <a:xfrm>
          <a:off x="19335750" y="198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BE" sz="1100"/>
        </a:p>
      </xdr:txBody>
    </xdr:sp>
    <xdr:clientData/>
  </xdr:oneCellAnchor>
  <xdr:twoCellAnchor>
    <xdr:from>
      <xdr:col>32</xdr:col>
      <xdr:colOff>1860698</xdr:colOff>
      <xdr:row>25</xdr:row>
      <xdr:rowOff>217036</xdr:rowOff>
    </xdr:from>
    <xdr:to>
      <xdr:col>32</xdr:col>
      <xdr:colOff>4662819</xdr:colOff>
      <xdr:row>30</xdr:row>
      <xdr:rowOff>264503</xdr:rowOff>
    </xdr:to>
    <xdr:pic>
      <xdr:nvPicPr>
        <xdr:cNvPr id="147" name="Afbeelding 146">
          <a:extLst>
            <a:ext uri="{FF2B5EF4-FFF2-40B4-BE49-F238E27FC236}">
              <a16:creationId xmlns:a16="http://schemas.microsoft.com/office/drawing/2014/main" id="{00000000-0008-0000-0100-00009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4355204" y="9132879"/>
          <a:ext cx="2802121" cy="2096450"/>
        </a:xfrm>
        <a:prstGeom prst="rect">
          <a:avLst/>
        </a:prstGeom>
      </xdr:spPr>
    </xdr:pic>
    <xdr:clientData/>
  </xdr:twoCellAnchor>
  <xdr:twoCellAnchor>
    <xdr:from>
      <xdr:col>32</xdr:col>
      <xdr:colOff>4707122</xdr:colOff>
      <xdr:row>8</xdr:row>
      <xdr:rowOff>253201</xdr:rowOff>
    </xdr:from>
    <xdr:to>
      <xdr:col>34</xdr:col>
      <xdr:colOff>22151</xdr:colOff>
      <xdr:row>16</xdr:row>
      <xdr:rowOff>143982</xdr:rowOff>
    </xdr:to>
    <xdr:pic>
      <xdr:nvPicPr>
        <xdr:cNvPr id="146" name="Afbeelding 145">
          <a:extLst>
            <a:ext uri="{FF2B5EF4-FFF2-40B4-BE49-F238E27FC236}">
              <a16:creationId xmlns:a16="http://schemas.microsoft.com/office/drawing/2014/main" id="{00000000-0008-0000-0100-00009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4378" t="5673" r="4977" b="4142"/>
        <a:stretch/>
      </xdr:blipFill>
      <xdr:spPr bwMode="auto">
        <a:xfrm>
          <a:off x="27201628" y="2202503"/>
          <a:ext cx="1905000" cy="3169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32</xdr:col>
      <xdr:colOff>4509169</xdr:colOff>
      <xdr:row>24</xdr:row>
      <xdr:rowOff>44401</xdr:rowOff>
    </xdr:from>
    <xdr:to>
      <xdr:col>34</xdr:col>
      <xdr:colOff>15648</xdr:colOff>
      <xdr:row>30</xdr:row>
      <xdr:rowOff>381762</xdr:rowOff>
    </xdr:to>
    <xdr:pic>
      <xdr:nvPicPr>
        <xdr:cNvPr id="148" name="Afbeelding 147">
          <a:extLst>
            <a:ext uri="{FF2B5EF4-FFF2-40B4-BE49-F238E27FC236}">
              <a16:creationId xmlns:a16="http://schemas.microsoft.com/office/drawing/2014/main" id="{00000000-0008-0000-0100-00009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rot="16200000">
          <a:off x="26653830" y="8900293"/>
          <a:ext cx="2796140" cy="2096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9525</xdr:colOff>
      <xdr:row>18</xdr:row>
      <xdr:rowOff>104775</xdr:rowOff>
    </xdr:from>
    <xdr:to>
      <xdr:col>14</xdr:col>
      <xdr:colOff>381000</xdr:colOff>
      <xdr:row>28</xdr:row>
      <xdr:rowOff>457071</xdr:rowOff>
    </xdr:to>
    <xdr:pic>
      <xdr:nvPicPr>
        <xdr:cNvPr id="3" name="Afbeelding 2">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l="955" r="943"/>
        <a:stretch/>
      </xdr:blipFill>
      <xdr:spPr>
        <a:xfrm>
          <a:off x="7296150" y="4591050"/>
          <a:ext cx="3914775" cy="1028571"/>
        </a:xfrm>
        <a:prstGeom prst="rect">
          <a:avLst/>
        </a:prstGeom>
      </xdr:spPr>
    </xdr:pic>
    <xdr:clientData/>
  </xdr:twoCellAnchor>
  <xdr:twoCellAnchor editAs="oneCell">
    <xdr:from>
      <xdr:col>1</xdr:col>
      <xdr:colOff>85725</xdr:colOff>
      <xdr:row>3</xdr:row>
      <xdr:rowOff>142875</xdr:rowOff>
    </xdr:from>
    <xdr:to>
      <xdr:col>1</xdr:col>
      <xdr:colOff>2275508</xdr:colOff>
      <xdr:row>6</xdr:row>
      <xdr:rowOff>10575</xdr:rowOff>
    </xdr:to>
    <xdr:pic>
      <xdr:nvPicPr>
        <xdr:cNvPr id="4" name="Afbeelding 3">
          <a:hlinkClick xmlns:r="http://schemas.openxmlformats.org/officeDocument/2006/relationships" r:id="rId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6275" y="714375"/>
          <a:ext cx="2189783" cy="439200"/>
        </a:xfrm>
        <a:prstGeom prst="rect">
          <a:avLst/>
        </a:prstGeom>
      </xdr:spPr>
    </xdr:pic>
    <xdr:clientData/>
  </xdr:twoCellAnchor>
  <mc:AlternateContent xmlns:mc="http://schemas.openxmlformats.org/markup-compatibility/2006">
    <mc:Choice xmlns:a14="http://schemas.microsoft.com/office/drawing/2010/main" Requires="a14">
      <xdr:twoCellAnchor>
        <xdr:from>
          <xdr:col>6</xdr:col>
          <xdr:colOff>190500</xdr:colOff>
          <xdr:row>13</xdr:row>
          <xdr:rowOff>47625</xdr:rowOff>
        </xdr:from>
        <xdr:to>
          <xdr:col>8</xdr:col>
          <xdr:colOff>352425</xdr:colOff>
          <xdr:row>13</xdr:row>
          <xdr:rowOff>590550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nl-BE" sz="1100" b="0" i="0" u="none" strike="noStrike" baseline="0">
                  <a:solidFill>
                    <a:srgbClr val="000000"/>
                  </a:solidFill>
                  <a:latin typeface="Calibri"/>
                  <a:cs typeface="Calibri"/>
                </a:rPr>
                <a:t>Wopaco</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28575</xdr:colOff>
          <xdr:row>1</xdr:row>
          <xdr:rowOff>0</xdr:rowOff>
        </xdr:from>
        <xdr:to>
          <xdr:col>11</xdr:col>
          <xdr:colOff>1647825</xdr:colOff>
          <xdr:row>2</xdr:row>
          <xdr:rowOff>0</xdr:rowOff>
        </xdr:to>
        <xdr:sp macro="" textlink="">
          <xdr:nvSpPr>
            <xdr:cNvPr id="15362" name="Group Box 2" hidden="1">
              <a:extLst>
                <a:ext uri="{63B3BB69-23CF-44E3-9099-C40C66FF867C}">
                  <a14:compatExt spid="_x0000_s15362"/>
                </a:ext>
                <a:ext uri="{FF2B5EF4-FFF2-40B4-BE49-F238E27FC236}">
                  <a16:creationId xmlns:a16="http://schemas.microsoft.com/office/drawing/2014/main" id="{00000000-0008-0000-0300-000002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xdr:row>
          <xdr:rowOff>0</xdr:rowOff>
        </xdr:from>
        <xdr:to>
          <xdr:col>11</xdr:col>
          <xdr:colOff>1628775</xdr:colOff>
          <xdr:row>3</xdr:row>
          <xdr:rowOff>0</xdr:rowOff>
        </xdr:to>
        <xdr:sp macro="" textlink="">
          <xdr:nvSpPr>
            <xdr:cNvPr id="15365" name="Group Box 5" hidden="1">
              <a:extLst>
                <a:ext uri="{63B3BB69-23CF-44E3-9099-C40C66FF867C}">
                  <a14:compatExt spid="_x0000_s15365"/>
                </a:ext>
                <a:ext uri="{FF2B5EF4-FFF2-40B4-BE49-F238E27FC236}">
                  <a16:creationId xmlns:a16="http://schemas.microsoft.com/office/drawing/2014/main" id="{00000000-0008-0000-0300-000005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oneCellAnchor>
    <xdr:from>
      <xdr:col>32</xdr:col>
      <xdr:colOff>0</xdr:colOff>
      <xdr:row>13</xdr:row>
      <xdr:rowOff>0</xdr:rowOff>
    </xdr:from>
    <xdr:ext cx="184731" cy="264560"/>
    <xdr:sp macro="" textlink="">
      <xdr:nvSpPr>
        <xdr:cNvPr id="4329" name="Tekstvak 4328">
          <a:extLst>
            <a:ext uri="{FF2B5EF4-FFF2-40B4-BE49-F238E27FC236}">
              <a16:creationId xmlns:a16="http://schemas.microsoft.com/office/drawing/2014/main" id="{00000000-0008-0000-0300-0000E9100000}"/>
            </a:ext>
          </a:extLst>
        </xdr:cNvPr>
        <xdr:cNvSpPr txBox="1"/>
      </xdr:nvSpPr>
      <xdr:spPr>
        <a:xfrm>
          <a:off x="21002625" y="2550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BE" sz="1100"/>
        </a:p>
      </xdr:txBody>
    </xdr:sp>
    <xdr:clientData/>
  </xdr:oneCellAnchor>
  <mc:AlternateContent xmlns:mc="http://schemas.openxmlformats.org/markup-compatibility/2006">
    <mc:Choice xmlns:a14="http://schemas.microsoft.com/office/drawing/2010/main" Requires="a14">
      <xdr:twoCellAnchor editAs="oneCell">
        <xdr:from>
          <xdr:col>7</xdr:col>
          <xdr:colOff>9525</xdr:colOff>
          <xdr:row>1</xdr:row>
          <xdr:rowOff>0</xdr:rowOff>
        </xdr:from>
        <xdr:to>
          <xdr:col>10</xdr:col>
          <xdr:colOff>200025</xdr:colOff>
          <xdr:row>2</xdr:row>
          <xdr:rowOff>0</xdr:rowOff>
        </xdr:to>
        <xdr:sp macro="" textlink="">
          <xdr:nvSpPr>
            <xdr:cNvPr id="15420" name="Option Button 60" hidden="1">
              <a:extLst>
                <a:ext uri="{63B3BB69-23CF-44E3-9099-C40C66FF867C}">
                  <a14:compatExt spid="_x0000_s15420"/>
                </a:ext>
                <a:ext uri="{FF2B5EF4-FFF2-40B4-BE49-F238E27FC236}">
                  <a16:creationId xmlns:a16="http://schemas.microsoft.com/office/drawing/2014/main" id="{00000000-0008-0000-0300-00003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Offerte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xdr:row>
          <xdr:rowOff>0</xdr:rowOff>
        </xdr:from>
        <xdr:to>
          <xdr:col>11</xdr:col>
          <xdr:colOff>1647825</xdr:colOff>
          <xdr:row>2</xdr:row>
          <xdr:rowOff>0</xdr:rowOff>
        </xdr:to>
        <xdr:sp macro="" textlink="">
          <xdr:nvSpPr>
            <xdr:cNvPr id="15421" name="Group Box 61" hidden="1">
              <a:extLst>
                <a:ext uri="{63B3BB69-23CF-44E3-9099-C40C66FF867C}">
                  <a14:compatExt spid="_x0000_s15421"/>
                </a:ext>
                <a:ext uri="{FF2B5EF4-FFF2-40B4-BE49-F238E27FC236}">
                  <a16:creationId xmlns:a16="http://schemas.microsoft.com/office/drawing/2014/main" id="{00000000-0008-0000-0300-00003D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xdr:row>
          <xdr:rowOff>0</xdr:rowOff>
        </xdr:from>
        <xdr:to>
          <xdr:col>11</xdr:col>
          <xdr:colOff>1209675</xdr:colOff>
          <xdr:row>2</xdr:row>
          <xdr:rowOff>0</xdr:rowOff>
        </xdr:to>
        <xdr:sp macro="" textlink="">
          <xdr:nvSpPr>
            <xdr:cNvPr id="15422" name="Option Button 62" hidden="1">
              <a:extLst>
                <a:ext uri="{63B3BB69-23CF-44E3-9099-C40C66FF867C}">
                  <a14:compatExt spid="_x0000_s15422"/>
                </a:ext>
                <a:ext uri="{FF2B5EF4-FFF2-40B4-BE49-F238E27FC236}">
                  <a16:creationId xmlns:a16="http://schemas.microsoft.com/office/drawing/2014/main" id="{00000000-0008-0000-0300-00003E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Bestelling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xdr:row>
          <xdr:rowOff>0</xdr:rowOff>
        </xdr:from>
        <xdr:to>
          <xdr:col>10</xdr:col>
          <xdr:colOff>200025</xdr:colOff>
          <xdr:row>3</xdr:row>
          <xdr:rowOff>0</xdr:rowOff>
        </xdr:to>
        <xdr:sp macro="" textlink="">
          <xdr:nvSpPr>
            <xdr:cNvPr id="15423" name="Option Button 63" hidden="1">
              <a:extLst>
                <a:ext uri="{63B3BB69-23CF-44E3-9099-C40C66FF867C}">
                  <a14:compatExt spid="_x0000_s15423"/>
                </a:ext>
                <a:ext uri="{FF2B5EF4-FFF2-40B4-BE49-F238E27FC236}">
                  <a16:creationId xmlns:a16="http://schemas.microsoft.com/office/drawing/2014/main" id="{00000000-0008-0000-0300-00003F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Afhaling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xdr:row>
          <xdr:rowOff>0</xdr:rowOff>
        </xdr:from>
        <xdr:to>
          <xdr:col>11</xdr:col>
          <xdr:colOff>1628775</xdr:colOff>
          <xdr:row>3</xdr:row>
          <xdr:rowOff>0</xdr:rowOff>
        </xdr:to>
        <xdr:sp macro="" textlink="">
          <xdr:nvSpPr>
            <xdr:cNvPr id="15424" name="Group Box 64" hidden="1">
              <a:extLst>
                <a:ext uri="{63B3BB69-23CF-44E3-9099-C40C66FF867C}">
                  <a14:compatExt spid="_x0000_s15424"/>
                </a:ext>
                <a:ext uri="{FF2B5EF4-FFF2-40B4-BE49-F238E27FC236}">
                  <a16:creationId xmlns:a16="http://schemas.microsoft.com/office/drawing/2014/main" id="{00000000-0008-0000-0300-000040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xdr:row>
          <xdr:rowOff>0</xdr:rowOff>
        </xdr:from>
        <xdr:to>
          <xdr:col>11</xdr:col>
          <xdr:colOff>1209675</xdr:colOff>
          <xdr:row>3</xdr:row>
          <xdr:rowOff>0</xdr:rowOff>
        </xdr:to>
        <xdr:sp macro="" textlink="">
          <xdr:nvSpPr>
            <xdr:cNvPr id="15425" name="Option Button 65" hidden="1">
              <a:extLst>
                <a:ext uri="{63B3BB69-23CF-44E3-9099-C40C66FF867C}">
                  <a14:compatExt spid="_x0000_s15425"/>
                </a:ext>
                <a:ext uri="{FF2B5EF4-FFF2-40B4-BE49-F238E27FC236}">
                  <a16:creationId xmlns:a16="http://schemas.microsoft.com/office/drawing/2014/main" id="{00000000-0008-0000-0300-000041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Levering</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40909</xdr:colOff>
      <xdr:row>3</xdr:row>
      <xdr:rowOff>42338</xdr:rowOff>
    </xdr:from>
    <xdr:to>
      <xdr:col>15</xdr:col>
      <xdr:colOff>473440</xdr:colOff>
      <xdr:row>37</xdr:row>
      <xdr:rowOff>89205</xdr:rowOff>
    </xdr:to>
    <xdr:pic>
      <xdr:nvPicPr>
        <xdr:cNvPr id="4" name="Afbeelding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31459" y="613838"/>
          <a:ext cx="8700231" cy="65238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476250</xdr:colOff>
      <xdr:row>3</xdr:row>
      <xdr:rowOff>37344</xdr:rowOff>
    </xdr:from>
    <xdr:to>
      <xdr:col>18</xdr:col>
      <xdr:colOff>504825</xdr:colOff>
      <xdr:row>33</xdr:row>
      <xdr:rowOff>99832</xdr:rowOff>
    </xdr:to>
    <xdr:pic>
      <xdr:nvPicPr>
        <xdr:cNvPr id="4" name="Afbeelding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429000" y="608844"/>
          <a:ext cx="7705725" cy="57774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550502</xdr:colOff>
      <xdr:row>2</xdr:row>
      <xdr:rowOff>47628</xdr:rowOff>
    </xdr:from>
    <xdr:to>
      <xdr:col>14</xdr:col>
      <xdr:colOff>416885</xdr:colOff>
      <xdr:row>38</xdr:row>
      <xdr:rowOff>99455</xdr:rowOff>
    </xdr:to>
    <xdr:pic>
      <xdr:nvPicPr>
        <xdr:cNvPr id="3" name="Afbeelding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rot="5400000">
          <a:off x="2639005" y="1292875"/>
          <a:ext cx="6909827" cy="5181333"/>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3.vml"/><Relationship Id="rId7" Type="http://schemas.openxmlformats.org/officeDocument/2006/relationships/ctrlProp" Target="../ctrlProps/ctrlProp11.xml"/><Relationship Id="rId12" Type="http://schemas.openxmlformats.org/officeDocument/2006/relationships/comments" Target="../comments2.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ADC14-9BFE-4F4D-B7D1-345216D111B9}">
  <sheetPr codeName="Blad3">
    <tabColor rgb="FFD9D2C1"/>
  </sheetPr>
  <dimension ref="A4:X36"/>
  <sheetViews>
    <sheetView showGridLines="0" zoomScale="120" zoomScaleNormal="120" workbookViewId="0">
      <pane ySplit="4" topLeftCell="A5" activePane="bottomLeft" state="frozen"/>
      <selection pane="bottomLeft" activeCell="A5" sqref="A5"/>
    </sheetView>
  </sheetViews>
  <sheetFormatPr defaultColWidth="9.140625" defaultRowHeight="15" x14ac:dyDescent="0.25"/>
  <sheetData>
    <row r="4" spans="1:24" s="172" customFormat="1" x14ac:dyDescent="0.25"/>
    <row r="5" spans="1:24" ht="15" customHeight="1" x14ac:dyDescent="0.25">
      <c r="M5" s="173" t="s">
        <v>230</v>
      </c>
      <c r="N5" s="174"/>
      <c r="O5" s="177" t="s">
        <v>231</v>
      </c>
      <c r="P5" s="178"/>
      <c r="Q5" s="173" t="s">
        <v>232</v>
      </c>
      <c r="R5" s="174"/>
      <c r="S5" s="181" t="s">
        <v>233</v>
      </c>
      <c r="T5" s="182"/>
      <c r="U5" s="181" t="s">
        <v>43</v>
      </c>
      <c r="V5" s="182"/>
      <c r="W5" s="181" t="s">
        <v>234</v>
      </c>
      <c r="X5" s="182"/>
    </row>
    <row r="6" spans="1:24" x14ac:dyDescent="0.25">
      <c r="B6" s="142"/>
      <c r="M6" s="175"/>
      <c r="N6" s="176"/>
      <c r="O6" s="179"/>
      <c r="P6" s="180"/>
      <c r="Q6" s="175"/>
      <c r="R6" s="176"/>
      <c r="S6" s="183"/>
      <c r="T6" s="184"/>
      <c r="U6" s="183"/>
      <c r="V6" s="184"/>
      <c r="W6" s="183"/>
      <c r="X6" s="184"/>
    </row>
    <row r="7" spans="1:24" x14ac:dyDescent="0.25">
      <c r="A7" s="141"/>
      <c r="B7" s="137"/>
      <c r="C7" s="139"/>
      <c r="D7" s="139"/>
      <c r="E7" s="139"/>
      <c r="F7" s="139"/>
      <c r="G7" s="139"/>
      <c r="H7" s="139"/>
      <c r="I7" s="139"/>
      <c r="J7" s="139"/>
      <c r="K7" s="139"/>
      <c r="L7" s="136"/>
      <c r="M7" s="136"/>
      <c r="N7" s="136"/>
      <c r="O7" s="136"/>
      <c r="P7" s="136"/>
      <c r="Q7" s="136"/>
      <c r="R7" s="136"/>
      <c r="S7" s="136"/>
    </row>
    <row r="8" spans="1:24" x14ac:dyDescent="0.25">
      <c r="A8" s="141"/>
      <c r="B8" s="137"/>
      <c r="C8" s="139"/>
      <c r="D8" s="139"/>
      <c r="E8" s="139"/>
      <c r="F8" s="139"/>
      <c r="G8" s="139"/>
      <c r="H8" s="139"/>
      <c r="I8" s="139"/>
      <c r="J8" s="139"/>
      <c r="K8" s="139"/>
      <c r="L8" s="136"/>
      <c r="M8" s="136"/>
      <c r="N8" s="136"/>
      <c r="O8" s="136"/>
      <c r="P8" s="136"/>
      <c r="Q8" s="136"/>
      <c r="R8" s="136"/>
      <c r="S8" s="136"/>
    </row>
    <row r="9" spans="1:24" x14ac:dyDescent="0.25">
      <c r="A9" s="141"/>
      <c r="B9" s="137"/>
      <c r="C9" s="139"/>
      <c r="D9" s="139"/>
      <c r="E9" s="139"/>
      <c r="F9" s="139"/>
      <c r="G9" s="139"/>
      <c r="H9" s="139"/>
      <c r="I9" s="139"/>
      <c r="J9" s="139"/>
      <c r="K9" s="139"/>
      <c r="L9" s="136"/>
      <c r="M9" s="136"/>
      <c r="N9" s="136"/>
      <c r="O9" s="136"/>
      <c r="P9" s="136"/>
      <c r="Q9" s="136"/>
      <c r="R9" s="136"/>
      <c r="S9" s="136"/>
    </row>
    <row r="10" spans="1:24" x14ac:dyDescent="0.25">
      <c r="A10" s="141"/>
      <c r="B10" s="137"/>
      <c r="C10" s="139"/>
      <c r="D10" s="139"/>
      <c r="E10" s="139"/>
      <c r="F10" s="139"/>
      <c r="G10" s="139"/>
      <c r="H10" s="139"/>
      <c r="I10" s="139"/>
      <c r="J10" s="139"/>
      <c r="K10" s="139"/>
      <c r="L10" s="136"/>
      <c r="M10" s="136"/>
      <c r="N10" s="136"/>
      <c r="O10" s="136"/>
      <c r="P10" s="136"/>
      <c r="Q10" s="136"/>
      <c r="R10" s="136"/>
      <c r="S10" s="136"/>
    </row>
    <row r="11" spans="1:24" x14ac:dyDescent="0.25">
      <c r="A11" s="141"/>
      <c r="B11" s="166" t="s">
        <v>226</v>
      </c>
      <c r="C11" s="166"/>
      <c r="D11" s="166"/>
      <c r="E11" s="166"/>
      <c r="F11" s="166"/>
      <c r="G11" s="166"/>
      <c r="H11" s="166"/>
      <c r="I11" s="166"/>
      <c r="J11" s="166"/>
      <c r="K11" s="166"/>
      <c r="L11" s="136"/>
      <c r="M11" s="136"/>
      <c r="N11" s="136"/>
      <c r="O11" s="136"/>
      <c r="P11" s="136"/>
      <c r="Q11" s="136"/>
      <c r="R11" s="136"/>
      <c r="S11" s="136"/>
    </row>
    <row r="12" spans="1:24" x14ac:dyDescent="0.25">
      <c r="A12" s="141"/>
      <c r="B12" s="166"/>
      <c r="C12" s="166"/>
      <c r="D12" s="166"/>
      <c r="E12" s="166"/>
      <c r="F12" s="166"/>
      <c r="G12" s="166"/>
      <c r="H12" s="166"/>
      <c r="I12" s="166"/>
      <c r="J12" s="166"/>
      <c r="K12" s="166"/>
      <c r="L12" s="136"/>
      <c r="M12" s="136"/>
      <c r="N12" s="136"/>
      <c r="O12" s="136"/>
      <c r="P12" s="136"/>
      <c r="Q12" s="136"/>
      <c r="R12" s="136"/>
      <c r="S12" s="136"/>
    </row>
    <row r="13" spans="1:24" ht="24.75" customHeight="1" x14ac:dyDescent="0.25">
      <c r="A13" s="141"/>
      <c r="B13" s="169" t="s">
        <v>227</v>
      </c>
      <c r="C13" s="166"/>
      <c r="D13" s="166"/>
      <c r="E13" s="166"/>
      <c r="F13" s="166"/>
      <c r="G13" s="166"/>
      <c r="H13" s="166"/>
      <c r="I13" s="166"/>
      <c r="J13" s="166"/>
      <c r="K13" s="166"/>
      <c r="L13" s="136"/>
      <c r="M13" s="136"/>
      <c r="N13" s="136"/>
      <c r="O13" s="136"/>
      <c r="P13" s="136"/>
      <c r="Q13" s="136"/>
      <c r="R13" s="136"/>
      <c r="S13" s="136"/>
    </row>
    <row r="14" spans="1:24" ht="30.75" customHeight="1" x14ac:dyDescent="0.25">
      <c r="A14" s="141"/>
      <c r="B14" s="170" t="s">
        <v>236</v>
      </c>
      <c r="C14" s="170"/>
      <c r="D14" s="170"/>
      <c r="E14" s="170"/>
      <c r="F14" s="170"/>
      <c r="G14" s="170"/>
      <c r="H14" s="170"/>
      <c r="I14" s="170"/>
      <c r="J14" s="170"/>
      <c r="K14" s="170"/>
      <c r="L14" s="170"/>
      <c r="M14" s="170"/>
      <c r="N14" s="170"/>
      <c r="O14" s="170"/>
      <c r="P14" s="136"/>
      <c r="Q14" s="136"/>
      <c r="R14" s="136"/>
      <c r="S14" s="136"/>
    </row>
    <row r="15" spans="1:24" x14ac:dyDescent="0.25">
      <c r="A15" s="141"/>
      <c r="B15" s="140"/>
      <c r="C15" s="139"/>
      <c r="D15" s="139"/>
      <c r="E15" s="139"/>
      <c r="F15" s="139"/>
      <c r="G15" s="139"/>
      <c r="H15" s="139"/>
      <c r="I15" s="139"/>
      <c r="J15" s="139"/>
      <c r="K15" s="139"/>
      <c r="L15" s="136"/>
      <c r="M15" s="136"/>
      <c r="N15" s="136"/>
      <c r="O15" s="136"/>
      <c r="P15" s="136"/>
      <c r="Q15" s="136"/>
      <c r="R15" s="136"/>
      <c r="S15" s="136"/>
    </row>
    <row r="16" spans="1:24" x14ac:dyDescent="0.25">
      <c r="A16" s="141"/>
      <c r="B16" s="171" t="s">
        <v>228</v>
      </c>
      <c r="C16" s="171"/>
      <c r="D16" s="171"/>
      <c r="E16" s="171"/>
      <c r="F16" s="171"/>
      <c r="G16" s="171"/>
      <c r="H16" s="171"/>
      <c r="I16" s="171"/>
      <c r="J16" s="171"/>
      <c r="K16" s="171"/>
      <c r="L16" s="171"/>
      <c r="M16" s="171"/>
      <c r="N16" s="171"/>
      <c r="O16" s="171"/>
      <c r="P16" s="136"/>
      <c r="Q16" s="136"/>
      <c r="R16" s="136"/>
      <c r="S16" s="136"/>
    </row>
    <row r="17" spans="1:19" x14ac:dyDescent="0.25">
      <c r="A17" s="141"/>
      <c r="B17" s="138"/>
      <c r="C17" s="138"/>
      <c r="D17" s="138"/>
      <c r="E17" s="138"/>
      <c r="F17" s="138"/>
      <c r="G17" s="138"/>
      <c r="H17" s="138"/>
      <c r="I17" s="138"/>
      <c r="J17" s="138"/>
      <c r="K17" s="138"/>
      <c r="L17" s="138"/>
      <c r="M17" s="138"/>
      <c r="N17" s="138"/>
      <c r="O17" s="138"/>
      <c r="P17" s="136"/>
      <c r="Q17" s="136"/>
      <c r="R17" s="136"/>
      <c r="S17" s="136"/>
    </row>
    <row r="18" spans="1:19" x14ac:dyDescent="0.25">
      <c r="A18" s="141"/>
      <c r="B18" s="171" t="s">
        <v>245</v>
      </c>
      <c r="C18" s="171"/>
      <c r="D18" s="171"/>
      <c r="E18" s="171"/>
      <c r="F18" s="171"/>
      <c r="G18" s="171"/>
      <c r="H18" s="171"/>
      <c r="I18" s="171"/>
      <c r="J18" s="171"/>
      <c r="K18" s="171"/>
      <c r="L18" s="171"/>
      <c r="M18" s="171"/>
      <c r="N18" s="171"/>
      <c r="O18" s="171"/>
      <c r="P18" s="136"/>
      <c r="Q18" s="136"/>
      <c r="R18" s="136"/>
      <c r="S18" s="136"/>
    </row>
    <row r="19" spans="1:19" ht="49.5" customHeight="1" x14ac:dyDescent="0.25">
      <c r="A19" s="141"/>
      <c r="B19" s="171" t="s">
        <v>246</v>
      </c>
      <c r="C19" s="171"/>
      <c r="D19" s="171"/>
      <c r="E19" s="171"/>
      <c r="F19" s="171"/>
      <c r="G19" s="171"/>
      <c r="H19" s="171"/>
      <c r="I19" s="171"/>
      <c r="J19" s="171"/>
      <c r="K19" s="171"/>
      <c r="L19" s="171"/>
      <c r="M19" s="171"/>
      <c r="N19" s="171"/>
      <c r="O19" s="136"/>
      <c r="P19" s="136"/>
      <c r="Q19" s="136"/>
      <c r="R19" s="136"/>
      <c r="S19" s="136"/>
    </row>
    <row r="20" spans="1:19" x14ac:dyDescent="0.25">
      <c r="A20" s="141"/>
      <c r="B20" s="137"/>
      <c r="C20" s="139"/>
      <c r="D20" s="139"/>
      <c r="E20" s="139"/>
      <c r="F20" s="139"/>
      <c r="G20" s="139"/>
      <c r="H20" s="139"/>
      <c r="I20" s="139"/>
      <c r="J20" s="139"/>
      <c r="K20" s="139"/>
      <c r="L20" s="136"/>
      <c r="M20" s="136"/>
      <c r="N20" s="136"/>
      <c r="O20" s="136"/>
      <c r="P20" s="136"/>
      <c r="Q20" s="136"/>
      <c r="R20" s="136"/>
      <c r="S20" s="136"/>
    </row>
    <row r="21" spans="1:19" x14ac:dyDescent="0.25">
      <c r="A21" s="141"/>
      <c r="B21" s="166" t="s">
        <v>229</v>
      </c>
      <c r="C21" s="166"/>
      <c r="D21" s="166"/>
      <c r="E21" s="166"/>
      <c r="F21" s="166"/>
      <c r="G21" s="166"/>
      <c r="H21" s="166"/>
      <c r="I21" s="166"/>
      <c r="J21" s="166"/>
      <c r="K21" s="166"/>
      <c r="L21" s="136"/>
      <c r="M21" s="136"/>
      <c r="N21" s="136"/>
      <c r="O21" s="136"/>
      <c r="P21" s="136"/>
      <c r="Q21" s="136"/>
      <c r="R21" s="136"/>
      <c r="S21" s="136"/>
    </row>
    <row r="22" spans="1:19" x14ac:dyDescent="0.25">
      <c r="A22" s="141"/>
      <c r="B22" s="167" t="s">
        <v>238</v>
      </c>
      <c r="C22" s="168"/>
      <c r="D22" s="168"/>
      <c r="E22" s="168"/>
      <c r="F22" s="168"/>
      <c r="G22" s="168"/>
      <c r="H22" s="168"/>
      <c r="I22" s="168"/>
      <c r="J22" s="168"/>
      <c r="K22" s="168"/>
      <c r="L22" s="136"/>
      <c r="M22" s="136"/>
      <c r="N22" s="136"/>
      <c r="O22" s="136"/>
      <c r="P22" s="136"/>
      <c r="Q22" s="136"/>
      <c r="R22" s="136"/>
      <c r="S22" s="136"/>
    </row>
    <row r="23" spans="1:19" x14ac:dyDescent="0.25">
      <c r="A23" s="141"/>
      <c r="L23" s="136"/>
      <c r="M23" s="136"/>
      <c r="N23" s="136"/>
      <c r="O23" s="136"/>
      <c r="P23" s="136"/>
      <c r="Q23" s="136"/>
      <c r="R23" s="136"/>
      <c r="S23" s="136"/>
    </row>
    <row r="24" spans="1:19" x14ac:dyDescent="0.25">
      <c r="A24" s="141"/>
      <c r="L24" s="136"/>
      <c r="M24" s="136"/>
      <c r="N24" s="136"/>
      <c r="O24" s="136"/>
      <c r="P24" s="136"/>
      <c r="Q24" s="136"/>
      <c r="R24" s="136"/>
      <c r="S24" s="136"/>
    </row>
    <row r="25" spans="1:19" x14ac:dyDescent="0.25">
      <c r="A25" s="141"/>
      <c r="B25" s="137"/>
      <c r="C25" s="139"/>
      <c r="D25" s="139"/>
      <c r="E25" s="139"/>
      <c r="F25" s="139"/>
      <c r="G25" s="139"/>
      <c r="H25" s="139"/>
      <c r="I25" s="139"/>
      <c r="J25" s="139"/>
      <c r="K25" s="139"/>
      <c r="L25" s="136"/>
      <c r="M25" s="136"/>
      <c r="N25" s="136"/>
      <c r="O25" s="136"/>
      <c r="P25" s="136"/>
      <c r="Q25" s="136"/>
      <c r="R25" s="136"/>
      <c r="S25" s="136"/>
    </row>
    <row r="26" spans="1:19" x14ac:dyDescent="0.25">
      <c r="A26" s="141"/>
      <c r="B26" s="137"/>
      <c r="C26" s="139"/>
      <c r="D26" s="139"/>
      <c r="E26" s="139"/>
      <c r="F26" s="139"/>
      <c r="G26" s="139"/>
      <c r="H26" s="139"/>
      <c r="I26" s="139"/>
      <c r="J26" s="139"/>
      <c r="K26" s="139"/>
      <c r="L26" s="136"/>
      <c r="M26" s="136"/>
      <c r="N26" s="136"/>
      <c r="O26" s="136"/>
      <c r="P26" s="136"/>
      <c r="Q26" s="136"/>
      <c r="R26" s="136"/>
      <c r="S26" s="136"/>
    </row>
    <row r="27" spans="1:19" x14ac:dyDescent="0.25">
      <c r="A27" s="141"/>
      <c r="B27" s="166" t="s">
        <v>239</v>
      </c>
      <c r="C27" s="166"/>
      <c r="D27" s="166"/>
      <c r="E27" s="166"/>
      <c r="F27" s="166"/>
      <c r="G27" s="166"/>
      <c r="H27" s="166"/>
      <c r="I27" s="166"/>
      <c r="J27" s="166"/>
      <c r="K27" s="166"/>
      <c r="L27" s="166"/>
      <c r="M27" s="166"/>
      <c r="N27" s="166"/>
      <c r="O27" s="166"/>
      <c r="P27" s="136"/>
      <c r="Q27" s="136"/>
      <c r="R27" s="136"/>
      <c r="S27" s="136"/>
    </row>
    <row r="28" spans="1:19" x14ac:dyDescent="0.25">
      <c r="A28" s="141"/>
      <c r="B28" s="137"/>
      <c r="C28" s="139"/>
      <c r="D28" s="139"/>
      <c r="E28" s="139"/>
      <c r="F28" s="139"/>
      <c r="G28" s="139"/>
      <c r="H28" s="139"/>
      <c r="I28" s="139"/>
      <c r="J28" s="139"/>
      <c r="K28" s="139"/>
      <c r="L28" s="136"/>
      <c r="M28" s="136"/>
      <c r="N28" s="136"/>
      <c r="O28" s="136"/>
      <c r="P28" s="136"/>
      <c r="Q28" s="136"/>
      <c r="R28" s="136"/>
      <c r="S28" s="136"/>
    </row>
    <row r="29" spans="1:19" x14ac:dyDescent="0.25">
      <c r="B29" s="136"/>
      <c r="C29" s="136"/>
      <c r="D29" s="136"/>
      <c r="E29" s="136"/>
      <c r="F29" s="136"/>
      <c r="G29" s="136"/>
      <c r="H29" s="136"/>
      <c r="I29" s="136"/>
      <c r="J29" s="136"/>
      <c r="K29" s="136"/>
      <c r="L29" s="136"/>
      <c r="M29" s="136"/>
      <c r="N29" s="136"/>
      <c r="O29" s="136"/>
      <c r="P29" s="136"/>
      <c r="Q29" s="136"/>
      <c r="R29" s="136"/>
      <c r="S29" s="136"/>
    </row>
    <row r="30" spans="1:19" x14ac:dyDescent="0.25">
      <c r="B30" s="136"/>
      <c r="C30" s="136"/>
      <c r="D30" s="136"/>
      <c r="E30" s="136"/>
      <c r="F30" s="136"/>
      <c r="G30" s="136"/>
      <c r="H30" s="136"/>
      <c r="I30" s="136"/>
      <c r="J30" s="136"/>
      <c r="K30" s="136"/>
      <c r="L30" s="136"/>
      <c r="M30" s="136"/>
      <c r="N30" s="136"/>
      <c r="O30" s="136"/>
      <c r="P30" s="136"/>
      <c r="Q30" s="136"/>
      <c r="R30" s="136"/>
      <c r="S30" s="136"/>
    </row>
    <row r="31" spans="1:19" x14ac:dyDescent="0.25">
      <c r="B31" s="136"/>
      <c r="C31" s="136"/>
      <c r="D31" s="136"/>
      <c r="E31" s="136"/>
      <c r="F31" s="136"/>
      <c r="G31" s="136"/>
      <c r="H31" s="136"/>
      <c r="I31" s="136"/>
      <c r="J31" s="136"/>
      <c r="K31" s="136"/>
      <c r="L31" s="136"/>
      <c r="M31" s="136"/>
      <c r="N31" s="136"/>
      <c r="O31" s="136"/>
      <c r="P31" s="136"/>
      <c r="Q31" s="136"/>
      <c r="R31" s="136"/>
      <c r="S31" s="136"/>
    </row>
    <row r="32" spans="1:19" x14ac:dyDescent="0.25">
      <c r="B32" s="136"/>
      <c r="C32" s="136"/>
      <c r="D32" s="136"/>
      <c r="E32" s="136"/>
      <c r="F32" s="136"/>
      <c r="G32" s="136"/>
      <c r="H32" s="136"/>
      <c r="I32" s="136"/>
      <c r="J32" s="136"/>
      <c r="K32" s="136"/>
      <c r="L32" s="136"/>
      <c r="M32" s="136"/>
      <c r="N32" s="136"/>
      <c r="O32" s="136"/>
      <c r="P32" s="136"/>
      <c r="Q32" s="136"/>
      <c r="R32" s="136"/>
      <c r="S32" s="136"/>
    </row>
    <row r="33" spans="2:19" x14ac:dyDescent="0.25">
      <c r="B33" s="136"/>
      <c r="C33" s="136"/>
      <c r="D33" s="136"/>
      <c r="E33" s="136"/>
      <c r="F33" s="136"/>
      <c r="G33" s="136"/>
      <c r="H33" s="136"/>
      <c r="I33" s="136"/>
      <c r="J33" s="136"/>
      <c r="K33" s="136"/>
      <c r="L33" s="136"/>
      <c r="M33" s="136"/>
      <c r="N33" s="136"/>
      <c r="O33" s="136"/>
      <c r="P33" s="136"/>
      <c r="Q33" s="136"/>
      <c r="R33" s="136"/>
      <c r="S33" s="136"/>
    </row>
    <row r="34" spans="2:19" x14ac:dyDescent="0.25">
      <c r="B34" s="136"/>
      <c r="C34" s="136"/>
      <c r="D34" s="136"/>
      <c r="E34" s="136"/>
      <c r="F34" s="136"/>
      <c r="G34" s="136"/>
      <c r="H34" s="136"/>
      <c r="I34" s="136"/>
      <c r="J34" s="136"/>
      <c r="K34" s="136"/>
      <c r="L34" s="136"/>
      <c r="M34" s="136"/>
      <c r="N34" s="136"/>
      <c r="O34" s="136"/>
      <c r="P34" s="136"/>
      <c r="Q34" s="136"/>
      <c r="R34" s="136"/>
      <c r="S34" s="136"/>
    </row>
    <row r="35" spans="2:19" x14ac:dyDescent="0.25">
      <c r="B35" s="136"/>
      <c r="C35" s="136"/>
      <c r="D35" s="136"/>
      <c r="E35" s="136"/>
      <c r="F35" s="136"/>
      <c r="G35" s="136"/>
      <c r="H35" s="136"/>
      <c r="I35" s="136"/>
      <c r="J35" s="136"/>
      <c r="K35" s="136"/>
      <c r="L35" s="136"/>
      <c r="M35" s="136"/>
      <c r="N35" s="136"/>
      <c r="O35" s="136"/>
      <c r="P35" s="136"/>
      <c r="Q35" s="136"/>
      <c r="R35" s="136"/>
      <c r="S35" s="136"/>
    </row>
    <row r="36" spans="2:19" x14ac:dyDescent="0.25">
      <c r="B36" s="136"/>
      <c r="C36" s="136"/>
      <c r="D36" s="136"/>
      <c r="E36" s="136"/>
      <c r="F36" s="136"/>
      <c r="G36" s="136"/>
      <c r="H36" s="136"/>
      <c r="I36" s="136"/>
      <c r="J36" s="136"/>
      <c r="K36" s="136"/>
      <c r="L36" s="136"/>
      <c r="M36" s="136"/>
      <c r="N36" s="136"/>
      <c r="O36" s="136"/>
      <c r="P36" s="136"/>
      <c r="Q36" s="136"/>
      <c r="R36" s="136"/>
      <c r="S36" s="136"/>
    </row>
  </sheetData>
  <sheetProtection algorithmName="SHA-512" hashValue="dGNOU76qQYq8yh+rnFk4qLoUyynt/mvas2dGttc3Z/gPrxHbF8mYrIQnAyEVdS9eXuRgE1s3xdmmtbA5tbWTBQ==" saltValue="8rUNTsmZeifAFDJEv906YQ==" spinCount="100000" sheet="1" objects="1" scenarios="1"/>
  <mergeCells count="16">
    <mergeCell ref="A4:XFD4"/>
    <mergeCell ref="M5:N6"/>
    <mergeCell ref="O5:P6"/>
    <mergeCell ref="Q5:R6"/>
    <mergeCell ref="S5:T6"/>
    <mergeCell ref="U5:V6"/>
    <mergeCell ref="W5:X6"/>
    <mergeCell ref="B27:O27"/>
    <mergeCell ref="B21:K21"/>
    <mergeCell ref="B22:K22"/>
    <mergeCell ref="B11:K12"/>
    <mergeCell ref="B13:K13"/>
    <mergeCell ref="B14:O14"/>
    <mergeCell ref="B16:O16"/>
    <mergeCell ref="B18:O18"/>
    <mergeCell ref="B19:N19"/>
  </mergeCells>
  <hyperlinks>
    <hyperlink ref="W5:X6" location="RIJBORING!A1" display="RIJBORING" xr:uid="{D2D16111-FBC6-4A34-A472-A5FFE8B22296}"/>
    <hyperlink ref="U5:V6" location="GROEF!A1" display="GROEF" xr:uid="{0C565991-0B3F-4512-8362-686F419F0A3B}"/>
    <hyperlink ref="S5:T6" location="POTSCHARNIER!A1" display="POTSCHARNIER" xr:uid="{7998FF77-F530-4A5F-8165-DD8ECB1A8834}"/>
    <hyperlink ref="Q5:R6" location="VOORBEELD!A1" display="VOORBEELD" xr:uid="{FB8EFD9B-1FA8-47E0-A133-2925271985B9}"/>
    <hyperlink ref="O5:P6" location="'TOTAAL OFFERTE'!A1" display="TOTAAL OFFERTE" xr:uid="{EF165249-9B76-41E9-98DB-7BF7F877F2A5}"/>
    <hyperlink ref="M5:N6" location="'INVULLIJST ZAAG EN AFPLAKWERK'!A1" display="INVULLIJST ZAAG &amp; AFPLAKWERK" xr:uid="{A246A8C0-BA62-415C-B5C9-DA9E69B8CC0C}"/>
    <hyperlink ref="B22:K22" location="VOORBEELD!A1" display="En een voorbeeld van een ingevuld formulier vind je hier." xr:uid="{CD7453D4-171D-43BB-B17A-F0D8A832E358}"/>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tabColor rgb="FFDDC2AC"/>
  </sheetPr>
  <dimension ref="A1:AC15"/>
  <sheetViews>
    <sheetView showGridLines="0" zoomScaleNormal="100" workbookViewId="0">
      <selection sqref="A1:AC2"/>
    </sheetView>
  </sheetViews>
  <sheetFormatPr defaultColWidth="8.85546875" defaultRowHeight="15" customHeight="1" x14ac:dyDescent="0.25"/>
  <sheetData>
    <row r="1" spans="1:29" ht="15" customHeight="1" x14ac:dyDescent="0.25">
      <c r="A1" s="248" t="s">
        <v>235</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row>
    <row r="2" spans="1:29" ht="15" customHeight="1" x14ac:dyDescent="0.25">
      <c r="A2" s="248"/>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row>
    <row r="4" spans="1:29" ht="15" customHeight="1" x14ac:dyDescent="0.35">
      <c r="L4" s="104"/>
      <c r="M4" s="105"/>
      <c r="N4" s="105"/>
      <c r="O4" s="105"/>
      <c r="P4" s="105"/>
      <c r="Q4" s="105"/>
      <c r="R4" s="105"/>
      <c r="S4" s="105"/>
      <c r="T4" s="105"/>
      <c r="U4" s="105"/>
    </row>
    <row r="7" spans="1:29" ht="15" customHeight="1" x14ac:dyDescent="0.25">
      <c r="Q7" s="247" t="s">
        <v>218</v>
      </c>
      <c r="R7" s="247"/>
      <c r="S7" s="247"/>
    </row>
    <row r="8" spans="1:29" ht="15" customHeight="1" x14ac:dyDescent="0.25">
      <c r="Q8" s="247"/>
      <c r="R8" s="247"/>
      <c r="S8" s="247"/>
    </row>
    <row r="10" spans="1:29" ht="15" customHeight="1" x14ac:dyDescent="0.25">
      <c r="Q10" s="135" t="s">
        <v>219</v>
      </c>
    </row>
    <row r="13" spans="1:29" ht="15" customHeight="1" x14ac:dyDescent="0.35">
      <c r="L13" s="104"/>
    </row>
    <row r="14" spans="1:29" ht="15" customHeight="1" x14ac:dyDescent="0.35">
      <c r="L14" s="104"/>
    </row>
    <row r="15" spans="1:29" ht="15" customHeight="1" x14ac:dyDescent="0.35">
      <c r="L15" s="104"/>
      <c r="T15" s="136"/>
    </row>
  </sheetData>
  <sheetProtection algorithmName="SHA-512" hashValue="/awOMROYFuxTvrKTepziSZUks4oOlIC5M9z8Pkv7FewmU4NE+nBcGMR+x5wP57b6gEgstSm4YFZnA4FtjKo47g==" saltValue="YwiOX9y1sArozV+eWcwhGw==" spinCount="100000" sheet="1" objects="1" scenarios="1"/>
  <mergeCells count="2">
    <mergeCell ref="Q7:S8"/>
    <mergeCell ref="A1:AC2"/>
  </mergeCells>
  <hyperlinks>
    <hyperlink ref="A1:B2" location="MENU!A1" display="MENU" xr:uid="{BAA599A6-0C0B-4768-9691-B7E15EA2872B}"/>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tabColor rgb="FFDDC2AC"/>
  </sheetPr>
  <dimension ref="A1:AC14"/>
  <sheetViews>
    <sheetView showGridLines="0" zoomScaleNormal="100" workbookViewId="0">
      <selection sqref="A1:AC2"/>
    </sheetView>
  </sheetViews>
  <sheetFormatPr defaultColWidth="8.85546875" defaultRowHeight="15" customHeight="1" x14ac:dyDescent="0.25"/>
  <sheetData>
    <row r="1" spans="1:29" ht="15" customHeight="1" x14ac:dyDescent="0.25">
      <c r="A1" s="248" t="s">
        <v>235</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row>
    <row r="2" spans="1:29" ht="15" customHeight="1" x14ac:dyDescent="0.25">
      <c r="A2" s="248"/>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row>
    <row r="4" spans="1:29" ht="15" customHeight="1" x14ac:dyDescent="0.35">
      <c r="L4" s="104"/>
    </row>
    <row r="7" spans="1:29" ht="15" customHeight="1" x14ac:dyDescent="0.25">
      <c r="Q7" s="247" t="s">
        <v>218</v>
      </c>
      <c r="R7" s="247"/>
      <c r="S7" s="247"/>
    </row>
    <row r="8" spans="1:29" ht="15" customHeight="1" x14ac:dyDescent="0.25">
      <c r="Q8" s="247"/>
      <c r="R8" s="247"/>
      <c r="S8" s="247"/>
    </row>
    <row r="9" spans="1:29" ht="15" customHeight="1" x14ac:dyDescent="0.35">
      <c r="L9" s="104"/>
    </row>
    <row r="10" spans="1:29" ht="15" customHeight="1" x14ac:dyDescent="0.25">
      <c r="Q10" s="135" t="s">
        <v>219</v>
      </c>
    </row>
    <row r="13" spans="1:29" ht="15" customHeight="1" x14ac:dyDescent="0.35">
      <c r="L13" s="104"/>
    </row>
    <row r="14" spans="1:29" ht="15" customHeight="1" x14ac:dyDescent="0.35">
      <c r="L14" s="104"/>
    </row>
  </sheetData>
  <sheetProtection algorithmName="SHA-512" hashValue="eGRh0g2akT8kPc8BeVDkP8SYYeERfq8VAE+XSCatu3p5D7apjfhxidxY/jjWn1anSpUYJMDjTJjfatbjn0CECw==" saltValue="8GFWs6C51jLSTM1M5OZObA==" spinCount="100000" sheet="1" objects="1" scenarios="1"/>
  <mergeCells count="2">
    <mergeCell ref="Q7:S8"/>
    <mergeCell ref="A1:AC2"/>
  </mergeCells>
  <hyperlinks>
    <hyperlink ref="A1:B2" location="MENU!A1" display="MENU" xr:uid="{B6C365E6-6BC7-43CF-AE44-71F10B7996A8}"/>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2">
    <tabColor rgb="FFDDC2AC"/>
  </sheetPr>
  <dimension ref="A1:AC15"/>
  <sheetViews>
    <sheetView showGridLines="0" zoomScaleNormal="100" workbookViewId="0">
      <selection sqref="A1:AC2"/>
    </sheetView>
  </sheetViews>
  <sheetFormatPr defaultColWidth="8.85546875" defaultRowHeight="15" customHeight="1" x14ac:dyDescent="0.25"/>
  <sheetData>
    <row r="1" spans="1:29" ht="15" customHeight="1" x14ac:dyDescent="0.25">
      <c r="A1" s="248" t="s">
        <v>235</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row>
    <row r="2" spans="1:29" ht="15" customHeight="1" x14ac:dyDescent="0.25">
      <c r="A2" s="248"/>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row>
    <row r="3" spans="1:29" ht="15" customHeight="1" x14ac:dyDescent="0.35">
      <c r="C3" s="104"/>
    </row>
    <row r="4" spans="1:29" ht="15" customHeight="1" x14ac:dyDescent="0.35">
      <c r="J4" s="104"/>
    </row>
    <row r="5" spans="1:29" ht="15" customHeight="1" x14ac:dyDescent="0.35">
      <c r="O5" s="104"/>
    </row>
    <row r="7" spans="1:29" ht="15" customHeight="1" x14ac:dyDescent="0.25">
      <c r="Q7" s="247" t="s">
        <v>218</v>
      </c>
      <c r="R7" s="247"/>
      <c r="S7" s="247"/>
    </row>
    <row r="8" spans="1:29" ht="15" customHeight="1" x14ac:dyDescent="0.25">
      <c r="Q8" s="247"/>
      <c r="R8" s="247"/>
      <c r="S8" s="247"/>
    </row>
    <row r="10" spans="1:29" ht="15" customHeight="1" x14ac:dyDescent="0.25">
      <c r="Q10" s="135" t="s">
        <v>219</v>
      </c>
    </row>
    <row r="11" spans="1:29" ht="15" customHeight="1" x14ac:dyDescent="0.25">
      <c r="Q11" s="135" t="s">
        <v>220</v>
      </c>
    </row>
    <row r="14" spans="1:29" ht="15" customHeight="1" x14ac:dyDescent="0.35">
      <c r="O14" s="104"/>
    </row>
    <row r="15" spans="1:29" ht="15" customHeight="1" x14ac:dyDescent="0.35">
      <c r="O15" s="104"/>
    </row>
  </sheetData>
  <sheetProtection algorithmName="SHA-512" hashValue="nMLrS+TBcgmiVuhQbYNe0qsTqVQ4yHOIIH/eBsHzwU6s66QIqK+7ObZlEe9XNSctFU4wfa0Id0HeIv6i2WrqbA==" saltValue="CyjUqSfOe9f6/vuE9jv2cw==" spinCount="100000" sheet="1" objects="1" scenarios="1"/>
  <mergeCells count="2">
    <mergeCell ref="Q7:S8"/>
    <mergeCell ref="A1:AC2"/>
  </mergeCells>
  <hyperlinks>
    <hyperlink ref="A1:B2" location="MENU!A1" display="MENU" xr:uid="{078DD83F-E95F-4F4D-A0F5-803952EE99AC}"/>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3"/>
  <dimension ref="A2:N15"/>
  <sheetViews>
    <sheetView workbookViewId="0">
      <selection activeCell="H19" sqref="H19"/>
    </sheetView>
  </sheetViews>
  <sheetFormatPr defaultColWidth="8.85546875" defaultRowHeight="15" x14ac:dyDescent="0.25"/>
  <cols>
    <col min="1" max="1" width="18.42578125" bestFit="1" customWidth="1"/>
    <col min="2" max="2" width="13.42578125" bestFit="1" customWidth="1"/>
    <col min="3" max="3" width="1.85546875" bestFit="1" customWidth="1"/>
    <col min="4" max="4" width="6.140625" bestFit="1" customWidth="1"/>
    <col min="5" max="6" width="7.140625" bestFit="1" customWidth="1"/>
    <col min="7" max="7" width="14.85546875" bestFit="1" customWidth="1"/>
    <col min="8" max="8" width="2.140625" bestFit="1" customWidth="1"/>
    <col min="9" max="9" width="19.42578125" bestFit="1" customWidth="1"/>
    <col min="10" max="10" width="18.140625" bestFit="1" customWidth="1"/>
    <col min="11" max="11" width="2.28515625" bestFit="1" customWidth="1"/>
    <col min="12" max="12" width="3" bestFit="1" customWidth="1"/>
  </cols>
  <sheetData>
    <row r="2" spans="1:14" x14ac:dyDescent="0.25">
      <c r="A2" s="1"/>
      <c r="B2" s="1"/>
      <c r="C2" s="1"/>
      <c r="D2" s="1"/>
      <c r="E2" s="1"/>
      <c r="F2" s="1"/>
      <c r="G2" s="1"/>
      <c r="H2" s="1"/>
      <c r="I2" s="1"/>
      <c r="J2" s="1"/>
      <c r="K2" s="46"/>
      <c r="L2" s="1"/>
      <c r="M2" s="1"/>
      <c r="N2" s="1"/>
    </row>
    <row r="3" spans="1:14" x14ac:dyDescent="0.25">
      <c r="A3" s="51" t="s">
        <v>175</v>
      </c>
      <c r="B3" s="51" t="s">
        <v>176</v>
      </c>
      <c r="C3" s="51" t="s">
        <v>177</v>
      </c>
      <c r="D3" s="51" t="s">
        <v>178</v>
      </c>
      <c r="E3" s="51" t="s">
        <v>179</v>
      </c>
      <c r="F3" s="51" t="s">
        <v>180</v>
      </c>
      <c r="G3" s="51" t="s">
        <v>181</v>
      </c>
      <c r="H3" s="51" t="s">
        <v>182</v>
      </c>
      <c r="I3" s="51" t="s">
        <v>183</v>
      </c>
      <c r="J3" s="51" t="s">
        <v>184</v>
      </c>
      <c r="K3" s="51" t="s">
        <v>189</v>
      </c>
      <c r="L3" s="1" t="s">
        <v>204</v>
      </c>
      <c r="M3" s="1" t="s">
        <v>205</v>
      </c>
      <c r="N3" s="1"/>
    </row>
    <row r="4" spans="1:14" x14ac:dyDescent="0.25">
      <c r="A4" s="46" t="s">
        <v>39</v>
      </c>
      <c r="B4" s="46" t="s">
        <v>45</v>
      </c>
      <c r="C4" s="46"/>
      <c r="D4" s="46" t="s">
        <v>44</v>
      </c>
      <c r="E4" s="46" t="s">
        <v>46</v>
      </c>
      <c r="F4" s="46" t="s">
        <v>55</v>
      </c>
      <c r="G4" s="46" t="s">
        <v>56</v>
      </c>
      <c r="H4" s="46"/>
      <c r="I4" s="46" t="s">
        <v>97</v>
      </c>
      <c r="J4" s="46" t="s">
        <v>57</v>
      </c>
      <c r="K4" s="1"/>
      <c r="L4" s="51">
        <v>61</v>
      </c>
      <c r="M4" s="1"/>
      <c r="N4" s="1"/>
    </row>
    <row r="5" spans="1:14" x14ac:dyDescent="0.25">
      <c r="A5" s="66"/>
      <c r="B5" s="46"/>
      <c r="C5" s="46"/>
      <c r="D5" s="46"/>
      <c r="E5" s="46"/>
      <c r="F5" s="46"/>
      <c r="G5" s="46"/>
      <c r="H5" s="46"/>
      <c r="I5" s="46"/>
      <c r="J5" s="46"/>
      <c r="K5" s="1"/>
      <c r="L5" s="51">
        <v>62</v>
      </c>
      <c r="M5" s="1" t="s">
        <v>35</v>
      </c>
      <c r="N5" s="1"/>
    </row>
    <row r="6" spans="1:14" ht="30" x14ac:dyDescent="0.25">
      <c r="A6" s="67" t="s">
        <v>40</v>
      </c>
      <c r="B6" s="67" t="s">
        <v>161</v>
      </c>
      <c r="C6" s="67"/>
      <c r="D6" s="67">
        <v>1</v>
      </c>
      <c r="E6" s="67" t="s">
        <v>50</v>
      </c>
      <c r="F6" s="67" t="s">
        <v>53</v>
      </c>
      <c r="G6" s="67" t="s">
        <v>127</v>
      </c>
      <c r="H6" s="67"/>
      <c r="I6" s="68" t="s">
        <v>209</v>
      </c>
      <c r="J6" s="67" t="s">
        <v>124</v>
      </c>
      <c r="K6" s="46" t="s">
        <v>17</v>
      </c>
      <c r="L6" s="51">
        <v>63</v>
      </c>
      <c r="M6" s="1" t="s">
        <v>19</v>
      </c>
      <c r="N6" s="1"/>
    </row>
    <row r="7" spans="1:14" x14ac:dyDescent="0.25">
      <c r="A7" s="67" t="s">
        <v>41</v>
      </c>
      <c r="B7" s="67" t="s">
        <v>162</v>
      </c>
      <c r="C7" s="67"/>
      <c r="D7" s="67">
        <v>2</v>
      </c>
      <c r="E7" s="67" t="s">
        <v>49</v>
      </c>
      <c r="F7" s="67" t="s">
        <v>54</v>
      </c>
      <c r="G7" s="67" t="s">
        <v>159</v>
      </c>
      <c r="H7" s="67"/>
      <c r="I7" s="67" t="s">
        <v>77</v>
      </c>
      <c r="J7" s="67" t="s">
        <v>125</v>
      </c>
      <c r="K7" s="46" t="s">
        <v>19</v>
      </c>
      <c r="L7" s="51">
        <v>64</v>
      </c>
      <c r="M7" s="1"/>
      <c r="N7" s="1"/>
    </row>
    <row r="8" spans="1:14" x14ac:dyDescent="0.25">
      <c r="A8" s="67" t="s">
        <v>42</v>
      </c>
      <c r="B8" s="67" t="s">
        <v>163</v>
      </c>
      <c r="C8" s="67"/>
      <c r="D8" s="67"/>
      <c r="E8" s="67" t="s">
        <v>51</v>
      </c>
      <c r="F8" s="67"/>
      <c r="G8" s="67"/>
      <c r="H8" s="67"/>
      <c r="I8" s="67" t="s">
        <v>78</v>
      </c>
      <c r="J8" s="67" t="s">
        <v>126</v>
      </c>
      <c r="K8" s="46" t="s">
        <v>25</v>
      </c>
      <c r="L8" s="51">
        <v>65</v>
      </c>
      <c r="M8" s="1"/>
      <c r="N8" s="1"/>
    </row>
    <row r="9" spans="1:14" x14ac:dyDescent="0.25">
      <c r="A9" s="67"/>
      <c r="B9" s="67" t="s">
        <v>164</v>
      </c>
      <c r="C9" s="67"/>
      <c r="D9" s="67"/>
      <c r="E9" s="67" t="s">
        <v>52</v>
      </c>
      <c r="F9" s="67"/>
      <c r="G9" s="67"/>
      <c r="H9" s="67"/>
      <c r="I9" s="67"/>
      <c r="J9" s="67" t="s">
        <v>128</v>
      </c>
      <c r="K9" s="46" t="s">
        <v>26</v>
      </c>
      <c r="L9" s="51">
        <v>66</v>
      </c>
      <c r="M9" s="1"/>
      <c r="N9" s="1"/>
    </row>
    <row r="10" spans="1:14" x14ac:dyDescent="0.25">
      <c r="A10" s="67"/>
      <c r="B10" s="67"/>
      <c r="C10" s="67"/>
      <c r="D10" s="67"/>
      <c r="E10" s="67"/>
      <c r="F10" s="67"/>
      <c r="G10" s="67"/>
      <c r="H10" s="67"/>
      <c r="I10" s="67"/>
      <c r="J10" s="67" t="s">
        <v>167</v>
      </c>
      <c r="K10" s="46" t="s">
        <v>27</v>
      </c>
      <c r="L10" s="51">
        <v>67</v>
      </c>
      <c r="M10" s="1"/>
      <c r="N10" s="1"/>
    </row>
    <row r="11" spans="1:14" x14ac:dyDescent="0.25">
      <c r="A11" s="67"/>
      <c r="B11" s="67"/>
      <c r="C11" s="67"/>
      <c r="D11" s="67"/>
      <c r="E11" s="67"/>
      <c r="F11" s="67"/>
      <c r="G11" s="67"/>
      <c r="H11" s="67"/>
      <c r="I11" s="67"/>
      <c r="J11" s="67" t="s">
        <v>168</v>
      </c>
      <c r="K11" s="46" t="s">
        <v>28</v>
      </c>
      <c r="L11" s="51">
        <v>68</v>
      </c>
      <c r="M11" s="1"/>
      <c r="N11" s="1"/>
    </row>
    <row r="12" spans="1:14" x14ac:dyDescent="0.25">
      <c r="A12" s="67"/>
      <c r="B12" s="67"/>
      <c r="C12" s="67"/>
      <c r="D12" s="67"/>
      <c r="E12" s="67"/>
      <c r="F12" s="67"/>
      <c r="G12" s="67"/>
      <c r="H12" s="67"/>
      <c r="I12" s="67"/>
      <c r="J12" s="1"/>
      <c r="K12" s="46" t="s">
        <v>29</v>
      </c>
      <c r="L12" s="51">
        <v>69</v>
      </c>
      <c r="M12" s="1"/>
      <c r="N12" s="1"/>
    </row>
    <row r="13" spans="1:14" x14ac:dyDescent="0.25">
      <c r="A13" s="67"/>
      <c r="B13" s="67"/>
      <c r="C13" s="67"/>
      <c r="D13" s="67"/>
      <c r="E13" s="67"/>
      <c r="F13" s="67"/>
      <c r="G13" s="67"/>
      <c r="H13" s="67"/>
      <c r="I13" s="67"/>
      <c r="J13" s="1"/>
      <c r="K13" s="1"/>
      <c r="L13" s="51">
        <v>70</v>
      </c>
      <c r="M13" s="1"/>
      <c r="N13" s="1"/>
    </row>
    <row r="14" spans="1:14" x14ac:dyDescent="0.25">
      <c r="A14" s="1"/>
      <c r="B14" s="1"/>
      <c r="C14" s="1"/>
      <c r="D14" s="1"/>
      <c r="E14" s="1"/>
      <c r="F14" s="1"/>
      <c r="G14" s="1"/>
      <c r="H14" s="1"/>
      <c r="I14" s="1"/>
      <c r="K14" s="1"/>
      <c r="L14" s="51"/>
      <c r="M14" s="1"/>
      <c r="N14" s="1"/>
    </row>
    <row r="15" spans="1:14" x14ac:dyDescent="0.25">
      <c r="A15" s="1"/>
      <c r="B15" s="1"/>
      <c r="C15" s="1"/>
      <c r="D15" s="1"/>
      <c r="E15" s="1"/>
      <c r="F15" s="1"/>
      <c r="G15" s="1"/>
      <c r="H15" s="1"/>
      <c r="I15" s="1"/>
      <c r="K15" s="1"/>
      <c r="L15" s="1"/>
      <c r="M15" s="1"/>
      <c r="N15"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C8BCB1"/>
    <pageSetUpPr fitToPage="1"/>
  </sheetPr>
  <dimension ref="A1:AH1001"/>
  <sheetViews>
    <sheetView showGridLines="0" tabSelected="1" zoomScale="85" zoomScaleNormal="85" workbookViewId="0">
      <pane ySplit="6" topLeftCell="A7" activePane="bottomLeft" state="frozen"/>
      <selection activeCell="M5" sqref="M5:N6"/>
      <selection pane="bottomLeft" activeCell="A2" sqref="A2:C2"/>
    </sheetView>
  </sheetViews>
  <sheetFormatPr defaultColWidth="1.85546875" defaultRowHeight="24.95" customHeight="1" outlineLevelCol="1" x14ac:dyDescent="0.3"/>
  <cols>
    <col min="1" max="1" width="37.28515625" style="70" customWidth="1"/>
    <col min="2" max="2" width="6" style="82" customWidth="1"/>
    <col min="3" max="4" width="12.7109375" style="96" customWidth="1"/>
    <col min="5" max="5" width="9.85546875" style="96" customWidth="1"/>
    <col min="6" max="6" width="20" style="94" bestFit="1" customWidth="1"/>
    <col min="7" max="10" width="4.28515625" style="96" customWidth="1"/>
    <col min="11" max="11" width="4.7109375" style="94" customWidth="1"/>
    <col min="12" max="12" width="29" style="94" customWidth="1"/>
    <col min="13" max="13" width="2.42578125" style="40" hidden="1" customWidth="1"/>
    <col min="14" max="14" width="2.85546875" style="40" hidden="1" customWidth="1"/>
    <col min="15" max="15" width="2.28515625" style="40" hidden="1" customWidth="1"/>
    <col min="16" max="16" width="5" style="40" customWidth="1"/>
    <col min="17" max="17" width="18.5703125" style="81" bestFit="1" customWidth="1"/>
    <col min="18" max="18" width="11.28515625" style="82" bestFit="1" customWidth="1"/>
    <col min="19" max="21" width="20.7109375" style="81" customWidth="1"/>
    <col min="22" max="22" width="22" style="83" customWidth="1"/>
    <col min="23" max="23" width="12.7109375" style="83" customWidth="1"/>
    <col min="24" max="24" width="31.7109375" style="83" customWidth="1"/>
    <col min="25" max="25" width="24.28515625" style="83" bestFit="1" customWidth="1"/>
    <col min="26" max="27" width="9.7109375" style="133" hidden="1" customWidth="1" outlineLevel="1"/>
    <col min="28" max="28" width="12.28515625" style="133" hidden="1" customWidth="1" outlineLevel="1"/>
    <col min="29" max="29" width="12.140625" style="133" hidden="1" customWidth="1" outlineLevel="1"/>
    <col min="30" max="30" width="11" style="133" hidden="1" customWidth="1" outlineLevel="1"/>
    <col min="31" max="31" width="9.7109375" style="133" hidden="1" customWidth="1" outlineLevel="1"/>
    <col min="32" max="32" width="2.7109375" style="40" hidden="1" customWidth="1" collapsed="1"/>
    <col min="33" max="33" width="97" style="40" customWidth="1"/>
    <col min="34" max="16384" width="1.85546875" style="40"/>
  </cols>
  <sheetData>
    <row r="1" spans="1:34" ht="15" customHeight="1" thickBot="1" x14ac:dyDescent="0.3">
      <c r="A1" s="220" t="s">
        <v>0</v>
      </c>
      <c r="B1" s="221"/>
      <c r="C1" s="221"/>
      <c r="D1" s="221"/>
      <c r="E1" s="221"/>
      <c r="F1" s="221"/>
      <c r="G1" s="205" t="s">
        <v>33</v>
      </c>
      <c r="H1" s="206"/>
      <c r="I1" s="206"/>
      <c r="J1" s="206"/>
      <c r="K1" s="206"/>
      <c r="L1" s="207"/>
      <c r="M1" s="40">
        <f>SUM(M8:M1048576)</f>
        <v>0</v>
      </c>
      <c r="Q1" s="40"/>
      <c r="R1" s="69"/>
      <c r="S1" s="40"/>
      <c r="T1" s="40"/>
      <c r="U1" s="40"/>
      <c r="V1" s="70"/>
      <c r="W1" s="70" t="s">
        <v>225</v>
      </c>
      <c r="X1" s="70"/>
      <c r="Y1" s="70"/>
      <c r="Z1" s="128"/>
      <c r="AA1" s="128"/>
      <c r="AB1" s="128"/>
      <c r="AC1" s="128"/>
      <c r="AD1" s="128"/>
      <c r="AE1" s="128"/>
      <c r="AG1" s="228" t="s">
        <v>242</v>
      </c>
      <c r="AH1" s="100"/>
    </row>
    <row r="2" spans="1:34" ht="15.95" customHeight="1" thickBot="1" x14ac:dyDescent="0.35">
      <c r="A2" s="222" t="s">
        <v>210</v>
      </c>
      <c r="B2" s="223"/>
      <c r="C2" s="223"/>
      <c r="D2" s="223" t="s">
        <v>213</v>
      </c>
      <c r="E2" s="223"/>
      <c r="F2" s="223"/>
      <c r="G2" s="211"/>
      <c r="H2" s="212"/>
      <c r="I2" s="212"/>
      <c r="J2" s="212"/>
      <c r="K2" s="212"/>
      <c r="L2" s="213"/>
      <c r="M2" s="40">
        <f>(M1/25)</f>
        <v>0</v>
      </c>
      <c r="Q2" s="143" t="s">
        <v>235</v>
      </c>
      <c r="R2" s="39"/>
      <c r="S2" s="40"/>
      <c r="T2" s="40"/>
      <c r="U2" s="40"/>
      <c r="V2" s="40"/>
      <c r="W2" s="235" t="s">
        <v>222</v>
      </c>
      <c r="X2" s="235"/>
      <c r="Y2" s="235"/>
      <c r="Z2" s="128"/>
      <c r="AA2" s="128"/>
      <c r="AB2" s="128"/>
      <c r="AC2" s="128"/>
      <c r="AD2" s="128"/>
      <c r="AE2" s="128"/>
      <c r="AG2" s="229"/>
    </row>
    <row r="3" spans="1:34" ht="15.95" customHeight="1" thickBot="1" x14ac:dyDescent="0.3">
      <c r="A3" s="201" t="s">
        <v>211</v>
      </c>
      <c r="B3" s="191"/>
      <c r="C3" s="191"/>
      <c r="D3" s="191" t="s">
        <v>22</v>
      </c>
      <c r="E3" s="191"/>
      <c r="F3" s="191"/>
      <c r="G3" s="214"/>
      <c r="H3" s="215"/>
      <c r="I3" s="215"/>
      <c r="J3" s="215"/>
      <c r="K3" s="215"/>
      <c r="L3" s="216"/>
      <c r="M3" s="40">
        <v>12</v>
      </c>
      <c r="Q3" s="40"/>
      <c r="R3" s="39"/>
      <c r="S3" s="40"/>
      <c r="T3" s="40"/>
      <c r="U3" s="40"/>
      <c r="V3" s="70"/>
      <c r="W3" s="70"/>
      <c r="X3" s="70"/>
      <c r="Y3" s="70"/>
      <c r="Z3" s="128"/>
      <c r="AA3" s="128"/>
      <c r="AB3" s="129"/>
      <c r="AC3" s="128"/>
      <c r="AD3" s="128"/>
      <c r="AE3" s="129"/>
      <c r="AG3" s="229"/>
    </row>
    <row r="4" spans="1:34" ht="15.95" customHeight="1" thickBot="1" x14ac:dyDescent="0.3">
      <c r="A4" s="201" t="s">
        <v>212</v>
      </c>
      <c r="B4" s="202"/>
      <c r="C4" s="202"/>
      <c r="D4" s="202" t="s">
        <v>214</v>
      </c>
      <c r="E4" s="191"/>
      <c r="F4" s="191"/>
      <c r="G4" s="203" t="s">
        <v>34</v>
      </c>
      <c r="H4" s="204"/>
      <c r="I4" s="204"/>
      <c r="J4" s="204"/>
      <c r="K4" s="204"/>
      <c r="L4" s="72">
        <f>M3</f>
        <v>12</v>
      </c>
      <c r="Q4" s="87"/>
      <c r="R4" s="88" t="s">
        <v>217</v>
      </c>
      <c r="S4" s="198" t="s">
        <v>199</v>
      </c>
      <c r="T4" s="199"/>
      <c r="U4" s="199"/>
      <c r="V4" s="200"/>
      <c r="W4" s="86"/>
      <c r="X4" s="70"/>
      <c r="Y4" s="70"/>
      <c r="Z4" s="128"/>
      <c r="AA4" s="128"/>
      <c r="AB4" s="128"/>
      <c r="AC4" s="128"/>
      <c r="AD4" s="128"/>
      <c r="AE4" s="128"/>
      <c r="AG4" s="229"/>
    </row>
    <row r="5" spans="1:34" ht="20.100000000000001" customHeight="1" thickBot="1" x14ac:dyDescent="0.3">
      <c r="A5" s="189" t="s">
        <v>37</v>
      </c>
      <c r="B5" s="208" t="s">
        <v>31</v>
      </c>
      <c r="C5" s="209"/>
      <c r="D5" s="210"/>
      <c r="E5" s="192" t="s">
        <v>1</v>
      </c>
      <c r="F5" s="194" t="s">
        <v>32</v>
      </c>
      <c r="G5" s="217" t="s">
        <v>36</v>
      </c>
      <c r="H5" s="218"/>
      <c r="I5" s="218"/>
      <c r="J5" s="218"/>
      <c r="K5" s="218"/>
      <c r="L5" s="219"/>
      <c r="P5" s="192" t="s">
        <v>203</v>
      </c>
      <c r="Q5" s="185" t="s">
        <v>38</v>
      </c>
      <c r="R5" s="134" t="s">
        <v>43</v>
      </c>
      <c r="S5" s="187" t="s">
        <v>47</v>
      </c>
      <c r="T5" s="188"/>
      <c r="U5" s="188"/>
      <c r="V5" s="189" t="s">
        <v>48</v>
      </c>
      <c r="W5" s="226" t="s">
        <v>138</v>
      </c>
      <c r="X5" s="227"/>
      <c r="Y5" s="224" t="s">
        <v>206</v>
      </c>
      <c r="Z5" s="232" t="s">
        <v>139</v>
      </c>
      <c r="AA5" s="233"/>
      <c r="AB5" s="233"/>
      <c r="AC5" s="233"/>
      <c r="AD5" s="233"/>
      <c r="AE5" s="234"/>
      <c r="AG5" s="229"/>
    </row>
    <row r="6" spans="1:34" ht="24.75" customHeight="1" thickBot="1" x14ac:dyDescent="0.3">
      <c r="A6" s="190"/>
      <c r="B6" s="111" t="s">
        <v>221</v>
      </c>
      <c r="C6" s="109" t="s">
        <v>2</v>
      </c>
      <c r="D6" s="110" t="s">
        <v>3</v>
      </c>
      <c r="E6" s="193"/>
      <c r="F6" s="195"/>
      <c r="G6" s="112" t="s">
        <v>4</v>
      </c>
      <c r="H6" s="113" t="s">
        <v>5</v>
      </c>
      <c r="I6" s="113" t="s">
        <v>6</v>
      </c>
      <c r="J6" s="114" t="s">
        <v>7</v>
      </c>
      <c r="K6" s="196" t="s">
        <v>30</v>
      </c>
      <c r="L6" s="197"/>
      <c r="P6" s="193"/>
      <c r="Q6" s="186"/>
      <c r="R6" s="115" t="s">
        <v>188</v>
      </c>
      <c r="S6" s="115" t="s">
        <v>160</v>
      </c>
      <c r="T6" s="116" t="s">
        <v>165</v>
      </c>
      <c r="U6" s="116" t="s">
        <v>166</v>
      </c>
      <c r="V6" s="190"/>
      <c r="W6" s="117" t="s">
        <v>96</v>
      </c>
      <c r="X6" s="118" t="s">
        <v>158</v>
      </c>
      <c r="Y6" s="225"/>
      <c r="Z6" s="116" t="s">
        <v>155</v>
      </c>
      <c r="AA6" s="116" t="s">
        <v>147</v>
      </c>
      <c r="AB6" s="116" t="s">
        <v>134</v>
      </c>
      <c r="AC6" s="116" t="s">
        <v>135</v>
      </c>
      <c r="AD6" s="116" t="s">
        <v>136</v>
      </c>
      <c r="AE6" s="116" t="s">
        <v>137</v>
      </c>
      <c r="AG6" s="229"/>
    </row>
    <row r="7" spans="1:34" ht="15.95" customHeight="1" thickBot="1" x14ac:dyDescent="0.3">
      <c r="A7" s="95" t="s">
        <v>8</v>
      </c>
      <c r="B7" s="78"/>
      <c r="C7" s="75" t="s">
        <v>9</v>
      </c>
      <c r="D7" s="75" t="s">
        <v>10</v>
      </c>
      <c r="E7" s="75" t="s">
        <v>11</v>
      </c>
      <c r="G7" s="75" t="s">
        <v>13</v>
      </c>
      <c r="H7" s="75" t="s">
        <v>14</v>
      </c>
      <c r="I7" s="75" t="s">
        <v>15</v>
      </c>
      <c r="J7" s="75" t="s">
        <v>16</v>
      </c>
      <c r="K7" s="77"/>
      <c r="L7" s="76"/>
      <c r="Q7" s="75"/>
      <c r="R7" s="78"/>
      <c r="S7" s="75"/>
      <c r="T7" s="75"/>
      <c r="U7" s="75"/>
      <c r="V7" s="74" t="s">
        <v>12</v>
      </c>
      <c r="W7" s="74"/>
      <c r="X7" s="74"/>
      <c r="Y7" s="74"/>
      <c r="Z7" s="130"/>
      <c r="AA7" s="130"/>
      <c r="AB7" s="130"/>
      <c r="AC7" s="130"/>
      <c r="AD7" s="130"/>
      <c r="AE7" s="130"/>
      <c r="AG7" s="230" t="s">
        <v>237</v>
      </c>
    </row>
    <row r="8" spans="1:34" ht="32.25" customHeight="1" thickBot="1" x14ac:dyDescent="0.3">
      <c r="A8" s="106"/>
      <c r="B8" s="85"/>
      <c r="C8" s="101"/>
      <c r="D8" s="102"/>
      <c r="E8" s="85"/>
      <c r="F8" s="85"/>
      <c r="G8" s="85"/>
      <c r="H8" s="85"/>
      <c r="I8" s="85"/>
      <c r="J8" s="85"/>
      <c r="K8" s="89" t="s">
        <v>24</v>
      </c>
      <c r="L8" s="90"/>
      <c r="M8" s="107">
        <f>IF(C8=0,0,1)</f>
        <v>0</v>
      </c>
      <c r="N8" s="107"/>
      <c r="O8" s="107"/>
      <c r="P8" s="108"/>
      <c r="Q8" s="85"/>
      <c r="R8" s="85"/>
      <c r="S8" s="85"/>
      <c r="T8" s="85"/>
      <c r="U8" s="85"/>
      <c r="V8" s="92" t="str">
        <f t="shared" ref="V8:V72" si="0">CONCATENATE(IF(Q8="","",CONCATENATE("",P8,"/",Q8)),IF(R8="","",CONCATENATE("",P8,"/",R8)),IF(S8="","",CONCATENATE("/","",P8,"/",S8,"(",T8,"-",U8,")")),"/",F8)</f>
        <v>/</v>
      </c>
      <c r="W8" s="92"/>
      <c r="X8" s="92"/>
      <c r="Y8" s="92"/>
      <c r="Z8" s="131">
        <f t="shared" ref="Z8:Z71" si="1">+((C8*D8)/1000000)*E8</f>
        <v>0</v>
      </c>
      <c r="AA8" s="131">
        <f t="shared" ref="AA8:AA71" si="2">+(IF(G8&lt;&gt;"",C8/1000+0.1,0)+IF(H8&lt;&gt;"",C8/1000+0.1,0)+IF(I8&lt;&gt;"",D8/1000+0.1,0)+IF(J8&lt;&gt;"",D8/1000+0.1,0))*E8</f>
        <v>0</v>
      </c>
      <c r="AB8" s="132">
        <f t="shared" ref="AB8:AB71" si="3">+IF(Q8="",0,1)*E8</f>
        <v>0</v>
      </c>
      <c r="AC8" s="132">
        <f>(IF(R8=Dropdown!$B$6,1,IF(R8=Dropdown!$B$7,2,IF(R8=Dropdown!$B$8,1,IF(R8=Dropdown!$B$9,2,0)))))*E8</f>
        <v>0</v>
      </c>
      <c r="AD8" s="132">
        <f>(IF(S8=Dropdown!$E$6,1,IF(S8=Dropdown!$E$7,2,IF(S8=Dropdown!$E$8,1,IF(S8=Dropdown!$E$9,2,0)))))*E8</f>
        <v>0</v>
      </c>
      <c r="AE8" s="132">
        <v>0</v>
      </c>
      <c r="AF8" s="79"/>
      <c r="AG8" s="231"/>
    </row>
    <row r="9" spans="1:34" ht="32.25" customHeight="1" thickBot="1" x14ac:dyDescent="0.3">
      <c r="A9" s="106"/>
      <c r="B9" s="85"/>
      <c r="C9" s="85"/>
      <c r="D9" s="102"/>
      <c r="E9" s="85"/>
      <c r="F9" s="85"/>
      <c r="G9" s="85"/>
      <c r="H9" s="85"/>
      <c r="I9" s="85"/>
      <c r="J9" s="85"/>
      <c r="K9" s="89" t="s">
        <v>23</v>
      </c>
      <c r="L9" s="90"/>
      <c r="M9" s="107">
        <f>IF(C9=0,0,1)</f>
        <v>0</v>
      </c>
      <c r="N9" s="107"/>
      <c r="O9" s="107"/>
      <c r="P9" s="108"/>
      <c r="Q9" s="85"/>
      <c r="R9" s="85"/>
      <c r="S9" s="85"/>
      <c r="T9" s="85"/>
      <c r="U9" s="85"/>
      <c r="V9" s="92" t="str">
        <f t="shared" si="0"/>
        <v>/</v>
      </c>
      <c r="W9" s="92"/>
      <c r="X9" s="92"/>
      <c r="Y9" s="92"/>
      <c r="Z9" s="131">
        <f t="shared" si="1"/>
        <v>0</v>
      </c>
      <c r="AA9" s="131">
        <f t="shared" si="2"/>
        <v>0</v>
      </c>
      <c r="AB9" s="132">
        <f t="shared" si="3"/>
        <v>0</v>
      </c>
      <c r="AC9" s="132">
        <f t="shared" ref="AC9:AC72" si="4">+IF(R9="",0,1)*E9</f>
        <v>0</v>
      </c>
      <c r="AD9" s="132">
        <f>(IF(S9=Dropdown!$E$6,1,IF(S9=Dropdown!$E$7,2,IF(S9=Dropdown!$E$8,1,IF(S9=Dropdown!$E$9,2,0)))))*E9</f>
        <v>0</v>
      </c>
      <c r="AE9" s="132">
        <v>0</v>
      </c>
      <c r="AF9" s="79"/>
      <c r="AG9" s="231"/>
    </row>
    <row r="10" spans="1:34" ht="32.25" customHeight="1" thickBot="1" x14ac:dyDescent="0.3">
      <c r="A10" s="106"/>
      <c r="B10" s="85"/>
      <c r="C10" s="85"/>
      <c r="D10" s="102"/>
      <c r="E10" s="85"/>
      <c r="F10" s="85"/>
      <c r="G10" s="85"/>
      <c r="H10" s="85"/>
      <c r="I10" s="85"/>
      <c r="J10" s="85"/>
      <c r="K10" s="89" t="s">
        <v>18</v>
      </c>
      <c r="L10" s="90"/>
      <c r="M10" s="107">
        <f t="shared" ref="M10:M72" si="5">IF(C10=0,0,1)</f>
        <v>0</v>
      </c>
      <c r="N10" s="107"/>
      <c r="O10" s="107"/>
      <c r="P10" s="108"/>
      <c r="Q10" s="85"/>
      <c r="R10" s="85"/>
      <c r="S10" s="85"/>
      <c r="T10" s="85"/>
      <c r="U10" s="85"/>
      <c r="V10" s="92" t="str">
        <f t="shared" si="0"/>
        <v>/</v>
      </c>
      <c r="W10" s="92"/>
      <c r="X10" s="92"/>
      <c r="Y10" s="92"/>
      <c r="Z10" s="131">
        <f t="shared" si="1"/>
        <v>0</v>
      </c>
      <c r="AA10" s="131">
        <f t="shared" si="2"/>
        <v>0</v>
      </c>
      <c r="AB10" s="132">
        <f t="shared" si="3"/>
        <v>0</v>
      </c>
      <c r="AC10" s="132">
        <f t="shared" si="4"/>
        <v>0</v>
      </c>
      <c r="AD10" s="132">
        <f>(IF(S10=Dropdown!$E$6,1,IF(S10=Dropdown!$E$7,2,IF(S10=Dropdown!$E$8,1,IF(S10=Dropdown!$E$9,2,0)))))*E10</f>
        <v>0</v>
      </c>
      <c r="AE10" s="132">
        <v>0</v>
      </c>
      <c r="AF10" s="79"/>
      <c r="AG10" s="231"/>
    </row>
    <row r="11" spans="1:34" ht="32.25" customHeight="1" thickBot="1" x14ac:dyDescent="0.3">
      <c r="A11" s="106"/>
      <c r="B11" s="85"/>
      <c r="C11" s="85"/>
      <c r="D11" s="85"/>
      <c r="E11" s="85"/>
      <c r="F11" s="85"/>
      <c r="G11" s="85"/>
      <c r="H11" s="85"/>
      <c r="I11" s="85"/>
      <c r="J11" s="85"/>
      <c r="K11" s="89" t="s">
        <v>20</v>
      </c>
      <c r="L11" s="90"/>
      <c r="M11" s="107">
        <f t="shared" si="5"/>
        <v>0</v>
      </c>
      <c r="N11" s="107"/>
      <c r="O11" s="107"/>
      <c r="P11" s="108"/>
      <c r="Q11" s="85"/>
      <c r="R11" s="85"/>
      <c r="S11" s="85"/>
      <c r="T11" s="85"/>
      <c r="U11" s="85"/>
      <c r="V11" s="92" t="str">
        <f t="shared" si="0"/>
        <v>/</v>
      </c>
      <c r="W11" s="92"/>
      <c r="X11" s="92"/>
      <c r="Y11" s="92"/>
      <c r="Z11" s="131">
        <f t="shared" si="1"/>
        <v>0</v>
      </c>
      <c r="AA11" s="131">
        <f t="shared" si="2"/>
        <v>0</v>
      </c>
      <c r="AB11" s="132">
        <f t="shared" si="3"/>
        <v>0</v>
      </c>
      <c r="AC11" s="132">
        <f t="shared" si="4"/>
        <v>0</v>
      </c>
      <c r="AD11" s="132">
        <f>(IF(S11=Dropdown!$E$6,1,IF(S11=Dropdown!$E$7,2,IF(S11=Dropdown!$E$8,1,IF(S11=Dropdown!$E$9,2,0)))))*E11</f>
        <v>0</v>
      </c>
      <c r="AE11" s="132">
        <v>0</v>
      </c>
      <c r="AF11" s="79"/>
      <c r="AG11" s="231"/>
    </row>
    <row r="12" spans="1:34" ht="32.25" customHeight="1" thickBot="1" x14ac:dyDescent="0.3">
      <c r="A12" s="106"/>
      <c r="B12" s="85"/>
      <c r="C12" s="85"/>
      <c r="D12" s="85"/>
      <c r="E12" s="85"/>
      <c r="F12" s="85"/>
      <c r="G12" s="85"/>
      <c r="H12" s="85"/>
      <c r="I12" s="85"/>
      <c r="J12" s="85"/>
      <c r="K12" s="89" t="s">
        <v>21</v>
      </c>
      <c r="L12" s="90"/>
      <c r="M12" s="107">
        <f t="shared" si="5"/>
        <v>0</v>
      </c>
      <c r="N12" s="107"/>
      <c r="O12" s="107"/>
      <c r="P12" s="108"/>
      <c r="Q12" s="85"/>
      <c r="R12" s="85"/>
      <c r="S12" s="85"/>
      <c r="T12" s="85"/>
      <c r="U12" s="85"/>
      <c r="V12" s="92" t="str">
        <f t="shared" si="0"/>
        <v>/</v>
      </c>
      <c r="W12" s="92"/>
      <c r="X12" s="92"/>
      <c r="Y12" s="92"/>
      <c r="Z12" s="131">
        <f t="shared" si="1"/>
        <v>0</v>
      </c>
      <c r="AA12" s="131">
        <f t="shared" si="2"/>
        <v>0</v>
      </c>
      <c r="AB12" s="132">
        <f t="shared" si="3"/>
        <v>0</v>
      </c>
      <c r="AC12" s="132">
        <f t="shared" si="4"/>
        <v>0</v>
      </c>
      <c r="AD12" s="132">
        <f>(IF(S12=Dropdown!$E$6,1,IF(S12=Dropdown!$E$7,2,IF(S12=Dropdown!$E$8,1,IF(S12=Dropdown!$E$9,2,0)))))*E12</f>
        <v>0</v>
      </c>
      <c r="AE12" s="132">
        <v>0</v>
      </c>
      <c r="AG12" s="231"/>
    </row>
    <row r="13" spans="1:34" ht="32.25" customHeight="1" thickBot="1" x14ac:dyDescent="0.3">
      <c r="A13" s="106"/>
      <c r="B13" s="85"/>
      <c r="C13" s="85"/>
      <c r="D13" s="85"/>
      <c r="E13" s="85"/>
      <c r="F13" s="85"/>
      <c r="G13" s="85"/>
      <c r="H13" s="85"/>
      <c r="I13" s="85"/>
      <c r="J13" s="85"/>
      <c r="K13" s="89" t="s">
        <v>215</v>
      </c>
      <c r="L13" s="90"/>
      <c r="M13" s="107">
        <f t="shared" si="5"/>
        <v>0</v>
      </c>
      <c r="N13" s="107"/>
      <c r="O13" s="107"/>
      <c r="P13" s="108"/>
      <c r="Q13" s="85"/>
      <c r="R13" s="85"/>
      <c r="S13" s="85"/>
      <c r="T13" s="85"/>
      <c r="U13" s="85"/>
      <c r="V13" s="92" t="str">
        <f t="shared" si="0"/>
        <v>/</v>
      </c>
      <c r="W13" s="92"/>
      <c r="X13" s="92"/>
      <c r="Y13" s="92"/>
      <c r="Z13" s="131">
        <f t="shared" si="1"/>
        <v>0</v>
      </c>
      <c r="AA13" s="131">
        <f t="shared" si="2"/>
        <v>0</v>
      </c>
      <c r="AB13" s="132">
        <f t="shared" si="3"/>
        <v>0</v>
      </c>
      <c r="AC13" s="132">
        <f t="shared" si="4"/>
        <v>0</v>
      </c>
      <c r="AD13" s="132">
        <f>(IF(S13=Dropdown!$E$6,1,IF(S13=Dropdown!$E$7,2,IF(S13=Dropdown!$E$8,1,IF(S13=Dropdown!$E$9,2,0)))))*E13</f>
        <v>0</v>
      </c>
      <c r="AE13" s="132">
        <v>0</v>
      </c>
      <c r="AG13" s="231"/>
    </row>
    <row r="14" spans="1:34" ht="32.25" customHeight="1" thickBot="1" x14ac:dyDescent="0.3">
      <c r="A14" s="97"/>
      <c r="B14" s="85"/>
      <c r="C14" s="101"/>
      <c r="D14" s="102"/>
      <c r="E14" s="85"/>
      <c r="F14" s="103"/>
      <c r="G14" s="85"/>
      <c r="H14" s="85"/>
      <c r="I14" s="85"/>
      <c r="J14" s="85"/>
      <c r="K14" s="89" t="s">
        <v>216</v>
      </c>
      <c r="L14" s="90"/>
      <c r="M14" s="107">
        <f t="shared" si="5"/>
        <v>0</v>
      </c>
      <c r="N14" s="107"/>
      <c r="O14" s="107"/>
      <c r="P14" s="85"/>
      <c r="Q14" s="85"/>
      <c r="R14" s="85"/>
      <c r="S14" s="85"/>
      <c r="T14" s="85"/>
      <c r="U14" s="85"/>
      <c r="V14" s="92" t="str">
        <f t="shared" si="0"/>
        <v>/</v>
      </c>
      <c r="W14" s="92"/>
      <c r="X14" s="92"/>
      <c r="Y14" s="92"/>
      <c r="Z14" s="131">
        <f t="shared" si="1"/>
        <v>0</v>
      </c>
      <c r="AA14" s="131">
        <f t="shared" si="2"/>
        <v>0</v>
      </c>
      <c r="AB14" s="132">
        <f t="shared" si="3"/>
        <v>0</v>
      </c>
      <c r="AC14" s="132">
        <f t="shared" si="4"/>
        <v>0</v>
      </c>
      <c r="AD14" s="132">
        <f>(IF(S14=Dropdown!$E$6,1,IF(S14=Dropdown!$E$7,2,IF(S14=Dropdown!$E$8,1,IF(S14=Dropdown!$E$9,2,0)))))*E14</f>
        <v>0</v>
      </c>
      <c r="AE14" s="132">
        <v>0</v>
      </c>
      <c r="AG14" s="231"/>
    </row>
    <row r="15" spans="1:34" ht="32.25" customHeight="1" thickBot="1" x14ac:dyDescent="0.3">
      <c r="A15" s="97"/>
      <c r="B15" s="85"/>
      <c r="C15" s="101"/>
      <c r="D15" s="102"/>
      <c r="E15" s="85"/>
      <c r="F15" s="103"/>
      <c r="G15" s="85"/>
      <c r="H15" s="85"/>
      <c r="I15" s="85"/>
      <c r="J15" s="85"/>
      <c r="K15" s="89"/>
      <c r="L15" s="90"/>
      <c r="M15" s="107">
        <f t="shared" si="5"/>
        <v>0</v>
      </c>
      <c r="N15" s="107"/>
      <c r="O15" s="107"/>
      <c r="P15" s="85"/>
      <c r="Q15" s="85"/>
      <c r="R15" s="85"/>
      <c r="S15" s="85"/>
      <c r="T15" s="85"/>
      <c r="U15" s="85"/>
      <c r="V15" s="92" t="str">
        <f t="shared" si="0"/>
        <v>/</v>
      </c>
      <c r="W15" s="92"/>
      <c r="X15" s="92"/>
      <c r="Y15" s="92"/>
      <c r="Z15" s="131">
        <f t="shared" si="1"/>
        <v>0</v>
      </c>
      <c r="AA15" s="131">
        <f t="shared" si="2"/>
        <v>0</v>
      </c>
      <c r="AB15" s="132">
        <f t="shared" si="3"/>
        <v>0</v>
      </c>
      <c r="AC15" s="132">
        <f t="shared" si="4"/>
        <v>0</v>
      </c>
      <c r="AD15" s="132">
        <f>(IF(S15=Dropdown!$E$6,1,IF(S15=Dropdown!$E$7,2,IF(S15=Dropdown!$E$8,1,IF(S15=Dropdown!$E$9,2,0)))))*E15</f>
        <v>0</v>
      </c>
      <c r="AE15" s="132">
        <v>0</v>
      </c>
      <c r="AG15" s="231"/>
    </row>
    <row r="16" spans="1:34" ht="32.25" customHeight="1" thickBot="1" x14ac:dyDescent="0.3">
      <c r="A16" s="97"/>
      <c r="B16" s="85"/>
      <c r="C16" s="101"/>
      <c r="D16" s="102"/>
      <c r="E16" s="85"/>
      <c r="F16" s="103"/>
      <c r="G16" s="85"/>
      <c r="H16" s="85"/>
      <c r="I16" s="85"/>
      <c r="J16" s="85"/>
      <c r="K16" s="89"/>
      <c r="L16" s="90"/>
      <c r="M16" s="107">
        <f t="shared" si="5"/>
        <v>0</v>
      </c>
      <c r="N16" s="107"/>
      <c r="O16" s="107"/>
      <c r="P16" s="85"/>
      <c r="Q16" s="85"/>
      <c r="R16" s="85"/>
      <c r="S16" s="85"/>
      <c r="T16" s="85"/>
      <c r="U16" s="85"/>
      <c r="V16" s="92" t="str">
        <f t="shared" si="0"/>
        <v>/</v>
      </c>
      <c r="W16" s="92"/>
      <c r="X16" s="92"/>
      <c r="Y16" s="92"/>
      <c r="Z16" s="131">
        <f t="shared" si="1"/>
        <v>0</v>
      </c>
      <c r="AA16" s="131">
        <f t="shared" si="2"/>
        <v>0</v>
      </c>
      <c r="AB16" s="132">
        <f t="shared" si="3"/>
        <v>0</v>
      </c>
      <c r="AC16" s="132">
        <f t="shared" si="4"/>
        <v>0</v>
      </c>
      <c r="AD16" s="132">
        <f>(IF(S16=Dropdown!$E$6,1,IF(S16=Dropdown!$E$7,2,IF(S16=Dropdown!$E$8,1,IF(S16=Dropdown!$E$9,2,0)))))*E16</f>
        <v>0</v>
      </c>
      <c r="AE16" s="132">
        <v>0</v>
      </c>
      <c r="AG16" s="231"/>
    </row>
    <row r="17" spans="1:33" ht="32.25" customHeight="1" thickBot="1" x14ac:dyDescent="0.3">
      <c r="A17" s="97"/>
      <c r="B17" s="85"/>
      <c r="C17" s="101"/>
      <c r="D17" s="102"/>
      <c r="E17" s="85"/>
      <c r="F17" s="103"/>
      <c r="G17" s="85"/>
      <c r="H17" s="85"/>
      <c r="I17" s="85"/>
      <c r="J17" s="85"/>
      <c r="K17" s="89"/>
      <c r="L17" s="90"/>
      <c r="M17" s="107">
        <f t="shared" si="5"/>
        <v>0</v>
      </c>
      <c r="N17" s="107"/>
      <c r="O17" s="107"/>
      <c r="P17" s="85"/>
      <c r="Q17" s="85"/>
      <c r="R17" s="85"/>
      <c r="S17" s="85"/>
      <c r="T17" s="85"/>
      <c r="U17" s="85"/>
      <c r="V17" s="92" t="str">
        <f t="shared" si="0"/>
        <v>/</v>
      </c>
      <c r="W17" s="92"/>
      <c r="X17" s="92"/>
      <c r="Y17" s="92"/>
      <c r="Z17" s="131">
        <f t="shared" si="1"/>
        <v>0</v>
      </c>
      <c r="AA17" s="131">
        <f t="shared" si="2"/>
        <v>0</v>
      </c>
      <c r="AB17" s="132">
        <f t="shared" si="3"/>
        <v>0</v>
      </c>
      <c r="AC17" s="132">
        <f t="shared" si="4"/>
        <v>0</v>
      </c>
      <c r="AD17" s="132">
        <f>(IF(S17=Dropdown!$E$6,1,IF(S17=Dropdown!$E$7,2,IF(S17=Dropdown!$E$8,1,IF(S17=Dropdown!$E$9,2,0)))))*E17</f>
        <v>0</v>
      </c>
      <c r="AE17" s="132">
        <v>0</v>
      </c>
      <c r="AG17" s="231"/>
    </row>
    <row r="18" spans="1:33" ht="32.25" customHeight="1" thickBot="1" x14ac:dyDescent="0.3">
      <c r="A18" s="97"/>
      <c r="B18" s="85"/>
      <c r="C18" s="101"/>
      <c r="D18" s="102"/>
      <c r="E18" s="85"/>
      <c r="F18" s="103"/>
      <c r="G18" s="85"/>
      <c r="H18" s="85"/>
      <c r="I18" s="85"/>
      <c r="J18" s="85"/>
      <c r="K18" s="89"/>
      <c r="L18" s="90"/>
      <c r="M18" s="107">
        <f t="shared" si="5"/>
        <v>0</v>
      </c>
      <c r="N18" s="107"/>
      <c r="O18" s="107"/>
      <c r="P18" s="85"/>
      <c r="Q18" s="85"/>
      <c r="R18" s="85"/>
      <c r="S18" s="85"/>
      <c r="T18" s="85"/>
      <c r="U18" s="85"/>
      <c r="V18" s="92" t="str">
        <f t="shared" si="0"/>
        <v>/</v>
      </c>
      <c r="W18" s="92"/>
      <c r="X18" s="92"/>
      <c r="Y18" s="92"/>
      <c r="Z18" s="131">
        <f t="shared" si="1"/>
        <v>0</v>
      </c>
      <c r="AA18" s="131">
        <f t="shared" si="2"/>
        <v>0</v>
      </c>
      <c r="AB18" s="132">
        <f t="shared" si="3"/>
        <v>0</v>
      </c>
      <c r="AC18" s="132">
        <f t="shared" si="4"/>
        <v>0</v>
      </c>
      <c r="AD18" s="132">
        <f>(IF(S18=Dropdown!$E$6,1,IF(S18=Dropdown!$E$7,2,IF(S18=Dropdown!$E$8,1,IF(S18=Dropdown!$E$9,2,0)))))*E18</f>
        <v>0</v>
      </c>
      <c r="AE18" s="132">
        <v>0</v>
      </c>
      <c r="AG18" s="231"/>
    </row>
    <row r="19" spans="1:33" ht="32.25" customHeight="1" thickBot="1" x14ac:dyDescent="0.3">
      <c r="A19" s="97"/>
      <c r="B19" s="85"/>
      <c r="C19" s="101"/>
      <c r="D19" s="102"/>
      <c r="E19" s="85"/>
      <c r="F19" s="103"/>
      <c r="G19" s="85"/>
      <c r="H19" s="85"/>
      <c r="I19" s="85"/>
      <c r="J19" s="85"/>
      <c r="K19" s="89"/>
      <c r="L19" s="90"/>
      <c r="M19" s="107">
        <f t="shared" si="5"/>
        <v>0</v>
      </c>
      <c r="N19" s="107"/>
      <c r="O19" s="107"/>
      <c r="P19" s="85"/>
      <c r="Q19" s="85"/>
      <c r="R19" s="85"/>
      <c r="S19" s="85"/>
      <c r="T19" s="85"/>
      <c r="U19" s="85"/>
      <c r="V19" s="92" t="str">
        <f t="shared" si="0"/>
        <v>/</v>
      </c>
      <c r="W19" s="92"/>
      <c r="X19" s="92"/>
      <c r="Y19" s="92"/>
      <c r="Z19" s="131">
        <f t="shared" si="1"/>
        <v>0</v>
      </c>
      <c r="AA19" s="131">
        <f t="shared" si="2"/>
        <v>0</v>
      </c>
      <c r="AB19" s="132">
        <f t="shared" si="3"/>
        <v>0</v>
      </c>
      <c r="AC19" s="132">
        <f t="shared" si="4"/>
        <v>0</v>
      </c>
      <c r="AD19" s="132">
        <f>(IF(S19=Dropdown!$E$6,1,IF(S19=Dropdown!$E$7,2,IF(S19=Dropdown!$E$8,1,IF(S19=Dropdown!$E$9,2,0)))))*E19</f>
        <v>0</v>
      </c>
      <c r="AE19" s="132">
        <v>0</v>
      </c>
      <c r="AG19" s="231"/>
    </row>
    <row r="20" spans="1:33" ht="32.25" customHeight="1" thickBot="1" x14ac:dyDescent="0.3">
      <c r="A20" s="97"/>
      <c r="B20" s="85"/>
      <c r="C20" s="101"/>
      <c r="D20" s="102"/>
      <c r="E20" s="85"/>
      <c r="F20" s="103"/>
      <c r="G20" s="85"/>
      <c r="H20" s="85"/>
      <c r="I20" s="85"/>
      <c r="J20" s="85"/>
      <c r="K20" s="89"/>
      <c r="L20" s="90"/>
      <c r="M20" s="107">
        <f t="shared" si="5"/>
        <v>0</v>
      </c>
      <c r="N20" s="107"/>
      <c r="O20" s="107"/>
      <c r="P20" s="85"/>
      <c r="Q20" s="85"/>
      <c r="R20" s="85"/>
      <c r="S20" s="85"/>
      <c r="T20" s="85"/>
      <c r="U20" s="85"/>
      <c r="V20" s="92" t="str">
        <f t="shared" si="0"/>
        <v>/</v>
      </c>
      <c r="W20" s="92"/>
      <c r="X20" s="92"/>
      <c r="Y20" s="92"/>
      <c r="Z20" s="131">
        <f t="shared" si="1"/>
        <v>0</v>
      </c>
      <c r="AA20" s="131">
        <f t="shared" si="2"/>
        <v>0</v>
      </c>
      <c r="AB20" s="132">
        <f t="shared" si="3"/>
        <v>0</v>
      </c>
      <c r="AC20" s="132">
        <f t="shared" si="4"/>
        <v>0</v>
      </c>
      <c r="AD20" s="132">
        <f>(IF(S20=Dropdown!$E$6,1,IF(S20=Dropdown!$E$7,2,IF(S20=Dropdown!$E$8,1,IF(S20=Dropdown!$E$9,2,0)))))*E20</f>
        <v>0</v>
      </c>
      <c r="AE20" s="132">
        <v>0</v>
      </c>
      <c r="AG20" s="231"/>
    </row>
    <row r="21" spans="1:33" ht="32.25" customHeight="1" thickBot="1" x14ac:dyDescent="0.3">
      <c r="A21" s="98"/>
      <c r="B21" s="85"/>
      <c r="C21" s="85"/>
      <c r="D21" s="85"/>
      <c r="E21" s="85"/>
      <c r="F21" s="103"/>
      <c r="G21" s="85"/>
      <c r="H21" s="85"/>
      <c r="I21" s="85"/>
      <c r="J21" s="85"/>
      <c r="K21" s="93"/>
      <c r="L21" s="90"/>
      <c r="M21" s="107">
        <f t="shared" si="5"/>
        <v>0</v>
      </c>
      <c r="N21" s="107"/>
      <c r="O21" s="107"/>
      <c r="P21" s="85"/>
      <c r="Q21" s="85"/>
      <c r="R21" s="85"/>
      <c r="S21" s="85"/>
      <c r="T21" s="85"/>
      <c r="U21" s="85"/>
      <c r="V21" s="92" t="str">
        <f t="shared" si="0"/>
        <v>/</v>
      </c>
      <c r="W21" s="92"/>
      <c r="X21" s="92"/>
      <c r="Y21" s="92"/>
      <c r="Z21" s="131">
        <f t="shared" si="1"/>
        <v>0</v>
      </c>
      <c r="AA21" s="131">
        <f t="shared" si="2"/>
        <v>0</v>
      </c>
      <c r="AB21" s="132">
        <f t="shared" si="3"/>
        <v>0</v>
      </c>
      <c r="AC21" s="132">
        <f t="shared" si="4"/>
        <v>0</v>
      </c>
      <c r="AD21" s="132">
        <f>(IF(S21=Dropdown!$E$6,1,IF(S21=Dropdown!$E$7,2,IF(S21=Dropdown!$E$8,1,IF(S21=Dropdown!$E$9,2,0)))))*E21</f>
        <v>0</v>
      </c>
      <c r="AE21" s="132">
        <v>0</v>
      </c>
      <c r="AG21" s="231"/>
    </row>
    <row r="22" spans="1:33" ht="32.25" customHeight="1" thickBot="1" x14ac:dyDescent="0.3">
      <c r="A22" s="98"/>
      <c r="B22" s="85"/>
      <c r="C22" s="85"/>
      <c r="D22" s="85"/>
      <c r="E22" s="85"/>
      <c r="F22" s="103"/>
      <c r="G22" s="85"/>
      <c r="H22" s="85"/>
      <c r="I22" s="85"/>
      <c r="J22" s="85"/>
      <c r="K22" s="89"/>
      <c r="L22" s="90"/>
      <c r="M22" s="107">
        <f t="shared" si="5"/>
        <v>0</v>
      </c>
      <c r="N22" s="107"/>
      <c r="O22" s="107"/>
      <c r="P22" s="85"/>
      <c r="Q22" s="85"/>
      <c r="R22" s="85"/>
      <c r="S22" s="85"/>
      <c r="T22" s="85"/>
      <c r="U22" s="85"/>
      <c r="V22" s="92" t="str">
        <f t="shared" si="0"/>
        <v>/</v>
      </c>
      <c r="W22" s="92"/>
      <c r="X22" s="92"/>
      <c r="Y22" s="92"/>
      <c r="Z22" s="131">
        <f t="shared" si="1"/>
        <v>0</v>
      </c>
      <c r="AA22" s="131">
        <f t="shared" si="2"/>
        <v>0</v>
      </c>
      <c r="AB22" s="132">
        <f t="shared" si="3"/>
        <v>0</v>
      </c>
      <c r="AC22" s="132">
        <f t="shared" si="4"/>
        <v>0</v>
      </c>
      <c r="AD22" s="132">
        <f>(IF(S22=Dropdown!$E$6,1,IF(S22=Dropdown!$E$7,2,IF(S22=Dropdown!$E$8,1,IF(S22=Dropdown!$E$9,2,0)))))*E22</f>
        <v>0</v>
      </c>
      <c r="AE22" s="132">
        <v>0</v>
      </c>
      <c r="AG22" s="231"/>
    </row>
    <row r="23" spans="1:33" ht="32.25" customHeight="1" thickBot="1" x14ac:dyDescent="0.3">
      <c r="A23" s="98"/>
      <c r="B23" s="85"/>
      <c r="C23" s="85"/>
      <c r="D23" s="85"/>
      <c r="E23" s="85"/>
      <c r="F23" s="103"/>
      <c r="G23" s="85"/>
      <c r="H23" s="85"/>
      <c r="I23" s="85"/>
      <c r="J23" s="85"/>
      <c r="K23" s="89"/>
      <c r="L23" s="90"/>
      <c r="M23" s="107">
        <f t="shared" si="5"/>
        <v>0</v>
      </c>
      <c r="N23" s="107"/>
      <c r="O23" s="107"/>
      <c r="P23" s="85"/>
      <c r="Q23" s="85"/>
      <c r="R23" s="85"/>
      <c r="S23" s="85"/>
      <c r="T23" s="85"/>
      <c r="U23" s="85"/>
      <c r="V23" s="92" t="str">
        <f t="shared" si="0"/>
        <v>/</v>
      </c>
      <c r="W23" s="92"/>
      <c r="X23" s="92"/>
      <c r="Y23" s="92"/>
      <c r="Z23" s="131">
        <f t="shared" si="1"/>
        <v>0</v>
      </c>
      <c r="AA23" s="131">
        <f t="shared" si="2"/>
        <v>0</v>
      </c>
      <c r="AB23" s="132">
        <f t="shared" si="3"/>
        <v>0</v>
      </c>
      <c r="AC23" s="132">
        <f t="shared" si="4"/>
        <v>0</v>
      </c>
      <c r="AD23" s="132">
        <f>(IF(S23=Dropdown!$E$6,1,IF(S23=Dropdown!$E$7,2,IF(S23=Dropdown!$E$8,1,IF(S23=Dropdown!$E$9,2,0)))))*E23</f>
        <v>0</v>
      </c>
      <c r="AE23" s="132">
        <v>0</v>
      </c>
      <c r="AG23" s="231"/>
    </row>
    <row r="24" spans="1:33" ht="32.25" customHeight="1" thickBot="1" x14ac:dyDescent="0.3">
      <c r="A24" s="98"/>
      <c r="B24" s="85"/>
      <c r="C24" s="85"/>
      <c r="D24" s="85"/>
      <c r="E24" s="85"/>
      <c r="F24" s="103"/>
      <c r="G24" s="85"/>
      <c r="H24" s="85"/>
      <c r="I24" s="85"/>
      <c r="J24" s="85"/>
      <c r="K24" s="89"/>
      <c r="L24" s="90"/>
      <c r="M24" s="107">
        <f t="shared" si="5"/>
        <v>0</v>
      </c>
      <c r="N24" s="107"/>
      <c r="O24" s="107"/>
      <c r="P24" s="85"/>
      <c r="Q24" s="85"/>
      <c r="R24" s="85"/>
      <c r="S24" s="85"/>
      <c r="T24" s="85"/>
      <c r="U24" s="85"/>
      <c r="V24" s="92" t="str">
        <f t="shared" si="0"/>
        <v>/</v>
      </c>
      <c r="W24" s="92"/>
      <c r="X24" s="92"/>
      <c r="Y24" s="92"/>
      <c r="Z24" s="131">
        <f t="shared" si="1"/>
        <v>0</v>
      </c>
      <c r="AA24" s="131">
        <f t="shared" si="2"/>
        <v>0</v>
      </c>
      <c r="AB24" s="132">
        <f t="shared" si="3"/>
        <v>0</v>
      </c>
      <c r="AC24" s="132">
        <f t="shared" si="4"/>
        <v>0</v>
      </c>
      <c r="AD24" s="132">
        <f>(IF(S24=Dropdown!$E$6,1,IF(S24=Dropdown!$E$7,2,IF(S24=Dropdown!$E$8,1,IF(S24=Dropdown!$E$9,2,0)))))*E24</f>
        <v>0</v>
      </c>
      <c r="AE24" s="132">
        <v>0</v>
      </c>
      <c r="AG24" s="231"/>
    </row>
    <row r="25" spans="1:33" ht="32.25" customHeight="1" thickBot="1" x14ac:dyDescent="0.3">
      <c r="A25" s="98"/>
      <c r="B25" s="85"/>
      <c r="C25" s="85"/>
      <c r="D25" s="102"/>
      <c r="E25" s="85"/>
      <c r="F25" s="103"/>
      <c r="G25" s="85"/>
      <c r="H25" s="85"/>
      <c r="I25" s="85"/>
      <c r="J25" s="85"/>
      <c r="K25" s="89"/>
      <c r="L25" s="90"/>
      <c r="M25" s="107">
        <f t="shared" si="5"/>
        <v>0</v>
      </c>
      <c r="N25" s="107"/>
      <c r="O25" s="107"/>
      <c r="P25" s="85"/>
      <c r="Q25" s="85"/>
      <c r="R25" s="85"/>
      <c r="S25" s="85"/>
      <c r="T25" s="85"/>
      <c r="U25" s="85"/>
      <c r="V25" s="92" t="str">
        <f t="shared" si="0"/>
        <v>/</v>
      </c>
      <c r="W25" s="92"/>
      <c r="X25" s="92"/>
      <c r="Y25" s="92"/>
      <c r="Z25" s="131">
        <f t="shared" si="1"/>
        <v>0</v>
      </c>
      <c r="AA25" s="131">
        <f t="shared" si="2"/>
        <v>0</v>
      </c>
      <c r="AB25" s="132">
        <f t="shared" si="3"/>
        <v>0</v>
      </c>
      <c r="AC25" s="132">
        <f t="shared" si="4"/>
        <v>0</v>
      </c>
      <c r="AD25" s="132">
        <f>(IF(S25=Dropdown!$E$6,1,IF(S25=Dropdown!$E$7,2,IF(S25=Dropdown!$E$8,1,IF(S25=Dropdown!$E$9,2,0)))))*E25</f>
        <v>0</v>
      </c>
      <c r="AE25" s="132">
        <v>0</v>
      </c>
      <c r="AG25" s="231"/>
    </row>
    <row r="26" spans="1:33" ht="32.25" customHeight="1" thickBot="1" x14ac:dyDescent="0.3">
      <c r="A26" s="98"/>
      <c r="B26" s="85"/>
      <c r="C26" s="85"/>
      <c r="D26" s="102"/>
      <c r="E26" s="85"/>
      <c r="F26" s="103"/>
      <c r="G26" s="85"/>
      <c r="H26" s="85"/>
      <c r="I26" s="85"/>
      <c r="J26" s="85"/>
      <c r="K26" s="89"/>
      <c r="L26" s="90"/>
      <c r="M26" s="107">
        <f t="shared" si="5"/>
        <v>0</v>
      </c>
      <c r="N26" s="107"/>
      <c r="O26" s="107"/>
      <c r="P26" s="85"/>
      <c r="Q26" s="85"/>
      <c r="R26" s="85"/>
      <c r="S26" s="85"/>
      <c r="T26" s="85"/>
      <c r="U26" s="85"/>
      <c r="V26" s="92" t="str">
        <f t="shared" si="0"/>
        <v>/</v>
      </c>
      <c r="W26" s="92"/>
      <c r="X26" s="92"/>
      <c r="Y26" s="92"/>
      <c r="Z26" s="131">
        <f t="shared" si="1"/>
        <v>0</v>
      </c>
      <c r="AA26" s="131">
        <f t="shared" si="2"/>
        <v>0</v>
      </c>
      <c r="AB26" s="132">
        <f t="shared" si="3"/>
        <v>0</v>
      </c>
      <c r="AC26" s="132">
        <f t="shared" si="4"/>
        <v>0</v>
      </c>
      <c r="AD26" s="132">
        <f>(IF(S26=Dropdown!$E$6,1,IF(S26=Dropdown!$E$7,2,IF(S26=Dropdown!$E$8,1,IF(S26=Dropdown!$E$9,2,0)))))*E26</f>
        <v>0</v>
      </c>
      <c r="AE26" s="132">
        <v>0</v>
      </c>
      <c r="AG26" s="231"/>
    </row>
    <row r="27" spans="1:33" ht="32.25" customHeight="1" thickBot="1" x14ac:dyDescent="0.3">
      <c r="A27" s="98"/>
      <c r="B27" s="85"/>
      <c r="C27" s="85"/>
      <c r="D27" s="102"/>
      <c r="E27" s="85"/>
      <c r="F27" s="103"/>
      <c r="G27" s="85"/>
      <c r="H27" s="85"/>
      <c r="I27" s="85"/>
      <c r="J27" s="85"/>
      <c r="K27" s="89"/>
      <c r="L27" s="90"/>
      <c r="M27" s="107">
        <f t="shared" si="5"/>
        <v>0</v>
      </c>
      <c r="N27" s="107"/>
      <c r="O27" s="107"/>
      <c r="P27" s="85"/>
      <c r="Q27" s="85"/>
      <c r="R27" s="85"/>
      <c r="S27" s="85"/>
      <c r="T27" s="85"/>
      <c r="U27" s="85"/>
      <c r="V27" s="92" t="str">
        <f t="shared" si="0"/>
        <v>/</v>
      </c>
      <c r="W27" s="92"/>
      <c r="X27" s="92"/>
      <c r="Y27" s="92"/>
      <c r="Z27" s="131">
        <f t="shared" si="1"/>
        <v>0</v>
      </c>
      <c r="AA27" s="131">
        <f t="shared" si="2"/>
        <v>0</v>
      </c>
      <c r="AB27" s="132">
        <f t="shared" si="3"/>
        <v>0</v>
      </c>
      <c r="AC27" s="132">
        <f t="shared" si="4"/>
        <v>0</v>
      </c>
      <c r="AD27" s="132">
        <f>(IF(S27=Dropdown!$E$6,1,IF(S27=Dropdown!$E$7,2,IF(S27=Dropdown!$E$8,1,IF(S27=Dropdown!$E$9,2,0)))))*E27</f>
        <v>0</v>
      </c>
      <c r="AE27" s="132">
        <v>0</v>
      </c>
      <c r="AG27" s="231"/>
    </row>
    <row r="28" spans="1:33" ht="32.25" customHeight="1" thickBot="1" x14ac:dyDescent="0.3">
      <c r="A28" s="98"/>
      <c r="B28" s="85"/>
      <c r="C28" s="85"/>
      <c r="D28" s="102"/>
      <c r="E28" s="85"/>
      <c r="F28" s="103"/>
      <c r="G28" s="85"/>
      <c r="H28" s="85"/>
      <c r="I28" s="85"/>
      <c r="J28" s="85"/>
      <c r="K28" s="89"/>
      <c r="L28" s="90"/>
      <c r="M28" s="107">
        <f t="shared" si="5"/>
        <v>0</v>
      </c>
      <c r="N28" s="107"/>
      <c r="O28" s="107"/>
      <c r="P28" s="85"/>
      <c r="Q28" s="85"/>
      <c r="R28" s="85"/>
      <c r="S28" s="85"/>
      <c r="T28" s="85"/>
      <c r="U28" s="85"/>
      <c r="V28" s="92" t="str">
        <f t="shared" si="0"/>
        <v>/</v>
      </c>
      <c r="W28" s="92"/>
      <c r="X28" s="92"/>
      <c r="Y28" s="92"/>
      <c r="Z28" s="131">
        <f t="shared" si="1"/>
        <v>0</v>
      </c>
      <c r="AA28" s="131">
        <f t="shared" si="2"/>
        <v>0</v>
      </c>
      <c r="AB28" s="132">
        <f t="shared" si="3"/>
        <v>0</v>
      </c>
      <c r="AC28" s="132">
        <f t="shared" si="4"/>
        <v>0</v>
      </c>
      <c r="AD28" s="132">
        <f>(IF(S28=Dropdown!$E$6,1,IF(S28=Dropdown!$E$7,2,IF(S28=Dropdown!$E$8,1,IF(S28=Dropdown!$E$9,2,0)))))*E28</f>
        <v>0</v>
      </c>
      <c r="AE28" s="132">
        <v>0</v>
      </c>
      <c r="AG28" s="231"/>
    </row>
    <row r="29" spans="1:33" ht="32.25" customHeight="1" thickBot="1" x14ac:dyDescent="0.3">
      <c r="A29" s="98"/>
      <c r="B29" s="85"/>
      <c r="C29" s="85"/>
      <c r="D29" s="85"/>
      <c r="E29" s="85"/>
      <c r="F29" s="103"/>
      <c r="G29" s="85"/>
      <c r="H29" s="85"/>
      <c r="I29" s="85"/>
      <c r="J29" s="85"/>
      <c r="K29" s="89"/>
      <c r="L29" s="90"/>
      <c r="M29" s="107">
        <f t="shared" si="5"/>
        <v>0</v>
      </c>
      <c r="N29" s="107"/>
      <c r="O29" s="107"/>
      <c r="P29" s="85"/>
      <c r="Q29" s="85"/>
      <c r="R29" s="85"/>
      <c r="S29" s="85"/>
      <c r="T29" s="85"/>
      <c r="U29" s="85"/>
      <c r="V29" s="92" t="str">
        <f t="shared" si="0"/>
        <v>/</v>
      </c>
      <c r="W29" s="92"/>
      <c r="X29" s="92"/>
      <c r="Y29" s="92"/>
      <c r="Z29" s="131">
        <f t="shared" si="1"/>
        <v>0</v>
      </c>
      <c r="AA29" s="131">
        <f t="shared" si="2"/>
        <v>0</v>
      </c>
      <c r="AB29" s="132">
        <f t="shared" si="3"/>
        <v>0</v>
      </c>
      <c r="AC29" s="132">
        <f t="shared" si="4"/>
        <v>0</v>
      </c>
      <c r="AD29" s="132">
        <f>(IF(S29=Dropdown!$E$6,1,IF(S29=Dropdown!$E$7,2,IF(S29=Dropdown!$E$8,1,IF(S29=Dropdown!$E$9,2,0)))))*E29</f>
        <v>0</v>
      </c>
      <c r="AE29" s="132">
        <v>0</v>
      </c>
      <c r="AG29" s="231"/>
    </row>
    <row r="30" spans="1:33" ht="32.25" customHeight="1" thickBot="1" x14ac:dyDescent="0.3">
      <c r="A30" s="98"/>
      <c r="B30" s="85"/>
      <c r="C30" s="85"/>
      <c r="D30" s="85"/>
      <c r="E30" s="85"/>
      <c r="F30" s="103"/>
      <c r="G30" s="85"/>
      <c r="H30" s="85"/>
      <c r="I30" s="85"/>
      <c r="J30" s="85"/>
      <c r="K30" s="89"/>
      <c r="L30" s="90"/>
      <c r="M30" s="107">
        <f t="shared" si="5"/>
        <v>0</v>
      </c>
      <c r="N30" s="107"/>
      <c r="O30" s="107"/>
      <c r="P30" s="85"/>
      <c r="Q30" s="85"/>
      <c r="R30" s="85"/>
      <c r="S30" s="85"/>
      <c r="T30" s="85"/>
      <c r="U30" s="85"/>
      <c r="V30" s="92" t="str">
        <f t="shared" si="0"/>
        <v>/</v>
      </c>
      <c r="W30" s="92"/>
      <c r="X30" s="92"/>
      <c r="Y30" s="92"/>
      <c r="Z30" s="131">
        <f t="shared" si="1"/>
        <v>0</v>
      </c>
      <c r="AA30" s="131">
        <f t="shared" si="2"/>
        <v>0</v>
      </c>
      <c r="AB30" s="132">
        <f t="shared" si="3"/>
        <v>0</v>
      </c>
      <c r="AC30" s="132">
        <f t="shared" si="4"/>
        <v>0</v>
      </c>
      <c r="AD30" s="132">
        <f>(IF(S30=Dropdown!$E$6,1,IF(S30=Dropdown!$E$7,2,IF(S30=Dropdown!$E$8,1,IF(S30=Dropdown!$E$9,2,0)))))*E30</f>
        <v>0</v>
      </c>
      <c r="AE30" s="132">
        <v>0</v>
      </c>
      <c r="AG30" s="231"/>
    </row>
    <row r="31" spans="1:33" ht="32.25" customHeight="1" thickBot="1" x14ac:dyDescent="0.3">
      <c r="A31" s="98"/>
      <c r="B31" s="85"/>
      <c r="C31" s="85"/>
      <c r="D31" s="85"/>
      <c r="E31" s="85"/>
      <c r="F31" s="103"/>
      <c r="G31" s="85"/>
      <c r="H31" s="85"/>
      <c r="I31" s="85"/>
      <c r="J31" s="85"/>
      <c r="K31" s="89"/>
      <c r="L31" s="90"/>
      <c r="M31" s="107">
        <f t="shared" si="5"/>
        <v>0</v>
      </c>
      <c r="N31" s="107"/>
      <c r="O31" s="107"/>
      <c r="P31" s="85"/>
      <c r="Q31" s="85"/>
      <c r="R31" s="85"/>
      <c r="S31" s="85"/>
      <c r="T31" s="85"/>
      <c r="U31" s="85"/>
      <c r="V31" s="92" t="str">
        <f t="shared" si="0"/>
        <v>/</v>
      </c>
      <c r="W31" s="92"/>
      <c r="X31" s="92"/>
      <c r="Y31" s="92"/>
      <c r="Z31" s="131">
        <f t="shared" si="1"/>
        <v>0</v>
      </c>
      <c r="AA31" s="131">
        <f t="shared" si="2"/>
        <v>0</v>
      </c>
      <c r="AB31" s="132">
        <f t="shared" si="3"/>
        <v>0</v>
      </c>
      <c r="AC31" s="132">
        <f t="shared" si="4"/>
        <v>0</v>
      </c>
      <c r="AD31" s="132">
        <f>(IF(S31=Dropdown!$E$6,1,IF(S31=Dropdown!$E$7,2,IF(S31=Dropdown!$E$8,1,IF(S31=Dropdown!$E$9,2,0)))))*E31</f>
        <v>0</v>
      </c>
      <c r="AE31" s="132">
        <v>0</v>
      </c>
      <c r="AG31" s="231"/>
    </row>
    <row r="32" spans="1:33" ht="32.25" customHeight="1" thickBot="1" x14ac:dyDescent="0.3">
      <c r="A32" s="98"/>
      <c r="B32" s="85"/>
      <c r="C32" s="85"/>
      <c r="D32" s="85"/>
      <c r="E32" s="85"/>
      <c r="F32" s="103"/>
      <c r="G32" s="85"/>
      <c r="H32" s="85"/>
      <c r="I32" s="85"/>
      <c r="J32" s="85"/>
      <c r="K32" s="89"/>
      <c r="L32" s="90"/>
      <c r="M32" s="107">
        <f t="shared" si="5"/>
        <v>0</v>
      </c>
      <c r="N32" s="107"/>
      <c r="O32" s="107"/>
      <c r="P32" s="85"/>
      <c r="Q32" s="85"/>
      <c r="R32" s="85"/>
      <c r="S32" s="85"/>
      <c r="T32" s="85"/>
      <c r="U32" s="85"/>
      <c r="V32" s="92" t="str">
        <f t="shared" si="0"/>
        <v>/</v>
      </c>
      <c r="W32" s="92"/>
      <c r="X32" s="92"/>
      <c r="Y32" s="92"/>
      <c r="Z32" s="131">
        <f t="shared" si="1"/>
        <v>0</v>
      </c>
      <c r="AA32" s="131">
        <f t="shared" si="2"/>
        <v>0</v>
      </c>
      <c r="AB32" s="132">
        <f t="shared" si="3"/>
        <v>0</v>
      </c>
      <c r="AC32" s="132">
        <f t="shared" si="4"/>
        <v>0</v>
      </c>
      <c r="AD32" s="132">
        <f>(IF(S32=Dropdown!$E$6,1,IF(S32=Dropdown!$E$7,2,IF(S32=Dropdown!$E$8,1,IF(S32=Dropdown!$E$9,2,0)))))*E32</f>
        <v>0</v>
      </c>
      <c r="AE32" s="132">
        <v>0</v>
      </c>
      <c r="AG32" s="231"/>
    </row>
    <row r="33" spans="1:33" ht="32.25" customHeight="1" thickBot="1" x14ac:dyDescent="0.3">
      <c r="A33" s="98"/>
      <c r="B33" s="85"/>
      <c r="C33" s="85"/>
      <c r="D33" s="85"/>
      <c r="E33" s="85"/>
      <c r="F33" s="103"/>
      <c r="G33" s="85"/>
      <c r="H33" s="85"/>
      <c r="I33" s="85"/>
      <c r="J33" s="85"/>
      <c r="K33" s="89"/>
      <c r="L33" s="90"/>
      <c r="M33" s="107">
        <f t="shared" si="5"/>
        <v>0</v>
      </c>
      <c r="N33" s="107"/>
      <c r="O33" s="107"/>
      <c r="P33" s="85"/>
      <c r="Q33" s="85"/>
      <c r="R33" s="85"/>
      <c r="S33" s="85"/>
      <c r="T33" s="85"/>
      <c r="U33" s="85"/>
      <c r="V33" s="92" t="str">
        <f t="shared" si="0"/>
        <v>/</v>
      </c>
      <c r="W33" s="92"/>
      <c r="X33" s="92"/>
      <c r="Y33" s="92"/>
      <c r="Z33" s="131">
        <f t="shared" si="1"/>
        <v>0</v>
      </c>
      <c r="AA33" s="131">
        <f t="shared" si="2"/>
        <v>0</v>
      </c>
      <c r="AB33" s="132">
        <f t="shared" si="3"/>
        <v>0</v>
      </c>
      <c r="AC33" s="132">
        <f t="shared" si="4"/>
        <v>0</v>
      </c>
      <c r="AD33" s="132">
        <f>(IF(S33=Dropdown!$E$6,1,IF(S33=Dropdown!$E$7,2,IF(S33=Dropdown!$E$8,1,IF(S33=Dropdown!$E$9,2,0)))))*E33</f>
        <v>0</v>
      </c>
      <c r="AE33" s="132">
        <v>0</v>
      </c>
      <c r="AG33" s="231"/>
    </row>
    <row r="34" spans="1:33" ht="32.25" customHeight="1" thickBot="1" x14ac:dyDescent="0.3">
      <c r="A34" s="98"/>
      <c r="B34" s="85"/>
      <c r="C34" s="85"/>
      <c r="D34" s="85"/>
      <c r="E34" s="85"/>
      <c r="F34" s="103"/>
      <c r="G34" s="85"/>
      <c r="H34" s="85"/>
      <c r="I34" s="85"/>
      <c r="J34" s="85"/>
      <c r="K34" s="89"/>
      <c r="L34" s="90"/>
      <c r="M34" s="107">
        <f t="shared" si="5"/>
        <v>0</v>
      </c>
      <c r="N34" s="107"/>
      <c r="O34" s="107"/>
      <c r="P34" s="85"/>
      <c r="Q34" s="85"/>
      <c r="R34" s="85"/>
      <c r="S34" s="85"/>
      <c r="T34" s="85"/>
      <c r="U34" s="85"/>
      <c r="V34" s="92" t="str">
        <f t="shared" si="0"/>
        <v>/</v>
      </c>
      <c r="W34" s="92"/>
      <c r="X34" s="92"/>
      <c r="Y34" s="92"/>
      <c r="Z34" s="131">
        <f t="shared" si="1"/>
        <v>0</v>
      </c>
      <c r="AA34" s="131">
        <f t="shared" si="2"/>
        <v>0</v>
      </c>
      <c r="AB34" s="132">
        <f t="shared" si="3"/>
        <v>0</v>
      </c>
      <c r="AC34" s="132">
        <f t="shared" si="4"/>
        <v>0</v>
      </c>
      <c r="AD34" s="132">
        <f>(IF(S34=Dropdown!$E$6,1,IF(S34=Dropdown!$E$7,2,IF(S34=Dropdown!$E$8,1,IF(S34=Dropdown!$E$9,2,0)))))*E34</f>
        <v>0</v>
      </c>
      <c r="AE34" s="132">
        <v>0</v>
      </c>
      <c r="AG34" s="231"/>
    </row>
    <row r="35" spans="1:33" ht="32.25" customHeight="1" thickBot="1" x14ac:dyDescent="0.3">
      <c r="A35" s="98"/>
      <c r="B35" s="85"/>
      <c r="C35" s="101"/>
      <c r="D35" s="85"/>
      <c r="E35" s="85"/>
      <c r="F35" s="103"/>
      <c r="G35" s="85"/>
      <c r="H35" s="85"/>
      <c r="I35" s="85"/>
      <c r="J35" s="85"/>
      <c r="K35" s="89"/>
      <c r="L35" s="90"/>
      <c r="M35" s="107">
        <f t="shared" si="5"/>
        <v>0</v>
      </c>
      <c r="N35" s="107"/>
      <c r="O35" s="107"/>
      <c r="P35" s="85"/>
      <c r="Q35" s="85"/>
      <c r="R35" s="85"/>
      <c r="S35" s="85"/>
      <c r="T35" s="85"/>
      <c r="U35" s="85"/>
      <c r="V35" s="92" t="str">
        <f t="shared" si="0"/>
        <v>/</v>
      </c>
      <c r="W35" s="92"/>
      <c r="X35" s="92"/>
      <c r="Y35" s="92"/>
      <c r="Z35" s="131">
        <f t="shared" si="1"/>
        <v>0</v>
      </c>
      <c r="AA35" s="131">
        <f t="shared" si="2"/>
        <v>0</v>
      </c>
      <c r="AB35" s="132">
        <f t="shared" si="3"/>
        <v>0</v>
      </c>
      <c r="AC35" s="132">
        <f t="shared" si="4"/>
        <v>0</v>
      </c>
      <c r="AD35" s="132">
        <f>(IF(S35=Dropdown!$E$6,1,IF(S35=Dropdown!$E$7,2,IF(S35=Dropdown!$E$8,1,IF(S35=Dropdown!$E$9,2,0)))))*E35</f>
        <v>0</v>
      </c>
      <c r="AE35" s="132">
        <v>0</v>
      </c>
      <c r="AG35" s="231"/>
    </row>
    <row r="36" spans="1:33" ht="32.25" customHeight="1" thickBot="1" x14ac:dyDescent="0.3">
      <c r="A36" s="98"/>
      <c r="B36" s="85"/>
      <c r="C36" s="85"/>
      <c r="D36" s="85"/>
      <c r="E36" s="85"/>
      <c r="F36" s="103"/>
      <c r="G36" s="85"/>
      <c r="H36" s="85"/>
      <c r="I36" s="85"/>
      <c r="J36" s="85"/>
      <c r="K36" s="99"/>
      <c r="L36" s="90"/>
      <c r="M36" s="107">
        <f t="shared" si="5"/>
        <v>0</v>
      </c>
      <c r="N36" s="107"/>
      <c r="O36" s="107"/>
      <c r="P36" s="85"/>
      <c r="Q36" s="85"/>
      <c r="R36" s="85"/>
      <c r="S36" s="85"/>
      <c r="T36" s="85"/>
      <c r="U36" s="85"/>
      <c r="V36" s="92" t="str">
        <f t="shared" si="0"/>
        <v>/</v>
      </c>
      <c r="W36" s="92"/>
      <c r="X36" s="92"/>
      <c r="Y36" s="92"/>
      <c r="Z36" s="131">
        <f t="shared" si="1"/>
        <v>0</v>
      </c>
      <c r="AA36" s="131">
        <f t="shared" si="2"/>
        <v>0</v>
      </c>
      <c r="AB36" s="132">
        <f t="shared" si="3"/>
        <v>0</v>
      </c>
      <c r="AC36" s="132">
        <f t="shared" si="4"/>
        <v>0</v>
      </c>
      <c r="AD36" s="132">
        <f>(IF(S36=Dropdown!$E$6,1,IF(S36=Dropdown!$E$7,2,IF(S36=Dropdown!$E$8,1,IF(S36=Dropdown!$E$9,2,0)))))*E36</f>
        <v>0</v>
      </c>
      <c r="AE36" s="132">
        <v>0</v>
      </c>
      <c r="AG36" s="80"/>
    </row>
    <row r="37" spans="1:33" ht="32.25" customHeight="1" thickBot="1" x14ac:dyDescent="0.3">
      <c r="A37" s="98"/>
      <c r="B37" s="85"/>
      <c r="C37" s="85"/>
      <c r="D37" s="85"/>
      <c r="E37" s="85"/>
      <c r="F37" s="103"/>
      <c r="G37" s="85"/>
      <c r="H37" s="85"/>
      <c r="I37" s="85"/>
      <c r="J37" s="85"/>
      <c r="K37" s="99"/>
      <c r="L37" s="90"/>
      <c r="M37" s="107">
        <f t="shared" si="5"/>
        <v>0</v>
      </c>
      <c r="N37" s="107"/>
      <c r="O37" s="107"/>
      <c r="P37" s="85"/>
      <c r="Q37" s="85"/>
      <c r="R37" s="85"/>
      <c r="S37" s="85"/>
      <c r="T37" s="85"/>
      <c r="U37" s="85"/>
      <c r="V37" s="92" t="str">
        <f t="shared" si="0"/>
        <v>/</v>
      </c>
      <c r="W37" s="92"/>
      <c r="X37" s="92"/>
      <c r="Y37" s="92"/>
      <c r="Z37" s="131">
        <f t="shared" si="1"/>
        <v>0</v>
      </c>
      <c r="AA37" s="131">
        <f t="shared" si="2"/>
        <v>0</v>
      </c>
      <c r="AB37" s="132">
        <f t="shared" si="3"/>
        <v>0</v>
      </c>
      <c r="AC37" s="132">
        <f t="shared" si="4"/>
        <v>0</v>
      </c>
      <c r="AD37" s="132">
        <f>(IF(S37=Dropdown!$E$6,1,IF(S37=Dropdown!$E$7,2,IF(S37=Dropdown!$E$8,1,IF(S37=Dropdown!$E$9,2,0)))))*E37</f>
        <v>0</v>
      </c>
      <c r="AE37" s="132">
        <v>0</v>
      </c>
      <c r="AG37" s="80"/>
    </row>
    <row r="38" spans="1:33" ht="32.25" customHeight="1" thickBot="1" x14ac:dyDescent="0.3">
      <c r="A38" s="98"/>
      <c r="B38" s="85"/>
      <c r="C38" s="85"/>
      <c r="D38" s="85"/>
      <c r="E38" s="85"/>
      <c r="F38" s="103"/>
      <c r="G38" s="85"/>
      <c r="H38" s="85"/>
      <c r="I38" s="85"/>
      <c r="J38" s="85"/>
      <c r="K38" s="99"/>
      <c r="L38" s="90"/>
      <c r="M38" s="107">
        <f t="shared" si="5"/>
        <v>0</v>
      </c>
      <c r="N38" s="107"/>
      <c r="O38" s="107"/>
      <c r="P38" s="85"/>
      <c r="Q38" s="85"/>
      <c r="R38" s="85"/>
      <c r="S38" s="85"/>
      <c r="T38" s="85"/>
      <c r="U38" s="85"/>
      <c r="V38" s="92" t="str">
        <f t="shared" si="0"/>
        <v>/</v>
      </c>
      <c r="W38" s="92"/>
      <c r="X38" s="92"/>
      <c r="Y38" s="92"/>
      <c r="Z38" s="131">
        <f t="shared" si="1"/>
        <v>0</v>
      </c>
      <c r="AA38" s="131">
        <f t="shared" si="2"/>
        <v>0</v>
      </c>
      <c r="AB38" s="132">
        <f t="shared" si="3"/>
        <v>0</v>
      </c>
      <c r="AC38" s="132">
        <f t="shared" si="4"/>
        <v>0</v>
      </c>
      <c r="AD38" s="132">
        <f>(IF(S38=Dropdown!$E$6,1,IF(S38=Dropdown!$E$7,2,IF(S38=Dropdown!$E$8,1,IF(S38=Dropdown!$E$9,2,0)))))*E38</f>
        <v>0</v>
      </c>
      <c r="AE38" s="132">
        <v>0</v>
      </c>
      <c r="AG38" s="80"/>
    </row>
    <row r="39" spans="1:33" ht="32.25" customHeight="1" thickBot="1" x14ac:dyDescent="0.3">
      <c r="A39" s="98"/>
      <c r="B39" s="85"/>
      <c r="C39" s="85"/>
      <c r="D39" s="85"/>
      <c r="E39" s="85"/>
      <c r="F39" s="103"/>
      <c r="G39" s="85"/>
      <c r="H39" s="85"/>
      <c r="I39" s="85"/>
      <c r="J39" s="85"/>
      <c r="K39" s="99"/>
      <c r="L39" s="90"/>
      <c r="M39" s="107">
        <f t="shared" si="5"/>
        <v>0</v>
      </c>
      <c r="N39" s="107"/>
      <c r="O39" s="107"/>
      <c r="P39" s="85"/>
      <c r="Q39" s="85"/>
      <c r="R39" s="85"/>
      <c r="S39" s="85"/>
      <c r="T39" s="85"/>
      <c r="U39" s="85"/>
      <c r="V39" s="92" t="str">
        <f t="shared" si="0"/>
        <v>/</v>
      </c>
      <c r="W39" s="92"/>
      <c r="X39" s="92"/>
      <c r="Y39" s="92"/>
      <c r="Z39" s="131">
        <f t="shared" si="1"/>
        <v>0</v>
      </c>
      <c r="AA39" s="131">
        <f t="shared" si="2"/>
        <v>0</v>
      </c>
      <c r="AB39" s="132">
        <f t="shared" si="3"/>
        <v>0</v>
      </c>
      <c r="AC39" s="132">
        <f t="shared" si="4"/>
        <v>0</v>
      </c>
      <c r="AD39" s="132">
        <f>(IF(S39=Dropdown!$E$6,1,IF(S39=Dropdown!$E$7,2,IF(S39=Dropdown!$E$8,1,IF(S39=Dropdown!$E$9,2,0)))))*E39</f>
        <v>0</v>
      </c>
      <c r="AE39" s="132">
        <v>0</v>
      </c>
      <c r="AG39" s="80"/>
    </row>
    <row r="40" spans="1:33" ht="32.25" customHeight="1" thickBot="1" x14ac:dyDescent="0.3">
      <c r="A40" s="98"/>
      <c r="B40" s="85"/>
      <c r="C40" s="85"/>
      <c r="D40" s="85"/>
      <c r="E40" s="85"/>
      <c r="F40" s="103"/>
      <c r="G40" s="85"/>
      <c r="H40" s="85"/>
      <c r="I40" s="85"/>
      <c r="J40" s="85"/>
      <c r="K40" s="99"/>
      <c r="L40" s="90"/>
      <c r="M40" s="107">
        <f t="shared" si="5"/>
        <v>0</v>
      </c>
      <c r="N40" s="107"/>
      <c r="O40" s="107"/>
      <c r="P40" s="85"/>
      <c r="Q40" s="85"/>
      <c r="R40" s="85"/>
      <c r="S40" s="85"/>
      <c r="T40" s="85"/>
      <c r="U40" s="85"/>
      <c r="V40" s="92" t="str">
        <f t="shared" si="0"/>
        <v>/</v>
      </c>
      <c r="W40" s="92"/>
      <c r="X40" s="92"/>
      <c r="Y40" s="92"/>
      <c r="Z40" s="131">
        <f t="shared" si="1"/>
        <v>0</v>
      </c>
      <c r="AA40" s="131">
        <f t="shared" si="2"/>
        <v>0</v>
      </c>
      <c r="AB40" s="132">
        <f t="shared" si="3"/>
        <v>0</v>
      </c>
      <c r="AC40" s="132">
        <f t="shared" si="4"/>
        <v>0</v>
      </c>
      <c r="AD40" s="132">
        <f>(IF(S40=Dropdown!$E$6,1,IF(S40=Dropdown!$E$7,2,IF(S40=Dropdown!$E$8,1,IF(S40=Dropdown!$E$9,2,0)))))*E40</f>
        <v>0</v>
      </c>
      <c r="AE40" s="132">
        <v>0</v>
      </c>
      <c r="AG40" s="80"/>
    </row>
    <row r="41" spans="1:33" ht="32.25" customHeight="1" thickBot="1" x14ac:dyDescent="0.3">
      <c r="A41" s="98"/>
      <c r="B41" s="85"/>
      <c r="C41" s="85"/>
      <c r="D41" s="85"/>
      <c r="E41" s="85"/>
      <c r="F41" s="103"/>
      <c r="G41" s="85"/>
      <c r="H41" s="85"/>
      <c r="I41" s="85"/>
      <c r="J41" s="85"/>
      <c r="K41" s="99"/>
      <c r="L41" s="90"/>
      <c r="M41" s="107">
        <f t="shared" si="5"/>
        <v>0</v>
      </c>
      <c r="N41" s="107"/>
      <c r="O41" s="107"/>
      <c r="P41" s="85"/>
      <c r="Q41" s="85"/>
      <c r="R41" s="85"/>
      <c r="S41" s="85"/>
      <c r="T41" s="85"/>
      <c r="U41" s="85"/>
      <c r="V41" s="92" t="str">
        <f t="shared" si="0"/>
        <v>/</v>
      </c>
      <c r="W41" s="92"/>
      <c r="X41" s="92"/>
      <c r="Y41" s="92"/>
      <c r="Z41" s="131">
        <f t="shared" si="1"/>
        <v>0</v>
      </c>
      <c r="AA41" s="131">
        <f t="shared" si="2"/>
        <v>0</v>
      </c>
      <c r="AB41" s="132">
        <f t="shared" si="3"/>
        <v>0</v>
      </c>
      <c r="AC41" s="132">
        <f t="shared" si="4"/>
        <v>0</v>
      </c>
      <c r="AD41" s="132">
        <f>(IF(S41=Dropdown!$E$6,1,IF(S41=Dropdown!$E$7,2,IF(S41=Dropdown!$E$8,1,IF(S41=Dropdown!$E$9,2,0)))))*E41</f>
        <v>0</v>
      </c>
      <c r="AE41" s="132">
        <v>0</v>
      </c>
      <c r="AG41" s="80"/>
    </row>
    <row r="42" spans="1:33" ht="32.25" customHeight="1" thickBot="1" x14ac:dyDescent="0.3">
      <c r="A42" s="98"/>
      <c r="B42" s="85"/>
      <c r="C42" s="85"/>
      <c r="D42" s="102"/>
      <c r="E42" s="85"/>
      <c r="F42" s="103"/>
      <c r="G42" s="85"/>
      <c r="H42" s="85"/>
      <c r="I42" s="85"/>
      <c r="J42" s="85"/>
      <c r="K42" s="99"/>
      <c r="L42" s="90"/>
      <c r="M42" s="107">
        <f t="shared" si="5"/>
        <v>0</v>
      </c>
      <c r="N42" s="107"/>
      <c r="O42" s="107"/>
      <c r="P42" s="85"/>
      <c r="Q42" s="85"/>
      <c r="R42" s="85"/>
      <c r="S42" s="85"/>
      <c r="T42" s="85"/>
      <c r="U42" s="85"/>
      <c r="V42" s="92" t="str">
        <f t="shared" si="0"/>
        <v>/</v>
      </c>
      <c r="W42" s="92"/>
      <c r="X42" s="92"/>
      <c r="Y42" s="92"/>
      <c r="Z42" s="131">
        <f t="shared" si="1"/>
        <v>0</v>
      </c>
      <c r="AA42" s="131">
        <f t="shared" si="2"/>
        <v>0</v>
      </c>
      <c r="AB42" s="132">
        <f t="shared" si="3"/>
        <v>0</v>
      </c>
      <c r="AC42" s="132">
        <f t="shared" si="4"/>
        <v>0</v>
      </c>
      <c r="AD42" s="132">
        <f>(IF(S42=Dropdown!$E$6,1,IF(S42=Dropdown!$E$7,2,IF(S42=Dropdown!$E$8,1,IF(S42=Dropdown!$E$9,2,0)))))*E42</f>
        <v>0</v>
      </c>
      <c r="AE42" s="132">
        <v>0</v>
      </c>
      <c r="AG42" s="80"/>
    </row>
    <row r="43" spans="1:33" ht="32.25" customHeight="1" thickBot="1" x14ac:dyDescent="0.3">
      <c r="A43" s="98"/>
      <c r="B43" s="85"/>
      <c r="C43" s="85"/>
      <c r="D43" s="102"/>
      <c r="E43" s="85"/>
      <c r="F43" s="103"/>
      <c r="G43" s="85"/>
      <c r="H43" s="85"/>
      <c r="I43" s="85"/>
      <c r="J43" s="85"/>
      <c r="K43" s="99"/>
      <c r="L43" s="90"/>
      <c r="M43" s="107">
        <f t="shared" si="5"/>
        <v>0</v>
      </c>
      <c r="N43" s="107"/>
      <c r="O43" s="107"/>
      <c r="P43" s="85"/>
      <c r="Q43" s="85"/>
      <c r="R43" s="85"/>
      <c r="S43" s="85"/>
      <c r="T43" s="85"/>
      <c r="U43" s="85"/>
      <c r="V43" s="92" t="str">
        <f t="shared" si="0"/>
        <v>/</v>
      </c>
      <c r="W43" s="92"/>
      <c r="X43" s="92"/>
      <c r="Y43" s="92"/>
      <c r="Z43" s="131">
        <f t="shared" si="1"/>
        <v>0</v>
      </c>
      <c r="AA43" s="131">
        <f t="shared" si="2"/>
        <v>0</v>
      </c>
      <c r="AB43" s="132">
        <f t="shared" si="3"/>
        <v>0</v>
      </c>
      <c r="AC43" s="132">
        <f t="shared" si="4"/>
        <v>0</v>
      </c>
      <c r="AD43" s="132">
        <f>(IF(S43=Dropdown!$E$6,1,IF(S43=Dropdown!$E$7,2,IF(S43=Dropdown!$E$8,1,IF(S43=Dropdown!$E$9,2,0)))))*E43</f>
        <v>0</v>
      </c>
      <c r="AE43" s="132">
        <v>0</v>
      </c>
      <c r="AG43" s="80"/>
    </row>
    <row r="44" spans="1:33" ht="32.25" customHeight="1" thickBot="1" x14ac:dyDescent="0.3">
      <c r="A44" s="98"/>
      <c r="B44" s="85"/>
      <c r="C44" s="85"/>
      <c r="D44" s="102"/>
      <c r="E44" s="85"/>
      <c r="F44" s="103"/>
      <c r="G44" s="85"/>
      <c r="H44" s="85"/>
      <c r="I44" s="85"/>
      <c r="J44" s="85"/>
      <c r="K44" s="99"/>
      <c r="L44" s="90"/>
      <c r="M44" s="107">
        <f t="shared" si="5"/>
        <v>0</v>
      </c>
      <c r="N44" s="107"/>
      <c r="O44" s="107"/>
      <c r="P44" s="85"/>
      <c r="Q44" s="85"/>
      <c r="R44" s="85"/>
      <c r="S44" s="85"/>
      <c r="T44" s="85"/>
      <c r="U44" s="85"/>
      <c r="V44" s="92" t="str">
        <f t="shared" si="0"/>
        <v>/</v>
      </c>
      <c r="W44" s="92"/>
      <c r="X44" s="92"/>
      <c r="Y44" s="92"/>
      <c r="Z44" s="131">
        <f t="shared" si="1"/>
        <v>0</v>
      </c>
      <c r="AA44" s="131">
        <f t="shared" si="2"/>
        <v>0</v>
      </c>
      <c r="AB44" s="132">
        <f t="shared" si="3"/>
        <v>0</v>
      </c>
      <c r="AC44" s="132">
        <f t="shared" si="4"/>
        <v>0</v>
      </c>
      <c r="AD44" s="132">
        <f>(IF(S44=Dropdown!$E$6,1,IF(S44=Dropdown!$E$7,2,IF(S44=Dropdown!$E$8,1,IF(S44=Dropdown!$E$9,2,0)))))*E44</f>
        <v>0</v>
      </c>
      <c r="AE44" s="132">
        <v>0</v>
      </c>
      <c r="AG44" s="80"/>
    </row>
    <row r="45" spans="1:33" ht="32.25" customHeight="1" thickBot="1" x14ac:dyDescent="0.3">
      <c r="A45" s="98"/>
      <c r="B45" s="85"/>
      <c r="C45" s="85"/>
      <c r="D45" s="102"/>
      <c r="E45" s="85"/>
      <c r="F45" s="103"/>
      <c r="G45" s="85"/>
      <c r="H45" s="85"/>
      <c r="I45" s="85"/>
      <c r="J45" s="85"/>
      <c r="K45" s="99"/>
      <c r="L45" s="90"/>
      <c r="M45" s="107">
        <f t="shared" si="5"/>
        <v>0</v>
      </c>
      <c r="N45" s="107"/>
      <c r="O45" s="107"/>
      <c r="P45" s="85"/>
      <c r="Q45" s="85"/>
      <c r="R45" s="85"/>
      <c r="S45" s="85"/>
      <c r="T45" s="85"/>
      <c r="U45" s="85"/>
      <c r="V45" s="92" t="str">
        <f t="shared" si="0"/>
        <v>/</v>
      </c>
      <c r="W45" s="92"/>
      <c r="X45" s="92"/>
      <c r="Y45" s="92"/>
      <c r="Z45" s="131">
        <f t="shared" si="1"/>
        <v>0</v>
      </c>
      <c r="AA45" s="131">
        <f t="shared" si="2"/>
        <v>0</v>
      </c>
      <c r="AB45" s="132">
        <f t="shared" si="3"/>
        <v>0</v>
      </c>
      <c r="AC45" s="132">
        <f t="shared" si="4"/>
        <v>0</v>
      </c>
      <c r="AD45" s="132">
        <f>(IF(S45=Dropdown!$E$6,1,IF(S45=Dropdown!$E$7,2,IF(S45=Dropdown!$E$8,1,IF(S45=Dropdown!$E$9,2,0)))))*E45</f>
        <v>0</v>
      </c>
      <c r="AE45" s="132">
        <v>0</v>
      </c>
    </row>
    <row r="46" spans="1:33" ht="32.25" customHeight="1" thickBot="1" x14ac:dyDescent="0.3">
      <c r="A46" s="98"/>
      <c r="B46" s="85"/>
      <c r="C46" s="85"/>
      <c r="D46" s="85"/>
      <c r="E46" s="85"/>
      <c r="F46" s="103"/>
      <c r="G46" s="85"/>
      <c r="H46" s="85"/>
      <c r="I46" s="85"/>
      <c r="J46" s="85"/>
      <c r="K46" s="99"/>
      <c r="L46" s="90"/>
      <c r="M46" s="107">
        <f t="shared" si="5"/>
        <v>0</v>
      </c>
      <c r="N46" s="107"/>
      <c r="O46" s="107"/>
      <c r="P46" s="85"/>
      <c r="Q46" s="85"/>
      <c r="R46" s="85"/>
      <c r="S46" s="85"/>
      <c r="T46" s="85"/>
      <c r="U46" s="85"/>
      <c r="V46" s="92" t="str">
        <f t="shared" si="0"/>
        <v>/</v>
      </c>
      <c r="W46" s="92"/>
      <c r="X46" s="92"/>
      <c r="Y46" s="92"/>
      <c r="Z46" s="131">
        <f t="shared" si="1"/>
        <v>0</v>
      </c>
      <c r="AA46" s="131">
        <f t="shared" si="2"/>
        <v>0</v>
      </c>
      <c r="AB46" s="132">
        <f t="shared" si="3"/>
        <v>0</v>
      </c>
      <c r="AC46" s="132">
        <f t="shared" si="4"/>
        <v>0</v>
      </c>
      <c r="AD46" s="132">
        <f>(IF(S46=Dropdown!$E$6,1,IF(S46=Dropdown!$E$7,2,IF(S46=Dropdown!$E$8,1,IF(S46=Dropdown!$E$9,2,0)))))*E46</f>
        <v>0</v>
      </c>
      <c r="AE46" s="132">
        <v>0</v>
      </c>
    </row>
    <row r="47" spans="1:33" ht="32.25" customHeight="1" thickBot="1" x14ac:dyDescent="0.3">
      <c r="A47" s="98"/>
      <c r="B47" s="85"/>
      <c r="C47" s="85"/>
      <c r="D47" s="85"/>
      <c r="E47" s="85"/>
      <c r="F47" s="103"/>
      <c r="G47" s="85"/>
      <c r="H47" s="85"/>
      <c r="I47" s="85"/>
      <c r="J47" s="85"/>
      <c r="K47" s="99"/>
      <c r="L47" s="90"/>
      <c r="M47" s="107">
        <f t="shared" si="5"/>
        <v>0</v>
      </c>
      <c r="N47" s="107"/>
      <c r="O47" s="107"/>
      <c r="P47" s="85"/>
      <c r="Q47" s="85"/>
      <c r="R47" s="85"/>
      <c r="S47" s="85"/>
      <c r="T47" s="85"/>
      <c r="U47" s="85"/>
      <c r="V47" s="92" t="str">
        <f t="shared" si="0"/>
        <v>/</v>
      </c>
      <c r="W47" s="92"/>
      <c r="X47" s="92"/>
      <c r="Y47" s="92"/>
      <c r="Z47" s="131">
        <f t="shared" si="1"/>
        <v>0</v>
      </c>
      <c r="AA47" s="131">
        <f t="shared" si="2"/>
        <v>0</v>
      </c>
      <c r="AB47" s="132">
        <f t="shared" si="3"/>
        <v>0</v>
      </c>
      <c r="AC47" s="132">
        <f t="shared" si="4"/>
        <v>0</v>
      </c>
      <c r="AD47" s="132">
        <f>(IF(S47=Dropdown!$E$6,1,IF(S47=Dropdown!$E$7,2,IF(S47=Dropdown!$E$8,1,IF(S47=Dropdown!$E$9,2,0)))))*E47</f>
        <v>0</v>
      </c>
      <c r="AE47" s="132">
        <v>0</v>
      </c>
    </row>
    <row r="48" spans="1:33" ht="32.25" customHeight="1" thickBot="1" x14ac:dyDescent="0.3">
      <c r="A48" s="98"/>
      <c r="B48" s="85"/>
      <c r="C48" s="85"/>
      <c r="D48" s="85"/>
      <c r="E48" s="85"/>
      <c r="F48" s="103"/>
      <c r="G48" s="85"/>
      <c r="H48" s="85"/>
      <c r="I48" s="85"/>
      <c r="J48" s="85"/>
      <c r="K48" s="99"/>
      <c r="L48" s="90"/>
      <c r="M48" s="107">
        <f t="shared" si="5"/>
        <v>0</v>
      </c>
      <c r="N48" s="107"/>
      <c r="O48" s="107"/>
      <c r="P48" s="85"/>
      <c r="Q48" s="85"/>
      <c r="R48" s="85"/>
      <c r="S48" s="85"/>
      <c r="T48" s="85"/>
      <c r="U48" s="85"/>
      <c r="V48" s="92" t="str">
        <f t="shared" si="0"/>
        <v>/</v>
      </c>
      <c r="W48" s="92"/>
      <c r="X48" s="92"/>
      <c r="Y48" s="92"/>
      <c r="Z48" s="131">
        <f t="shared" si="1"/>
        <v>0</v>
      </c>
      <c r="AA48" s="131">
        <f t="shared" si="2"/>
        <v>0</v>
      </c>
      <c r="AB48" s="132">
        <f t="shared" si="3"/>
        <v>0</v>
      </c>
      <c r="AC48" s="132">
        <f t="shared" si="4"/>
        <v>0</v>
      </c>
      <c r="AD48" s="132">
        <f>(IF(S48=Dropdown!$E$6,1,IF(S48=Dropdown!$E$7,2,IF(S48=Dropdown!$E$8,1,IF(S48=Dropdown!$E$9,2,0)))))*E48</f>
        <v>0</v>
      </c>
      <c r="AE48" s="132">
        <v>0</v>
      </c>
    </row>
    <row r="49" spans="1:33" ht="32.25" customHeight="1" thickBot="1" x14ac:dyDescent="0.3">
      <c r="A49" s="98"/>
      <c r="B49" s="85"/>
      <c r="C49" s="85"/>
      <c r="D49" s="85"/>
      <c r="E49" s="85"/>
      <c r="F49" s="103"/>
      <c r="G49" s="85"/>
      <c r="H49" s="85"/>
      <c r="I49" s="85"/>
      <c r="J49" s="85"/>
      <c r="K49" s="99"/>
      <c r="L49" s="90"/>
      <c r="M49" s="107">
        <f t="shared" si="5"/>
        <v>0</v>
      </c>
      <c r="N49" s="107"/>
      <c r="O49" s="107"/>
      <c r="P49" s="85"/>
      <c r="Q49" s="85"/>
      <c r="R49" s="85"/>
      <c r="S49" s="85"/>
      <c r="T49" s="85"/>
      <c r="U49" s="85"/>
      <c r="V49" s="92" t="str">
        <f t="shared" si="0"/>
        <v>/</v>
      </c>
      <c r="W49" s="92"/>
      <c r="X49" s="92"/>
      <c r="Y49" s="92"/>
      <c r="Z49" s="131">
        <f t="shared" si="1"/>
        <v>0</v>
      </c>
      <c r="AA49" s="131">
        <f t="shared" si="2"/>
        <v>0</v>
      </c>
      <c r="AB49" s="132">
        <f t="shared" si="3"/>
        <v>0</v>
      </c>
      <c r="AC49" s="132">
        <f t="shared" si="4"/>
        <v>0</v>
      </c>
      <c r="AD49" s="132">
        <f>(IF(S49=Dropdown!$E$6,1,IF(S49=Dropdown!$E$7,2,IF(S49=Dropdown!$E$8,1,IF(S49=Dropdown!$E$9,2,0)))))*E49</f>
        <v>0</v>
      </c>
      <c r="AE49" s="132">
        <v>0</v>
      </c>
    </row>
    <row r="50" spans="1:33" ht="32.25" customHeight="1" thickBot="1" x14ac:dyDescent="0.3">
      <c r="A50" s="98"/>
      <c r="B50" s="85"/>
      <c r="C50" s="85"/>
      <c r="D50" s="85"/>
      <c r="E50" s="85"/>
      <c r="F50" s="103"/>
      <c r="G50" s="85"/>
      <c r="H50" s="85"/>
      <c r="I50" s="85"/>
      <c r="J50" s="85"/>
      <c r="K50" s="99"/>
      <c r="L50" s="90"/>
      <c r="M50" s="107">
        <f t="shared" si="5"/>
        <v>0</v>
      </c>
      <c r="N50" s="107"/>
      <c r="O50" s="107"/>
      <c r="P50" s="85"/>
      <c r="Q50" s="85"/>
      <c r="R50" s="85"/>
      <c r="S50" s="85"/>
      <c r="T50" s="85"/>
      <c r="U50" s="85"/>
      <c r="V50" s="92" t="str">
        <f t="shared" si="0"/>
        <v>/</v>
      </c>
      <c r="W50" s="92"/>
      <c r="X50" s="92"/>
      <c r="Y50" s="92"/>
      <c r="Z50" s="131">
        <f t="shared" si="1"/>
        <v>0</v>
      </c>
      <c r="AA50" s="131">
        <f t="shared" si="2"/>
        <v>0</v>
      </c>
      <c r="AB50" s="132">
        <f t="shared" si="3"/>
        <v>0</v>
      </c>
      <c r="AC50" s="132">
        <f t="shared" si="4"/>
        <v>0</v>
      </c>
      <c r="AD50" s="132">
        <f>(IF(S50=Dropdown!$E$6,1,IF(S50=Dropdown!$E$7,2,IF(S50=Dropdown!$E$8,1,IF(S50=Dropdown!$E$9,2,0)))))*E50</f>
        <v>0</v>
      </c>
      <c r="AE50" s="132">
        <v>0</v>
      </c>
    </row>
    <row r="51" spans="1:33" ht="32.25" customHeight="1" thickBot="1" x14ac:dyDescent="0.3">
      <c r="A51" s="98"/>
      <c r="B51" s="85"/>
      <c r="C51" s="85"/>
      <c r="D51" s="85"/>
      <c r="E51" s="85"/>
      <c r="F51" s="103"/>
      <c r="G51" s="85"/>
      <c r="H51" s="85"/>
      <c r="I51" s="85"/>
      <c r="J51" s="85"/>
      <c r="K51" s="99"/>
      <c r="L51" s="90"/>
      <c r="M51" s="107">
        <f t="shared" si="5"/>
        <v>0</v>
      </c>
      <c r="N51" s="107"/>
      <c r="O51" s="107"/>
      <c r="P51" s="85"/>
      <c r="Q51" s="85"/>
      <c r="R51" s="85"/>
      <c r="S51" s="85"/>
      <c r="T51" s="85"/>
      <c r="U51" s="85"/>
      <c r="V51" s="92" t="str">
        <f t="shared" si="0"/>
        <v>/</v>
      </c>
      <c r="W51" s="92"/>
      <c r="X51" s="92"/>
      <c r="Y51" s="92"/>
      <c r="Z51" s="131">
        <f t="shared" si="1"/>
        <v>0</v>
      </c>
      <c r="AA51" s="131">
        <f t="shared" si="2"/>
        <v>0</v>
      </c>
      <c r="AB51" s="132">
        <f t="shared" si="3"/>
        <v>0</v>
      </c>
      <c r="AC51" s="132">
        <f t="shared" si="4"/>
        <v>0</v>
      </c>
      <c r="AD51" s="132">
        <f>(IF(S51=Dropdown!$E$6,1,IF(S51=Dropdown!$E$7,2,IF(S51=Dropdown!$E$8,1,IF(S51=Dropdown!$E$9,2,0)))))*E51</f>
        <v>0</v>
      </c>
      <c r="AE51" s="132">
        <v>0</v>
      </c>
      <c r="AG51" s="80"/>
    </row>
    <row r="52" spans="1:33" ht="32.25" customHeight="1" thickBot="1" x14ac:dyDescent="0.3">
      <c r="A52" s="98"/>
      <c r="B52" s="85"/>
      <c r="C52" s="85"/>
      <c r="D52" s="85"/>
      <c r="E52" s="85"/>
      <c r="F52" s="103"/>
      <c r="G52" s="85"/>
      <c r="H52" s="85"/>
      <c r="I52" s="85"/>
      <c r="J52" s="85"/>
      <c r="K52" s="99"/>
      <c r="L52" s="90"/>
      <c r="M52" s="107">
        <f t="shared" si="5"/>
        <v>0</v>
      </c>
      <c r="N52" s="107"/>
      <c r="O52" s="107"/>
      <c r="P52" s="85"/>
      <c r="Q52" s="85"/>
      <c r="R52" s="85"/>
      <c r="S52" s="85"/>
      <c r="T52" s="85"/>
      <c r="U52" s="85"/>
      <c r="V52" s="92" t="str">
        <f t="shared" si="0"/>
        <v>/</v>
      </c>
      <c r="W52" s="92"/>
      <c r="X52" s="92"/>
      <c r="Y52" s="92"/>
      <c r="Z52" s="131">
        <f t="shared" si="1"/>
        <v>0</v>
      </c>
      <c r="AA52" s="131">
        <f t="shared" si="2"/>
        <v>0</v>
      </c>
      <c r="AB52" s="132">
        <f t="shared" si="3"/>
        <v>0</v>
      </c>
      <c r="AC52" s="132">
        <f t="shared" si="4"/>
        <v>0</v>
      </c>
      <c r="AD52" s="132">
        <f>(IF(S52=Dropdown!$E$6,1,IF(S52=Dropdown!$E$7,2,IF(S52=Dropdown!$E$8,1,IF(S52=Dropdown!$E$9,2,0)))))*E52</f>
        <v>0</v>
      </c>
      <c r="AE52" s="132">
        <v>0</v>
      </c>
    </row>
    <row r="53" spans="1:33" ht="32.25" customHeight="1" thickBot="1" x14ac:dyDescent="0.3">
      <c r="A53" s="98"/>
      <c r="B53" s="85"/>
      <c r="C53" s="85"/>
      <c r="D53" s="85"/>
      <c r="E53" s="85"/>
      <c r="F53" s="103"/>
      <c r="G53" s="85"/>
      <c r="H53" s="85"/>
      <c r="I53" s="85"/>
      <c r="J53" s="85"/>
      <c r="K53" s="99"/>
      <c r="L53" s="90"/>
      <c r="M53" s="107">
        <f t="shared" si="5"/>
        <v>0</v>
      </c>
      <c r="N53" s="107"/>
      <c r="O53" s="107"/>
      <c r="P53" s="85"/>
      <c r="Q53" s="85"/>
      <c r="R53" s="85"/>
      <c r="S53" s="85"/>
      <c r="T53" s="85"/>
      <c r="U53" s="85"/>
      <c r="V53" s="92" t="str">
        <f t="shared" si="0"/>
        <v>/</v>
      </c>
      <c r="W53" s="92"/>
      <c r="X53" s="92"/>
      <c r="Y53" s="92"/>
      <c r="Z53" s="131">
        <f t="shared" si="1"/>
        <v>0</v>
      </c>
      <c r="AA53" s="131">
        <f t="shared" si="2"/>
        <v>0</v>
      </c>
      <c r="AB53" s="132">
        <f t="shared" si="3"/>
        <v>0</v>
      </c>
      <c r="AC53" s="132">
        <f t="shared" si="4"/>
        <v>0</v>
      </c>
      <c r="AD53" s="132">
        <f>(IF(S53=Dropdown!$E$6,1,IF(S53=Dropdown!$E$7,2,IF(S53=Dropdown!$E$8,1,IF(S53=Dropdown!$E$9,2,0)))))*E53</f>
        <v>0</v>
      </c>
      <c r="AE53" s="132">
        <v>0</v>
      </c>
    </row>
    <row r="54" spans="1:33" ht="32.25" customHeight="1" thickBot="1" x14ac:dyDescent="0.3">
      <c r="A54" s="98"/>
      <c r="B54" s="85"/>
      <c r="C54" s="85"/>
      <c r="D54" s="85"/>
      <c r="E54" s="85"/>
      <c r="F54" s="103"/>
      <c r="G54" s="85"/>
      <c r="H54" s="85"/>
      <c r="I54" s="85"/>
      <c r="J54" s="85"/>
      <c r="K54" s="99"/>
      <c r="L54" s="90"/>
      <c r="M54" s="107">
        <f t="shared" si="5"/>
        <v>0</v>
      </c>
      <c r="N54" s="107"/>
      <c r="O54" s="107"/>
      <c r="P54" s="85"/>
      <c r="Q54" s="85"/>
      <c r="R54" s="85"/>
      <c r="S54" s="85"/>
      <c r="T54" s="85"/>
      <c r="U54" s="85"/>
      <c r="V54" s="92" t="str">
        <f t="shared" si="0"/>
        <v>/</v>
      </c>
      <c r="W54" s="92"/>
      <c r="X54" s="92"/>
      <c r="Y54" s="92"/>
      <c r="Z54" s="131">
        <f t="shared" si="1"/>
        <v>0</v>
      </c>
      <c r="AA54" s="131">
        <f t="shared" si="2"/>
        <v>0</v>
      </c>
      <c r="AB54" s="132">
        <f t="shared" si="3"/>
        <v>0</v>
      </c>
      <c r="AC54" s="132">
        <f t="shared" si="4"/>
        <v>0</v>
      </c>
      <c r="AD54" s="132">
        <f>(IF(S54=Dropdown!$E$6,1,IF(S54=Dropdown!$E$7,2,IF(S54=Dropdown!$E$8,1,IF(S54=Dropdown!$E$9,2,0)))))*E54</f>
        <v>0</v>
      </c>
      <c r="AE54" s="132">
        <v>0</v>
      </c>
    </row>
    <row r="55" spans="1:33" ht="32.25" customHeight="1" thickBot="1" x14ac:dyDescent="0.3">
      <c r="A55" s="98"/>
      <c r="B55" s="85"/>
      <c r="C55" s="85"/>
      <c r="D55" s="85"/>
      <c r="E55" s="85"/>
      <c r="F55" s="103"/>
      <c r="G55" s="85"/>
      <c r="H55" s="85"/>
      <c r="I55" s="85"/>
      <c r="J55" s="85"/>
      <c r="K55" s="99"/>
      <c r="L55" s="90"/>
      <c r="M55" s="107">
        <f t="shared" si="5"/>
        <v>0</v>
      </c>
      <c r="N55" s="107"/>
      <c r="O55" s="107"/>
      <c r="P55" s="85"/>
      <c r="Q55" s="85"/>
      <c r="R55" s="85"/>
      <c r="S55" s="85"/>
      <c r="T55" s="85"/>
      <c r="U55" s="85"/>
      <c r="V55" s="92" t="str">
        <f t="shared" si="0"/>
        <v>/</v>
      </c>
      <c r="W55" s="92"/>
      <c r="X55" s="92"/>
      <c r="Y55" s="92"/>
      <c r="Z55" s="131">
        <f t="shared" si="1"/>
        <v>0</v>
      </c>
      <c r="AA55" s="131">
        <f t="shared" si="2"/>
        <v>0</v>
      </c>
      <c r="AB55" s="132">
        <f t="shared" si="3"/>
        <v>0</v>
      </c>
      <c r="AC55" s="132">
        <f t="shared" si="4"/>
        <v>0</v>
      </c>
      <c r="AD55" s="132">
        <f>(IF(S55=Dropdown!$E$6,1,IF(S55=Dropdown!$E$7,2,IF(S55=Dropdown!$E$8,1,IF(S55=Dropdown!$E$9,2,0)))))*E55</f>
        <v>0</v>
      </c>
      <c r="AE55" s="132">
        <v>0</v>
      </c>
    </row>
    <row r="56" spans="1:33" ht="32.25" customHeight="1" thickBot="1" x14ac:dyDescent="0.3">
      <c r="A56" s="98"/>
      <c r="B56" s="85"/>
      <c r="C56" s="85"/>
      <c r="D56" s="85"/>
      <c r="E56" s="85"/>
      <c r="F56" s="103"/>
      <c r="G56" s="85"/>
      <c r="H56" s="85"/>
      <c r="I56" s="85"/>
      <c r="J56" s="85"/>
      <c r="K56" s="99"/>
      <c r="L56" s="90"/>
      <c r="M56" s="107">
        <f t="shared" si="5"/>
        <v>0</v>
      </c>
      <c r="N56" s="107"/>
      <c r="O56" s="107"/>
      <c r="P56" s="85"/>
      <c r="Q56" s="85"/>
      <c r="R56" s="85"/>
      <c r="S56" s="85"/>
      <c r="T56" s="85"/>
      <c r="U56" s="85"/>
      <c r="V56" s="92" t="str">
        <f t="shared" si="0"/>
        <v>/</v>
      </c>
      <c r="W56" s="92"/>
      <c r="X56" s="92"/>
      <c r="Y56" s="92"/>
      <c r="Z56" s="131">
        <f t="shared" si="1"/>
        <v>0</v>
      </c>
      <c r="AA56" s="131">
        <f t="shared" si="2"/>
        <v>0</v>
      </c>
      <c r="AB56" s="132">
        <f t="shared" si="3"/>
        <v>0</v>
      </c>
      <c r="AC56" s="132">
        <f t="shared" si="4"/>
        <v>0</v>
      </c>
      <c r="AD56" s="132">
        <f>(IF(S56=Dropdown!$E$6,1,IF(S56=Dropdown!$E$7,2,IF(S56=Dropdown!$E$8,1,IF(S56=Dropdown!$E$9,2,0)))))*E56</f>
        <v>0</v>
      </c>
      <c r="AE56" s="132">
        <v>0</v>
      </c>
      <c r="AG56" s="80"/>
    </row>
    <row r="57" spans="1:33" ht="32.25" customHeight="1" thickBot="1" x14ac:dyDescent="0.3">
      <c r="A57" s="98"/>
      <c r="B57" s="85"/>
      <c r="C57" s="85"/>
      <c r="D57" s="85"/>
      <c r="E57" s="85"/>
      <c r="F57" s="103"/>
      <c r="G57" s="85"/>
      <c r="H57" s="85"/>
      <c r="I57" s="85"/>
      <c r="J57" s="85"/>
      <c r="K57" s="99"/>
      <c r="L57" s="90"/>
      <c r="M57" s="107">
        <f t="shared" si="5"/>
        <v>0</v>
      </c>
      <c r="N57" s="107"/>
      <c r="O57" s="107"/>
      <c r="P57" s="85"/>
      <c r="Q57" s="85"/>
      <c r="R57" s="85"/>
      <c r="S57" s="85"/>
      <c r="T57" s="85"/>
      <c r="U57" s="85"/>
      <c r="V57" s="92" t="str">
        <f t="shared" si="0"/>
        <v>/</v>
      </c>
      <c r="W57" s="92"/>
      <c r="X57" s="92"/>
      <c r="Y57" s="92"/>
      <c r="Z57" s="131">
        <f t="shared" si="1"/>
        <v>0</v>
      </c>
      <c r="AA57" s="131">
        <f t="shared" si="2"/>
        <v>0</v>
      </c>
      <c r="AB57" s="132">
        <f t="shared" si="3"/>
        <v>0</v>
      </c>
      <c r="AC57" s="132">
        <f t="shared" si="4"/>
        <v>0</v>
      </c>
      <c r="AD57" s="132">
        <f>(IF(S57=Dropdown!$E$6,1,IF(S57=Dropdown!$E$7,2,IF(S57=Dropdown!$E$8,1,IF(S57=Dropdown!$E$9,2,0)))))*E57</f>
        <v>0</v>
      </c>
      <c r="AE57" s="132">
        <v>0</v>
      </c>
    </row>
    <row r="58" spans="1:33" ht="32.25" customHeight="1" thickBot="1" x14ac:dyDescent="0.3">
      <c r="A58" s="98"/>
      <c r="B58" s="85"/>
      <c r="C58" s="85"/>
      <c r="D58" s="85"/>
      <c r="E58" s="85"/>
      <c r="F58" s="103"/>
      <c r="G58" s="85"/>
      <c r="H58" s="85"/>
      <c r="I58" s="85"/>
      <c r="J58" s="85"/>
      <c r="K58" s="99"/>
      <c r="L58" s="90"/>
      <c r="M58" s="107">
        <f t="shared" si="5"/>
        <v>0</v>
      </c>
      <c r="N58" s="107"/>
      <c r="O58" s="107"/>
      <c r="P58" s="85"/>
      <c r="Q58" s="85"/>
      <c r="R58" s="85"/>
      <c r="S58" s="85"/>
      <c r="T58" s="85"/>
      <c r="U58" s="85"/>
      <c r="V58" s="92" t="str">
        <f t="shared" si="0"/>
        <v>/</v>
      </c>
      <c r="W58" s="92"/>
      <c r="X58" s="92"/>
      <c r="Y58" s="92"/>
      <c r="Z58" s="131">
        <f t="shared" si="1"/>
        <v>0</v>
      </c>
      <c r="AA58" s="131">
        <f t="shared" si="2"/>
        <v>0</v>
      </c>
      <c r="AB58" s="132">
        <f t="shared" si="3"/>
        <v>0</v>
      </c>
      <c r="AC58" s="132">
        <f t="shared" si="4"/>
        <v>0</v>
      </c>
      <c r="AD58" s="132">
        <f>(IF(S58=Dropdown!$E$6,1,IF(S58=Dropdown!$E$7,2,IF(S58=Dropdown!$E$8,1,IF(S58=Dropdown!$E$9,2,0)))))*E58</f>
        <v>0</v>
      </c>
      <c r="AE58" s="132">
        <v>0</v>
      </c>
    </row>
    <row r="59" spans="1:33" ht="32.25" customHeight="1" thickBot="1" x14ac:dyDescent="0.3">
      <c r="A59" s="98"/>
      <c r="B59" s="85"/>
      <c r="C59" s="85"/>
      <c r="D59" s="102"/>
      <c r="E59" s="85"/>
      <c r="F59" s="103"/>
      <c r="G59" s="85"/>
      <c r="H59" s="85"/>
      <c r="I59" s="85"/>
      <c r="J59" s="85"/>
      <c r="K59" s="99"/>
      <c r="L59" s="90"/>
      <c r="M59" s="107">
        <f t="shared" si="5"/>
        <v>0</v>
      </c>
      <c r="N59" s="107"/>
      <c r="O59" s="107"/>
      <c r="P59" s="85"/>
      <c r="Q59" s="85"/>
      <c r="R59" s="85"/>
      <c r="S59" s="85"/>
      <c r="T59" s="85"/>
      <c r="U59" s="85"/>
      <c r="V59" s="92" t="str">
        <f t="shared" si="0"/>
        <v>/</v>
      </c>
      <c r="W59" s="92"/>
      <c r="X59" s="92"/>
      <c r="Y59" s="92"/>
      <c r="Z59" s="131">
        <f t="shared" si="1"/>
        <v>0</v>
      </c>
      <c r="AA59" s="131">
        <f t="shared" si="2"/>
        <v>0</v>
      </c>
      <c r="AB59" s="132">
        <f t="shared" si="3"/>
        <v>0</v>
      </c>
      <c r="AC59" s="132">
        <f t="shared" si="4"/>
        <v>0</v>
      </c>
      <c r="AD59" s="132">
        <f>(IF(S59=Dropdown!$E$6,1,IF(S59=Dropdown!$E$7,2,IF(S59=Dropdown!$E$8,1,IF(S59=Dropdown!$E$9,2,0)))))*E59</f>
        <v>0</v>
      </c>
      <c r="AE59" s="132">
        <v>0</v>
      </c>
    </row>
    <row r="60" spans="1:33" ht="32.25" customHeight="1" thickBot="1" x14ac:dyDescent="0.3">
      <c r="A60" s="98"/>
      <c r="B60" s="85"/>
      <c r="C60" s="85"/>
      <c r="D60" s="102"/>
      <c r="E60" s="85"/>
      <c r="F60" s="103"/>
      <c r="G60" s="85"/>
      <c r="H60" s="85"/>
      <c r="I60" s="85"/>
      <c r="J60" s="85"/>
      <c r="K60" s="99"/>
      <c r="L60" s="90"/>
      <c r="M60" s="107">
        <f t="shared" si="5"/>
        <v>0</v>
      </c>
      <c r="N60" s="107"/>
      <c r="O60" s="107"/>
      <c r="P60" s="85"/>
      <c r="Q60" s="85"/>
      <c r="R60" s="85"/>
      <c r="S60" s="85"/>
      <c r="T60" s="85"/>
      <c r="U60" s="85"/>
      <c r="V60" s="92" t="str">
        <f t="shared" si="0"/>
        <v>/</v>
      </c>
      <c r="W60" s="92"/>
      <c r="X60" s="92"/>
      <c r="Y60" s="92"/>
      <c r="Z60" s="131">
        <f t="shared" si="1"/>
        <v>0</v>
      </c>
      <c r="AA60" s="131">
        <f t="shared" si="2"/>
        <v>0</v>
      </c>
      <c r="AB60" s="132">
        <f t="shared" si="3"/>
        <v>0</v>
      </c>
      <c r="AC60" s="132">
        <f t="shared" si="4"/>
        <v>0</v>
      </c>
      <c r="AD60" s="132">
        <f>(IF(S60=Dropdown!$E$6,1,IF(S60=Dropdown!$E$7,2,IF(S60=Dropdown!$E$8,1,IF(S60=Dropdown!$E$9,2,0)))))*E60</f>
        <v>0</v>
      </c>
      <c r="AE60" s="132">
        <v>0</v>
      </c>
    </row>
    <row r="61" spans="1:33" ht="32.25" customHeight="1" thickBot="1" x14ac:dyDescent="0.3">
      <c r="A61" s="98"/>
      <c r="B61" s="85"/>
      <c r="C61" s="85"/>
      <c r="D61" s="102"/>
      <c r="E61" s="85"/>
      <c r="F61" s="103"/>
      <c r="G61" s="85"/>
      <c r="H61" s="85"/>
      <c r="I61" s="85"/>
      <c r="J61" s="85"/>
      <c r="K61" s="99"/>
      <c r="L61" s="90"/>
      <c r="M61" s="107">
        <f t="shared" si="5"/>
        <v>0</v>
      </c>
      <c r="N61" s="107"/>
      <c r="O61" s="107"/>
      <c r="P61" s="85"/>
      <c r="Q61" s="85"/>
      <c r="R61" s="85"/>
      <c r="S61" s="85"/>
      <c r="T61" s="85"/>
      <c r="U61" s="85"/>
      <c r="V61" s="92" t="str">
        <f t="shared" si="0"/>
        <v>/</v>
      </c>
      <c r="W61" s="92"/>
      <c r="X61" s="92"/>
      <c r="Y61" s="92"/>
      <c r="Z61" s="131">
        <f t="shared" si="1"/>
        <v>0</v>
      </c>
      <c r="AA61" s="131">
        <f t="shared" si="2"/>
        <v>0</v>
      </c>
      <c r="AB61" s="132">
        <f t="shared" si="3"/>
        <v>0</v>
      </c>
      <c r="AC61" s="132">
        <f t="shared" si="4"/>
        <v>0</v>
      </c>
      <c r="AD61" s="132">
        <f>(IF(S61=Dropdown!$E$6,1,IF(S61=Dropdown!$E$7,2,IF(S61=Dropdown!$E$8,1,IF(S61=Dropdown!$E$9,2,0)))))*E61</f>
        <v>0</v>
      </c>
      <c r="AE61" s="132">
        <v>0</v>
      </c>
    </row>
    <row r="62" spans="1:33" ht="32.25" customHeight="1" thickBot="1" x14ac:dyDescent="0.3">
      <c r="A62" s="98"/>
      <c r="B62" s="85"/>
      <c r="C62" s="85"/>
      <c r="D62" s="102"/>
      <c r="E62" s="85"/>
      <c r="F62" s="103"/>
      <c r="G62" s="85"/>
      <c r="H62" s="85"/>
      <c r="I62" s="85"/>
      <c r="J62" s="85"/>
      <c r="K62" s="99"/>
      <c r="L62" s="90"/>
      <c r="M62" s="107">
        <f t="shared" si="5"/>
        <v>0</v>
      </c>
      <c r="N62" s="107"/>
      <c r="O62" s="107"/>
      <c r="P62" s="85"/>
      <c r="Q62" s="85"/>
      <c r="R62" s="85"/>
      <c r="S62" s="85"/>
      <c r="T62" s="85"/>
      <c r="U62" s="85"/>
      <c r="V62" s="92" t="str">
        <f t="shared" si="0"/>
        <v>/</v>
      </c>
      <c r="W62" s="92"/>
      <c r="X62" s="92"/>
      <c r="Y62" s="92"/>
      <c r="Z62" s="131">
        <f t="shared" si="1"/>
        <v>0</v>
      </c>
      <c r="AA62" s="131">
        <f t="shared" si="2"/>
        <v>0</v>
      </c>
      <c r="AB62" s="132">
        <f t="shared" si="3"/>
        <v>0</v>
      </c>
      <c r="AC62" s="132">
        <f t="shared" si="4"/>
        <v>0</v>
      </c>
      <c r="AD62" s="132">
        <f>(IF(S62=Dropdown!$E$6,1,IF(S62=Dropdown!$E$7,2,IF(S62=Dropdown!$E$8,1,IF(S62=Dropdown!$E$9,2,0)))))*E62</f>
        <v>0</v>
      </c>
      <c r="AE62" s="132">
        <v>0</v>
      </c>
    </row>
    <row r="63" spans="1:33" ht="32.25" customHeight="1" thickBot="1" x14ac:dyDescent="0.3">
      <c r="A63" s="98"/>
      <c r="B63" s="85"/>
      <c r="C63" s="85"/>
      <c r="D63" s="85"/>
      <c r="E63" s="85"/>
      <c r="F63" s="103"/>
      <c r="G63" s="85"/>
      <c r="H63" s="85"/>
      <c r="I63" s="85"/>
      <c r="J63" s="85"/>
      <c r="K63" s="99"/>
      <c r="L63" s="90"/>
      <c r="M63" s="107">
        <f t="shared" si="5"/>
        <v>0</v>
      </c>
      <c r="N63" s="107"/>
      <c r="O63" s="107"/>
      <c r="P63" s="85"/>
      <c r="Q63" s="85"/>
      <c r="R63" s="85"/>
      <c r="S63" s="85"/>
      <c r="T63" s="85"/>
      <c r="U63" s="85"/>
      <c r="V63" s="92" t="str">
        <f t="shared" si="0"/>
        <v>/</v>
      </c>
      <c r="W63" s="92"/>
      <c r="X63" s="92"/>
      <c r="Y63" s="92"/>
      <c r="Z63" s="131">
        <f t="shared" si="1"/>
        <v>0</v>
      </c>
      <c r="AA63" s="131">
        <f t="shared" si="2"/>
        <v>0</v>
      </c>
      <c r="AB63" s="132">
        <f t="shared" si="3"/>
        <v>0</v>
      </c>
      <c r="AC63" s="132">
        <f t="shared" si="4"/>
        <v>0</v>
      </c>
      <c r="AD63" s="132">
        <f>(IF(S63=Dropdown!$E$6,1,IF(S63=Dropdown!$E$7,2,IF(S63=Dropdown!$E$8,1,IF(S63=Dropdown!$E$9,2,0)))))*E63</f>
        <v>0</v>
      </c>
      <c r="AE63" s="132">
        <v>0</v>
      </c>
    </row>
    <row r="64" spans="1:33" ht="32.25" customHeight="1" thickBot="1" x14ac:dyDescent="0.3">
      <c r="A64" s="98"/>
      <c r="B64" s="85"/>
      <c r="C64" s="85"/>
      <c r="D64" s="85"/>
      <c r="E64" s="85"/>
      <c r="F64" s="103"/>
      <c r="G64" s="85"/>
      <c r="H64" s="85"/>
      <c r="I64" s="85"/>
      <c r="J64" s="85"/>
      <c r="K64" s="99"/>
      <c r="L64" s="90"/>
      <c r="M64" s="107">
        <f t="shared" si="5"/>
        <v>0</v>
      </c>
      <c r="N64" s="107"/>
      <c r="O64" s="107"/>
      <c r="P64" s="85"/>
      <c r="Q64" s="85"/>
      <c r="R64" s="85"/>
      <c r="S64" s="85"/>
      <c r="T64" s="85"/>
      <c r="U64" s="85"/>
      <c r="V64" s="92" t="str">
        <f t="shared" si="0"/>
        <v>/</v>
      </c>
      <c r="W64" s="92"/>
      <c r="X64" s="92"/>
      <c r="Y64" s="92"/>
      <c r="Z64" s="131">
        <f t="shared" si="1"/>
        <v>0</v>
      </c>
      <c r="AA64" s="131">
        <f t="shared" si="2"/>
        <v>0</v>
      </c>
      <c r="AB64" s="132">
        <f t="shared" si="3"/>
        <v>0</v>
      </c>
      <c r="AC64" s="132">
        <f t="shared" si="4"/>
        <v>0</v>
      </c>
      <c r="AD64" s="132">
        <f>(IF(S64=Dropdown!$E$6,1,IF(S64=Dropdown!$E$7,2,IF(S64=Dropdown!$E$8,1,IF(S64=Dropdown!$E$9,2,0)))))*E64</f>
        <v>0</v>
      </c>
      <c r="AE64" s="132">
        <v>0</v>
      </c>
      <c r="AG64" s="80"/>
    </row>
    <row r="65" spans="1:31" ht="32.25" customHeight="1" thickBot="1" x14ac:dyDescent="0.3">
      <c r="A65" s="98"/>
      <c r="B65" s="85"/>
      <c r="C65" s="85"/>
      <c r="D65" s="85"/>
      <c r="E65" s="85"/>
      <c r="F65" s="103"/>
      <c r="G65" s="85"/>
      <c r="H65" s="85"/>
      <c r="I65" s="85"/>
      <c r="J65" s="85"/>
      <c r="K65" s="99"/>
      <c r="L65" s="90"/>
      <c r="M65" s="107">
        <f t="shared" si="5"/>
        <v>0</v>
      </c>
      <c r="N65" s="107"/>
      <c r="O65" s="107"/>
      <c r="P65" s="85"/>
      <c r="Q65" s="85"/>
      <c r="R65" s="85"/>
      <c r="S65" s="85"/>
      <c r="T65" s="85"/>
      <c r="U65" s="85"/>
      <c r="V65" s="92" t="str">
        <f t="shared" si="0"/>
        <v>/</v>
      </c>
      <c r="W65" s="92"/>
      <c r="X65" s="92"/>
      <c r="Y65" s="92"/>
      <c r="Z65" s="131">
        <f t="shared" si="1"/>
        <v>0</v>
      </c>
      <c r="AA65" s="131">
        <f t="shared" si="2"/>
        <v>0</v>
      </c>
      <c r="AB65" s="132">
        <f t="shared" si="3"/>
        <v>0</v>
      </c>
      <c r="AC65" s="132">
        <f t="shared" si="4"/>
        <v>0</v>
      </c>
      <c r="AD65" s="132">
        <f>(IF(S65=Dropdown!$E$6,1,IF(S65=Dropdown!$E$7,2,IF(S65=Dropdown!$E$8,1,IF(S65=Dropdown!$E$9,2,0)))))*E65</f>
        <v>0</v>
      </c>
      <c r="AE65" s="132">
        <v>0</v>
      </c>
    </row>
    <row r="66" spans="1:31" ht="32.25" customHeight="1" thickBot="1" x14ac:dyDescent="0.3">
      <c r="A66" s="98"/>
      <c r="B66" s="85"/>
      <c r="C66" s="85"/>
      <c r="D66" s="85"/>
      <c r="E66" s="85"/>
      <c r="F66" s="103"/>
      <c r="G66" s="85"/>
      <c r="H66" s="85"/>
      <c r="I66" s="85"/>
      <c r="J66" s="85"/>
      <c r="K66" s="99"/>
      <c r="L66" s="90"/>
      <c r="M66" s="107">
        <f t="shared" si="5"/>
        <v>0</v>
      </c>
      <c r="N66" s="107"/>
      <c r="O66" s="107"/>
      <c r="P66" s="85"/>
      <c r="Q66" s="85"/>
      <c r="R66" s="85"/>
      <c r="S66" s="85"/>
      <c r="T66" s="85"/>
      <c r="U66" s="85"/>
      <c r="V66" s="92" t="str">
        <f t="shared" si="0"/>
        <v>/</v>
      </c>
      <c r="W66" s="92"/>
      <c r="X66" s="92"/>
      <c r="Y66" s="92"/>
      <c r="Z66" s="131">
        <f t="shared" si="1"/>
        <v>0</v>
      </c>
      <c r="AA66" s="131">
        <f t="shared" si="2"/>
        <v>0</v>
      </c>
      <c r="AB66" s="132">
        <f t="shared" si="3"/>
        <v>0</v>
      </c>
      <c r="AC66" s="132">
        <f t="shared" si="4"/>
        <v>0</v>
      </c>
      <c r="AD66" s="132">
        <f>(IF(S66=Dropdown!$E$6,1,IF(S66=Dropdown!$E$7,2,IF(S66=Dropdown!$E$8,1,IF(S66=Dropdown!$E$9,2,0)))))*E66</f>
        <v>0</v>
      </c>
      <c r="AE66" s="132">
        <v>0</v>
      </c>
    </row>
    <row r="67" spans="1:31" ht="32.25" customHeight="1" thickBot="1" x14ac:dyDescent="0.3">
      <c r="A67" s="98"/>
      <c r="B67" s="85"/>
      <c r="C67" s="85"/>
      <c r="D67" s="85"/>
      <c r="E67" s="85"/>
      <c r="F67" s="103"/>
      <c r="G67" s="85"/>
      <c r="H67" s="85"/>
      <c r="I67" s="85"/>
      <c r="J67" s="85"/>
      <c r="K67" s="99"/>
      <c r="L67" s="90"/>
      <c r="M67" s="107">
        <f t="shared" si="5"/>
        <v>0</v>
      </c>
      <c r="N67" s="107"/>
      <c r="O67" s="107"/>
      <c r="P67" s="85"/>
      <c r="Q67" s="85"/>
      <c r="R67" s="85"/>
      <c r="S67" s="85"/>
      <c r="T67" s="85"/>
      <c r="U67" s="85"/>
      <c r="V67" s="92" t="str">
        <f t="shared" si="0"/>
        <v>/</v>
      </c>
      <c r="W67" s="92"/>
      <c r="X67" s="92"/>
      <c r="Y67" s="92"/>
      <c r="Z67" s="131">
        <f t="shared" si="1"/>
        <v>0</v>
      </c>
      <c r="AA67" s="131">
        <f t="shared" si="2"/>
        <v>0</v>
      </c>
      <c r="AB67" s="132">
        <f t="shared" si="3"/>
        <v>0</v>
      </c>
      <c r="AC67" s="132">
        <f t="shared" si="4"/>
        <v>0</v>
      </c>
      <c r="AD67" s="132">
        <f>(IF(S67=Dropdown!$E$6,1,IF(S67=Dropdown!$E$7,2,IF(S67=Dropdown!$E$8,1,IF(S67=Dropdown!$E$9,2,0)))))*E67</f>
        <v>0</v>
      </c>
      <c r="AE67" s="132">
        <v>0</v>
      </c>
    </row>
    <row r="68" spans="1:31" ht="32.25" customHeight="1" thickBot="1" x14ac:dyDescent="0.3">
      <c r="A68" s="98"/>
      <c r="B68" s="85"/>
      <c r="C68" s="85"/>
      <c r="D68" s="85"/>
      <c r="E68" s="85"/>
      <c r="F68" s="103"/>
      <c r="G68" s="85"/>
      <c r="H68" s="85"/>
      <c r="I68" s="85"/>
      <c r="J68" s="85"/>
      <c r="K68" s="99"/>
      <c r="L68" s="90"/>
      <c r="M68" s="107">
        <f t="shared" si="5"/>
        <v>0</v>
      </c>
      <c r="N68" s="107"/>
      <c r="O68" s="107"/>
      <c r="P68" s="85"/>
      <c r="Q68" s="85"/>
      <c r="R68" s="85"/>
      <c r="S68" s="85"/>
      <c r="T68" s="85"/>
      <c r="U68" s="85"/>
      <c r="V68" s="92" t="str">
        <f t="shared" si="0"/>
        <v>/</v>
      </c>
      <c r="W68" s="92"/>
      <c r="X68" s="92"/>
      <c r="Y68" s="92"/>
      <c r="Z68" s="131">
        <f t="shared" si="1"/>
        <v>0</v>
      </c>
      <c r="AA68" s="131">
        <f t="shared" si="2"/>
        <v>0</v>
      </c>
      <c r="AB68" s="132">
        <f t="shared" si="3"/>
        <v>0</v>
      </c>
      <c r="AC68" s="132">
        <f t="shared" si="4"/>
        <v>0</v>
      </c>
      <c r="AD68" s="132">
        <f>(IF(S68=Dropdown!$E$6,1,IF(S68=Dropdown!$E$7,2,IF(S68=Dropdown!$E$8,1,IF(S68=Dropdown!$E$9,2,0)))))*E68</f>
        <v>0</v>
      </c>
      <c r="AE68" s="132">
        <v>0</v>
      </c>
    </row>
    <row r="69" spans="1:31" ht="32.25" customHeight="1" thickBot="1" x14ac:dyDescent="0.3">
      <c r="A69" s="98"/>
      <c r="B69" s="85"/>
      <c r="C69" s="85"/>
      <c r="D69" s="85"/>
      <c r="E69" s="85"/>
      <c r="F69" s="103"/>
      <c r="G69" s="85"/>
      <c r="H69" s="85"/>
      <c r="I69" s="85"/>
      <c r="J69" s="85"/>
      <c r="K69" s="99"/>
      <c r="L69" s="90"/>
      <c r="M69" s="107">
        <f t="shared" si="5"/>
        <v>0</v>
      </c>
      <c r="N69" s="107"/>
      <c r="O69" s="107"/>
      <c r="P69" s="85"/>
      <c r="Q69" s="85"/>
      <c r="R69" s="85"/>
      <c r="S69" s="85"/>
      <c r="T69" s="85"/>
      <c r="U69" s="85"/>
      <c r="V69" s="92" t="str">
        <f t="shared" si="0"/>
        <v>/</v>
      </c>
      <c r="W69" s="92"/>
      <c r="X69" s="92"/>
      <c r="Y69" s="92"/>
      <c r="Z69" s="131">
        <f t="shared" si="1"/>
        <v>0</v>
      </c>
      <c r="AA69" s="131">
        <f t="shared" si="2"/>
        <v>0</v>
      </c>
      <c r="AB69" s="132">
        <f t="shared" si="3"/>
        <v>0</v>
      </c>
      <c r="AC69" s="132">
        <f t="shared" si="4"/>
        <v>0</v>
      </c>
      <c r="AD69" s="132">
        <f>(IF(S69=Dropdown!$E$6,1,IF(S69=Dropdown!$E$7,2,IF(S69=Dropdown!$E$8,1,IF(S69=Dropdown!$E$9,2,0)))))*E69</f>
        <v>0</v>
      </c>
      <c r="AE69" s="132">
        <v>0</v>
      </c>
    </row>
    <row r="70" spans="1:31" ht="32.25" customHeight="1" thickBot="1" x14ac:dyDescent="0.3">
      <c r="A70" s="98"/>
      <c r="B70" s="85"/>
      <c r="C70" s="85"/>
      <c r="D70" s="85"/>
      <c r="E70" s="85"/>
      <c r="F70" s="103"/>
      <c r="G70" s="85"/>
      <c r="H70" s="85"/>
      <c r="I70" s="85"/>
      <c r="J70" s="85"/>
      <c r="K70" s="99"/>
      <c r="L70" s="90"/>
      <c r="M70" s="107">
        <f t="shared" si="5"/>
        <v>0</v>
      </c>
      <c r="N70" s="107"/>
      <c r="O70" s="107"/>
      <c r="P70" s="85"/>
      <c r="Q70" s="85"/>
      <c r="R70" s="85"/>
      <c r="S70" s="85"/>
      <c r="T70" s="85"/>
      <c r="U70" s="85"/>
      <c r="V70" s="92" t="str">
        <f t="shared" si="0"/>
        <v>/</v>
      </c>
      <c r="W70" s="92"/>
      <c r="X70" s="92"/>
      <c r="Y70" s="92"/>
      <c r="Z70" s="131">
        <f t="shared" si="1"/>
        <v>0</v>
      </c>
      <c r="AA70" s="131">
        <f t="shared" si="2"/>
        <v>0</v>
      </c>
      <c r="AB70" s="132">
        <f t="shared" si="3"/>
        <v>0</v>
      </c>
      <c r="AC70" s="132">
        <f t="shared" si="4"/>
        <v>0</v>
      </c>
      <c r="AD70" s="132">
        <f>(IF(S70=Dropdown!$E$6,1,IF(S70=Dropdown!$E$7,2,IF(S70=Dropdown!$E$8,1,IF(S70=Dropdown!$E$9,2,0)))))*E70</f>
        <v>0</v>
      </c>
      <c r="AE70" s="132">
        <v>0</v>
      </c>
    </row>
    <row r="71" spans="1:31" ht="32.25" customHeight="1" thickBot="1" x14ac:dyDescent="0.3">
      <c r="A71" s="98"/>
      <c r="B71" s="85"/>
      <c r="C71" s="85"/>
      <c r="D71" s="85"/>
      <c r="E71" s="85"/>
      <c r="F71" s="103"/>
      <c r="G71" s="85"/>
      <c r="H71" s="85"/>
      <c r="I71" s="85"/>
      <c r="J71" s="85"/>
      <c r="K71" s="99"/>
      <c r="L71" s="90"/>
      <c r="M71" s="107">
        <f t="shared" si="5"/>
        <v>0</v>
      </c>
      <c r="N71" s="107"/>
      <c r="O71" s="107"/>
      <c r="P71" s="85"/>
      <c r="Q71" s="85"/>
      <c r="R71" s="85"/>
      <c r="S71" s="85"/>
      <c r="T71" s="85"/>
      <c r="U71" s="85"/>
      <c r="V71" s="92" t="str">
        <f t="shared" si="0"/>
        <v>/</v>
      </c>
      <c r="W71" s="92"/>
      <c r="X71" s="92"/>
      <c r="Y71" s="92"/>
      <c r="Z71" s="131">
        <f t="shared" si="1"/>
        <v>0</v>
      </c>
      <c r="AA71" s="131">
        <f t="shared" si="2"/>
        <v>0</v>
      </c>
      <c r="AB71" s="132">
        <f t="shared" si="3"/>
        <v>0</v>
      </c>
      <c r="AC71" s="132">
        <f t="shared" si="4"/>
        <v>0</v>
      </c>
      <c r="AD71" s="132">
        <f>(IF(S71=Dropdown!$E$6,1,IF(S71=Dropdown!$E$7,2,IF(S71=Dropdown!$E$8,1,IF(S71=Dropdown!$E$9,2,0)))))*E71</f>
        <v>0</v>
      </c>
      <c r="AE71" s="132">
        <v>0</v>
      </c>
    </row>
    <row r="72" spans="1:31" ht="32.25" customHeight="1" thickBot="1" x14ac:dyDescent="0.3">
      <c r="A72" s="98"/>
      <c r="B72" s="85"/>
      <c r="C72" s="85"/>
      <c r="D72" s="85"/>
      <c r="E72" s="85"/>
      <c r="F72" s="103"/>
      <c r="G72" s="85"/>
      <c r="H72" s="85"/>
      <c r="I72" s="85"/>
      <c r="J72" s="85"/>
      <c r="K72" s="99"/>
      <c r="L72" s="90"/>
      <c r="M72" s="107">
        <f t="shared" si="5"/>
        <v>0</v>
      </c>
      <c r="N72" s="107"/>
      <c r="O72" s="107"/>
      <c r="P72" s="85"/>
      <c r="Q72" s="85"/>
      <c r="R72" s="85"/>
      <c r="S72" s="85"/>
      <c r="T72" s="85"/>
      <c r="U72" s="85"/>
      <c r="V72" s="92" t="str">
        <f t="shared" si="0"/>
        <v>/</v>
      </c>
      <c r="W72" s="92"/>
      <c r="X72" s="92"/>
      <c r="Y72" s="92"/>
      <c r="Z72" s="131">
        <f t="shared" ref="Z72:Z135" si="6">+((C72*D72)/1000000)*E72</f>
        <v>0</v>
      </c>
      <c r="AA72" s="131">
        <f t="shared" ref="AA72:AA135" si="7">+(IF(G72&lt;&gt;"",C72/1000+0.1,0)+IF(H72&lt;&gt;"",C72/1000+0.1,0)+IF(I72&lt;&gt;"",D72/1000+0.1,0)+IF(J72&lt;&gt;"",D72/1000+0.1,0))*E72</f>
        <v>0</v>
      </c>
      <c r="AB72" s="132">
        <f t="shared" ref="AB72:AB135" si="8">+IF(Q72="",0,1)*E72</f>
        <v>0</v>
      </c>
      <c r="AC72" s="132">
        <f t="shared" si="4"/>
        <v>0</v>
      </c>
      <c r="AD72" s="132">
        <f>(IF(S72=Dropdown!$E$6,1,IF(S72=Dropdown!$E$7,2,IF(S72=Dropdown!$E$8,1,IF(S72=Dropdown!$E$9,2,0)))))*E72</f>
        <v>0</v>
      </c>
      <c r="AE72" s="132">
        <v>0</v>
      </c>
    </row>
    <row r="73" spans="1:31" ht="32.25" customHeight="1" thickBot="1" x14ac:dyDescent="0.3">
      <c r="A73" s="98"/>
      <c r="B73" s="85"/>
      <c r="C73" s="85"/>
      <c r="D73" s="85"/>
      <c r="E73" s="85"/>
      <c r="F73" s="103"/>
      <c r="G73" s="85"/>
      <c r="H73" s="85"/>
      <c r="I73" s="85"/>
      <c r="J73" s="85"/>
      <c r="K73" s="99"/>
      <c r="L73" s="90"/>
      <c r="M73" s="107">
        <f t="shared" ref="M73:M136" si="9">IF(C73=0,0,1)</f>
        <v>0</v>
      </c>
      <c r="N73" s="107"/>
      <c r="O73" s="107"/>
      <c r="P73" s="85"/>
      <c r="Q73" s="85"/>
      <c r="R73" s="85"/>
      <c r="S73" s="85"/>
      <c r="T73" s="85"/>
      <c r="U73" s="85"/>
      <c r="V73" s="92" t="str">
        <f t="shared" ref="V73:V136" si="10">CONCATENATE(IF(Q73="","",CONCATENATE("",P73,"/",Q73)),IF(R73="","",CONCATENATE("",P73,"/",R73)),IF(S73="","",CONCATENATE("/","",P73,"/",S73,"(",T73,"-",U73,")")),"/",F73)</f>
        <v>/</v>
      </c>
      <c r="W73" s="92"/>
      <c r="X73" s="92"/>
      <c r="Y73" s="92"/>
      <c r="Z73" s="131">
        <f t="shared" si="6"/>
        <v>0</v>
      </c>
      <c r="AA73" s="131">
        <f t="shared" si="7"/>
        <v>0</v>
      </c>
      <c r="AB73" s="132">
        <f t="shared" si="8"/>
        <v>0</v>
      </c>
      <c r="AC73" s="132">
        <f t="shared" ref="AC73:AC136" si="11">+IF(R73="",0,1)*E73</f>
        <v>0</v>
      </c>
      <c r="AD73" s="132">
        <f>(IF(S73=Dropdown!$E$6,1,IF(S73=Dropdown!$E$7,2,IF(S73=Dropdown!$E$8,1,IF(S73=Dropdown!$E$9,2,0)))))*E73</f>
        <v>0</v>
      </c>
      <c r="AE73" s="132">
        <v>0</v>
      </c>
    </row>
    <row r="74" spans="1:31" ht="32.25" customHeight="1" thickBot="1" x14ac:dyDescent="0.3">
      <c r="A74" s="98"/>
      <c r="B74" s="85"/>
      <c r="C74" s="85"/>
      <c r="D74" s="85"/>
      <c r="E74" s="85"/>
      <c r="F74" s="103"/>
      <c r="G74" s="85"/>
      <c r="H74" s="85"/>
      <c r="I74" s="85"/>
      <c r="J74" s="85"/>
      <c r="K74" s="99"/>
      <c r="L74" s="90"/>
      <c r="M74" s="107">
        <f t="shared" si="9"/>
        <v>0</v>
      </c>
      <c r="N74" s="107"/>
      <c r="O74" s="107"/>
      <c r="P74" s="85"/>
      <c r="Q74" s="85"/>
      <c r="R74" s="85"/>
      <c r="S74" s="85"/>
      <c r="T74" s="85"/>
      <c r="U74" s="85"/>
      <c r="V74" s="92" t="str">
        <f t="shared" si="10"/>
        <v>/</v>
      </c>
      <c r="W74" s="92"/>
      <c r="X74" s="92"/>
      <c r="Y74" s="92"/>
      <c r="Z74" s="131">
        <f t="shared" si="6"/>
        <v>0</v>
      </c>
      <c r="AA74" s="131">
        <f t="shared" si="7"/>
        <v>0</v>
      </c>
      <c r="AB74" s="132">
        <f t="shared" si="8"/>
        <v>0</v>
      </c>
      <c r="AC74" s="132">
        <f t="shared" si="11"/>
        <v>0</v>
      </c>
      <c r="AD74" s="132">
        <f>(IF(S74=Dropdown!$E$6,1,IF(S74=Dropdown!$E$7,2,IF(S74=Dropdown!$E$8,1,IF(S74=Dropdown!$E$9,2,0)))))*E74</f>
        <v>0</v>
      </c>
      <c r="AE74" s="132">
        <v>0</v>
      </c>
    </row>
    <row r="75" spans="1:31" ht="32.25" customHeight="1" thickBot="1" x14ac:dyDescent="0.3">
      <c r="A75" s="98"/>
      <c r="B75" s="85"/>
      <c r="C75" s="85"/>
      <c r="D75" s="85"/>
      <c r="E75" s="85"/>
      <c r="F75" s="103"/>
      <c r="G75" s="85"/>
      <c r="H75" s="85"/>
      <c r="I75" s="85"/>
      <c r="J75" s="85"/>
      <c r="K75" s="99"/>
      <c r="L75" s="90"/>
      <c r="M75" s="107">
        <f t="shared" si="9"/>
        <v>0</v>
      </c>
      <c r="N75" s="107"/>
      <c r="O75" s="107"/>
      <c r="P75" s="85"/>
      <c r="Q75" s="85"/>
      <c r="R75" s="85"/>
      <c r="S75" s="85"/>
      <c r="T75" s="85"/>
      <c r="U75" s="85"/>
      <c r="V75" s="92" t="str">
        <f t="shared" si="10"/>
        <v>/</v>
      </c>
      <c r="W75" s="92"/>
      <c r="X75" s="92"/>
      <c r="Y75" s="92"/>
      <c r="Z75" s="131">
        <f t="shared" si="6"/>
        <v>0</v>
      </c>
      <c r="AA75" s="131">
        <f t="shared" si="7"/>
        <v>0</v>
      </c>
      <c r="AB75" s="132">
        <f t="shared" si="8"/>
        <v>0</v>
      </c>
      <c r="AC75" s="132">
        <f t="shared" si="11"/>
        <v>0</v>
      </c>
      <c r="AD75" s="132">
        <f>(IF(S75=Dropdown!$E$6,1,IF(S75=Dropdown!$E$7,2,IF(S75=Dropdown!$E$8,1,IF(S75=Dropdown!$E$9,2,0)))))*E75</f>
        <v>0</v>
      </c>
      <c r="AE75" s="132">
        <v>0</v>
      </c>
    </row>
    <row r="76" spans="1:31" ht="32.25" customHeight="1" thickBot="1" x14ac:dyDescent="0.3">
      <c r="A76" s="98"/>
      <c r="B76" s="85"/>
      <c r="C76" s="85"/>
      <c r="D76" s="102"/>
      <c r="E76" s="85"/>
      <c r="F76" s="103"/>
      <c r="G76" s="85"/>
      <c r="H76" s="85"/>
      <c r="I76" s="85"/>
      <c r="J76" s="85"/>
      <c r="K76" s="99"/>
      <c r="L76" s="90"/>
      <c r="M76" s="107">
        <f t="shared" si="9"/>
        <v>0</v>
      </c>
      <c r="N76" s="107"/>
      <c r="O76" s="107"/>
      <c r="P76" s="85"/>
      <c r="Q76" s="85"/>
      <c r="R76" s="85"/>
      <c r="S76" s="85"/>
      <c r="T76" s="85"/>
      <c r="U76" s="85"/>
      <c r="V76" s="92" t="str">
        <f t="shared" si="10"/>
        <v>/</v>
      </c>
      <c r="W76" s="92"/>
      <c r="X76" s="92"/>
      <c r="Y76" s="92"/>
      <c r="Z76" s="131">
        <f t="shared" si="6"/>
        <v>0</v>
      </c>
      <c r="AA76" s="131">
        <f t="shared" si="7"/>
        <v>0</v>
      </c>
      <c r="AB76" s="132">
        <f t="shared" si="8"/>
        <v>0</v>
      </c>
      <c r="AC76" s="132">
        <f t="shared" si="11"/>
        <v>0</v>
      </c>
      <c r="AD76" s="132">
        <f>(IF(S76=Dropdown!$E$6,1,IF(S76=Dropdown!$E$7,2,IF(S76=Dropdown!$E$8,1,IF(S76=Dropdown!$E$9,2,0)))))*E76</f>
        <v>0</v>
      </c>
      <c r="AE76" s="132">
        <v>0</v>
      </c>
    </row>
    <row r="77" spans="1:31" ht="32.25" customHeight="1" thickBot="1" x14ac:dyDescent="0.3">
      <c r="A77" s="98"/>
      <c r="B77" s="85"/>
      <c r="C77" s="85"/>
      <c r="D77" s="102"/>
      <c r="E77" s="85"/>
      <c r="F77" s="103"/>
      <c r="G77" s="85"/>
      <c r="H77" s="85"/>
      <c r="I77" s="85"/>
      <c r="J77" s="85"/>
      <c r="K77" s="99"/>
      <c r="L77" s="90"/>
      <c r="M77" s="107">
        <f t="shared" si="9"/>
        <v>0</v>
      </c>
      <c r="N77" s="107"/>
      <c r="O77" s="107"/>
      <c r="P77" s="85"/>
      <c r="Q77" s="85"/>
      <c r="R77" s="85"/>
      <c r="S77" s="85"/>
      <c r="T77" s="85"/>
      <c r="U77" s="85"/>
      <c r="V77" s="92" t="str">
        <f t="shared" si="10"/>
        <v>/</v>
      </c>
      <c r="W77" s="92"/>
      <c r="X77" s="92"/>
      <c r="Y77" s="92"/>
      <c r="Z77" s="131">
        <f t="shared" si="6"/>
        <v>0</v>
      </c>
      <c r="AA77" s="131">
        <f t="shared" si="7"/>
        <v>0</v>
      </c>
      <c r="AB77" s="132">
        <f t="shared" si="8"/>
        <v>0</v>
      </c>
      <c r="AC77" s="132">
        <f t="shared" si="11"/>
        <v>0</v>
      </c>
      <c r="AD77" s="132">
        <f>(IF(S77=Dropdown!$E$6,1,IF(S77=Dropdown!$E$7,2,IF(S77=Dropdown!$E$8,1,IF(S77=Dropdown!$E$9,2,0)))))*E77</f>
        <v>0</v>
      </c>
      <c r="AE77" s="132">
        <v>0</v>
      </c>
    </row>
    <row r="78" spans="1:31" ht="32.25" customHeight="1" thickBot="1" x14ac:dyDescent="0.3">
      <c r="A78" s="98"/>
      <c r="B78" s="85"/>
      <c r="C78" s="85"/>
      <c r="D78" s="102"/>
      <c r="E78" s="85"/>
      <c r="F78" s="103"/>
      <c r="G78" s="85"/>
      <c r="H78" s="85"/>
      <c r="I78" s="85"/>
      <c r="J78" s="85"/>
      <c r="K78" s="99"/>
      <c r="L78" s="90"/>
      <c r="M78" s="107">
        <f t="shared" si="9"/>
        <v>0</v>
      </c>
      <c r="N78" s="107"/>
      <c r="O78" s="107"/>
      <c r="P78" s="85"/>
      <c r="Q78" s="85"/>
      <c r="R78" s="85"/>
      <c r="S78" s="85"/>
      <c r="T78" s="85"/>
      <c r="U78" s="85"/>
      <c r="V78" s="92" t="str">
        <f t="shared" si="10"/>
        <v>/</v>
      </c>
      <c r="W78" s="92"/>
      <c r="X78" s="92"/>
      <c r="Y78" s="92"/>
      <c r="Z78" s="131">
        <f t="shared" si="6"/>
        <v>0</v>
      </c>
      <c r="AA78" s="131">
        <f t="shared" si="7"/>
        <v>0</v>
      </c>
      <c r="AB78" s="132">
        <f t="shared" si="8"/>
        <v>0</v>
      </c>
      <c r="AC78" s="132">
        <f t="shared" si="11"/>
        <v>0</v>
      </c>
      <c r="AD78" s="132">
        <f>(IF(S78=Dropdown!$E$6,1,IF(S78=Dropdown!$E$7,2,IF(S78=Dropdown!$E$8,1,IF(S78=Dropdown!$E$9,2,0)))))*E78</f>
        <v>0</v>
      </c>
      <c r="AE78" s="132">
        <v>0</v>
      </c>
    </row>
    <row r="79" spans="1:31" ht="32.25" customHeight="1" thickBot="1" x14ac:dyDescent="0.3">
      <c r="A79" s="98"/>
      <c r="B79" s="85"/>
      <c r="C79" s="85"/>
      <c r="D79" s="102"/>
      <c r="E79" s="85"/>
      <c r="F79" s="103"/>
      <c r="G79" s="85"/>
      <c r="H79" s="85"/>
      <c r="I79" s="85"/>
      <c r="J79" s="85"/>
      <c r="K79" s="99"/>
      <c r="L79" s="90"/>
      <c r="M79" s="107">
        <f t="shared" si="9"/>
        <v>0</v>
      </c>
      <c r="N79" s="107"/>
      <c r="O79" s="107"/>
      <c r="P79" s="85"/>
      <c r="Q79" s="85"/>
      <c r="R79" s="85"/>
      <c r="S79" s="85"/>
      <c r="T79" s="85"/>
      <c r="U79" s="85"/>
      <c r="V79" s="92" t="str">
        <f t="shared" si="10"/>
        <v>/</v>
      </c>
      <c r="W79" s="92"/>
      <c r="X79" s="92"/>
      <c r="Y79" s="92"/>
      <c r="Z79" s="131">
        <f t="shared" si="6"/>
        <v>0</v>
      </c>
      <c r="AA79" s="131">
        <f t="shared" si="7"/>
        <v>0</v>
      </c>
      <c r="AB79" s="132">
        <f t="shared" si="8"/>
        <v>0</v>
      </c>
      <c r="AC79" s="132">
        <f t="shared" si="11"/>
        <v>0</v>
      </c>
      <c r="AD79" s="132">
        <f>(IF(S79=Dropdown!$E$6,1,IF(S79=Dropdown!$E$7,2,IF(S79=Dropdown!$E$8,1,IF(S79=Dropdown!$E$9,2,0)))))*E79</f>
        <v>0</v>
      </c>
      <c r="AE79" s="132">
        <v>0</v>
      </c>
    </row>
    <row r="80" spans="1:31" ht="32.25" customHeight="1" thickBot="1" x14ac:dyDescent="0.3">
      <c r="A80" s="98"/>
      <c r="B80" s="85"/>
      <c r="C80" s="85"/>
      <c r="D80" s="85"/>
      <c r="E80" s="85"/>
      <c r="F80" s="103"/>
      <c r="G80" s="85"/>
      <c r="H80" s="85"/>
      <c r="I80" s="85"/>
      <c r="J80" s="85"/>
      <c r="K80" s="99"/>
      <c r="L80" s="90"/>
      <c r="M80" s="107">
        <f t="shared" si="9"/>
        <v>0</v>
      </c>
      <c r="N80" s="107"/>
      <c r="O80" s="107"/>
      <c r="P80" s="85"/>
      <c r="Q80" s="85"/>
      <c r="R80" s="85"/>
      <c r="S80" s="85"/>
      <c r="T80" s="85"/>
      <c r="U80" s="85"/>
      <c r="V80" s="92" t="str">
        <f t="shared" si="10"/>
        <v>/</v>
      </c>
      <c r="W80" s="92"/>
      <c r="X80" s="92"/>
      <c r="Y80" s="92"/>
      <c r="Z80" s="131">
        <f t="shared" si="6"/>
        <v>0</v>
      </c>
      <c r="AA80" s="131">
        <f t="shared" si="7"/>
        <v>0</v>
      </c>
      <c r="AB80" s="132">
        <f t="shared" si="8"/>
        <v>0</v>
      </c>
      <c r="AC80" s="132">
        <f t="shared" si="11"/>
        <v>0</v>
      </c>
      <c r="AD80" s="132">
        <f>(IF(S80=Dropdown!$E$6,1,IF(S80=Dropdown!$E$7,2,IF(S80=Dropdown!$E$8,1,IF(S80=Dropdown!$E$9,2,0)))))*E80</f>
        <v>0</v>
      </c>
      <c r="AE80" s="132">
        <v>0</v>
      </c>
    </row>
    <row r="81" spans="1:31" ht="32.25" customHeight="1" thickBot="1" x14ac:dyDescent="0.3">
      <c r="A81" s="98"/>
      <c r="B81" s="85"/>
      <c r="C81" s="85"/>
      <c r="D81" s="85"/>
      <c r="E81" s="85"/>
      <c r="F81" s="103"/>
      <c r="G81" s="85"/>
      <c r="H81" s="85"/>
      <c r="I81" s="85"/>
      <c r="J81" s="85"/>
      <c r="K81" s="99"/>
      <c r="L81" s="90"/>
      <c r="M81" s="107">
        <f t="shared" si="9"/>
        <v>0</v>
      </c>
      <c r="N81" s="107"/>
      <c r="O81" s="107"/>
      <c r="P81" s="85"/>
      <c r="Q81" s="85"/>
      <c r="R81" s="85"/>
      <c r="S81" s="85"/>
      <c r="T81" s="85"/>
      <c r="U81" s="85"/>
      <c r="V81" s="92" t="str">
        <f t="shared" si="10"/>
        <v>/</v>
      </c>
      <c r="W81" s="92"/>
      <c r="X81" s="92"/>
      <c r="Y81" s="92"/>
      <c r="Z81" s="131">
        <f t="shared" si="6"/>
        <v>0</v>
      </c>
      <c r="AA81" s="131">
        <f t="shared" si="7"/>
        <v>0</v>
      </c>
      <c r="AB81" s="132">
        <f t="shared" si="8"/>
        <v>0</v>
      </c>
      <c r="AC81" s="132">
        <f t="shared" si="11"/>
        <v>0</v>
      </c>
      <c r="AD81" s="132">
        <f>(IF(S81=Dropdown!$E$6,1,IF(S81=Dropdown!$E$7,2,IF(S81=Dropdown!$E$8,1,IF(S81=Dropdown!$E$9,2,0)))))*E81</f>
        <v>0</v>
      </c>
      <c r="AE81" s="132">
        <v>0</v>
      </c>
    </row>
    <row r="82" spans="1:31" ht="32.25" customHeight="1" thickBot="1" x14ac:dyDescent="0.3">
      <c r="A82" s="98"/>
      <c r="B82" s="85"/>
      <c r="C82" s="85"/>
      <c r="D82" s="85"/>
      <c r="E82" s="85"/>
      <c r="F82" s="103"/>
      <c r="G82" s="85"/>
      <c r="H82" s="85"/>
      <c r="I82" s="85"/>
      <c r="J82" s="85"/>
      <c r="K82" s="99"/>
      <c r="L82" s="90"/>
      <c r="M82" s="107">
        <f t="shared" si="9"/>
        <v>0</v>
      </c>
      <c r="N82" s="107"/>
      <c r="O82" s="107"/>
      <c r="P82" s="85"/>
      <c r="Q82" s="85"/>
      <c r="R82" s="85"/>
      <c r="S82" s="85"/>
      <c r="T82" s="85"/>
      <c r="U82" s="85"/>
      <c r="V82" s="92" t="str">
        <f t="shared" si="10"/>
        <v>/</v>
      </c>
      <c r="W82" s="92"/>
      <c r="X82" s="92"/>
      <c r="Y82" s="92"/>
      <c r="Z82" s="131">
        <f t="shared" si="6"/>
        <v>0</v>
      </c>
      <c r="AA82" s="131">
        <f t="shared" si="7"/>
        <v>0</v>
      </c>
      <c r="AB82" s="132">
        <f t="shared" si="8"/>
        <v>0</v>
      </c>
      <c r="AC82" s="132">
        <f t="shared" si="11"/>
        <v>0</v>
      </c>
      <c r="AD82" s="132">
        <f>(IF(S82=Dropdown!$E$6,1,IF(S82=Dropdown!$E$7,2,IF(S82=Dropdown!$E$8,1,IF(S82=Dropdown!$E$9,2,0)))))*E82</f>
        <v>0</v>
      </c>
      <c r="AE82" s="132">
        <v>0</v>
      </c>
    </row>
    <row r="83" spans="1:31" ht="32.25" customHeight="1" thickBot="1" x14ac:dyDescent="0.3">
      <c r="A83" s="98"/>
      <c r="B83" s="85"/>
      <c r="C83" s="85"/>
      <c r="D83" s="85"/>
      <c r="E83" s="85"/>
      <c r="F83" s="103"/>
      <c r="G83" s="85"/>
      <c r="H83" s="85"/>
      <c r="I83" s="85"/>
      <c r="J83" s="85"/>
      <c r="K83" s="99"/>
      <c r="L83" s="90"/>
      <c r="M83" s="107">
        <f t="shared" si="9"/>
        <v>0</v>
      </c>
      <c r="N83" s="107"/>
      <c r="O83" s="107"/>
      <c r="P83" s="85"/>
      <c r="Q83" s="85"/>
      <c r="R83" s="85"/>
      <c r="S83" s="85"/>
      <c r="T83" s="85"/>
      <c r="U83" s="85"/>
      <c r="V83" s="92" t="str">
        <f t="shared" si="10"/>
        <v>/</v>
      </c>
      <c r="W83" s="92"/>
      <c r="X83" s="92"/>
      <c r="Y83" s="92"/>
      <c r="Z83" s="131">
        <f t="shared" si="6"/>
        <v>0</v>
      </c>
      <c r="AA83" s="131">
        <f t="shared" si="7"/>
        <v>0</v>
      </c>
      <c r="AB83" s="132">
        <f t="shared" si="8"/>
        <v>0</v>
      </c>
      <c r="AC83" s="132">
        <f t="shared" si="11"/>
        <v>0</v>
      </c>
      <c r="AD83" s="132">
        <f>(IF(S83=Dropdown!$E$6,1,IF(S83=Dropdown!$E$7,2,IF(S83=Dropdown!$E$8,1,IF(S83=Dropdown!$E$9,2,0)))))*E83</f>
        <v>0</v>
      </c>
      <c r="AE83" s="132">
        <v>0</v>
      </c>
    </row>
    <row r="84" spans="1:31" ht="32.25" customHeight="1" thickBot="1" x14ac:dyDescent="0.3">
      <c r="A84" s="98"/>
      <c r="B84" s="85"/>
      <c r="C84" s="85"/>
      <c r="D84" s="85"/>
      <c r="E84" s="85"/>
      <c r="F84" s="103"/>
      <c r="G84" s="85"/>
      <c r="H84" s="85"/>
      <c r="I84" s="85"/>
      <c r="J84" s="85"/>
      <c r="K84" s="99"/>
      <c r="L84" s="90"/>
      <c r="M84" s="107">
        <f t="shared" si="9"/>
        <v>0</v>
      </c>
      <c r="N84" s="107"/>
      <c r="O84" s="107"/>
      <c r="P84" s="85"/>
      <c r="Q84" s="85"/>
      <c r="R84" s="85"/>
      <c r="S84" s="85"/>
      <c r="T84" s="85"/>
      <c r="U84" s="85"/>
      <c r="V84" s="92" t="str">
        <f t="shared" si="10"/>
        <v>/</v>
      </c>
      <c r="W84" s="92"/>
      <c r="X84" s="92"/>
      <c r="Y84" s="92"/>
      <c r="Z84" s="131">
        <f t="shared" si="6"/>
        <v>0</v>
      </c>
      <c r="AA84" s="131">
        <f t="shared" si="7"/>
        <v>0</v>
      </c>
      <c r="AB84" s="132">
        <f t="shared" si="8"/>
        <v>0</v>
      </c>
      <c r="AC84" s="132">
        <f t="shared" si="11"/>
        <v>0</v>
      </c>
      <c r="AD84" s="132">
        <f>(IF(S84=Dropdown!$E$6,1,IF(S84=Dropdown!$E$7,2,IF(S84=Dropdown!$E$8,1,IF(S84=Dropdown!$E$9,2,0)))))*E84</f>
        <v>0</v>
      </c>
      <c r="AE84" s="132">
        <v>0</v>
      </c>
    </row>
    <row r="85" spans="1:31" ht="32.25" customHeight="1" thickBot="1" x14ac:dyDescent="0.3">
      <c r="A85" s="98"/>
      <c r="B85" s="85"/>
      <c r="C85" s="85"/>
      <c r="D85" s="85"/>
      <c r="E85" s="85"/>
      <c r="F85" s="103"/>
      <c r="G85" s="85"/>
      <c r="H85" s="85"/>
      <c r="I85" s="85"/>
      <c r="J85" s="85"/>
      <c r="K85" s="99"/>
      <c r="L85" s="90"/>
      <c r="M85" s="107">
        <f t="shared" si="9"/>
        <v>0</v>
      </c>
      <c r="N85" s="107"/>
      <c r="O85" s="107"/>
      <c r="P85" s="85"/>
      <c r="Q85" s="85"/>
      <c r="R85" s="85"/>
      <c r="S85" s="85"/>
      <c r="T85" s="85"/>
      <c r="U85" s="85"/>
      <c r="V85" s="92" t="str">
        <f t="shared" si="10"/>
        <v>/</v>
      </c>
      <c r="W85" s="92"/>
      <c r="X85" s="92"/>
      <c r="Y85" s="92"/>
      <c r="Z85" s="131">
        <f t="shared" si="6"/>
        <v>0</v>
      </c>
      <c r="AA85" s="131">
        <f t="shared" si="7"/>
        <v>0</v>
      </c>
      <c r="AB85" s="132">
        <f t="shared" si="8"/>
        <v>0</v>
      </c>
      <c r="AC85" s="132">
        <f t="shared" si="11"/>
        <v>0</v>
      </c>
      <c r="AD85" s="132">
        <f>(IF(S85=Dropdown!$E$6,1,IF(S85=Dropdown!$E$7,2,IF(S85=Dropdown!$E$8,1,IF(S85=Dropdown!$E$9,2,0)))))*E85</f>
        <v>0</v>
      </c>
      <c r="AE85" s="132">
        <v>0</v>
      </c>
    </row>
    <row r="86" spans="1:31" ht="32.25" customHeight="1" thickBot="1" x14ac:dyDescent="0.3">
      <c r="A86" s="98"/>
      <c r="B86" s="85"/>
      <c r="C86" s="85"/>
      <c r="D86" s="85"/>
      <c r="E86" s="85"/>
      <c r="F86" s="103"/>
      <c r="G86" s="85"/>
      <c r="H86" s="85"/>
      <c r="I86" s="85"/>
      <c r="J86" s="85"/>
      <c r="K86" s="99"/>
      <c r="L86" s="90"/>
      <c r="M86" s="107">
        <f t="shared" si="9"/>
        <v>0</v>
      </c>
      <c r="N86" s="107"/>
      <c r="O86" s="107"/>
      <c r="P86" s="85"/>
      <c r="Q86" s="85"/>
      <c r="R86" s="85"/>
      <c r="S86" s="85"/>
      <c r="T86" s="85"/>
      <c r="U86" s="85"/>
      <c r="V86" s="92" t="str">
        <f t="shared" si="10"/>
        <v>/</v>
      </c>
      <c r="W86" s="92"/>
      <c r="X86" s="92"/>
      <c r="Y86" s="92"/>
      <c r="Z86" s="131">
        <f t="shared" si="6"/>
        <v>0</v>
      </c>
      <c r="AA86" s="131">
        <f t="shared" si="7"/>
        <v>0</v>
      </c>
      <c r="AB86" s="132">
        <f t="shared" si="8"/>
        <v>0</v>
      </c>
      <c r="AC86" s="132">
        <f t="shared" si="11"/>
        <v>0</v>
      </c>
      <c r="AD86" s="132">
        <f>(IF(S86=Dropdown!$E$6,1,IF(S86=Dropdown!$E$7,2,IF(S86=Dropdown!$E$8,1,IF(S86=Dropdown!$E$9,2,0)))))*E86</f>
        <v>0</v>
      </c>
      <c r="AE86" s="132">
        <v>0</v>
      </c>
    </row>
    <row r="87" spans="1:31" ht="32.25" customHeight="1" thickBot="1" x14ac:dyDescent="0.3">
      <c r="A87" s="98"/>
      <c r="B87" s="85"/>
      <c r="C87" s="85"/>
      <c r="D87" s="85"/>
      <c r="E87" s="85"/>
      <c r="F87" s="103"/>
      <c r="G87" s="85"/>
      <c r="H87" s="85"/>
      <c r="I87" s="85"/>
      <c r="J87" s="85"/>
      <c r="K87" s="99"/>
      <c r="L87" s="90"/>
      <c r="M87" s="107">
        <f t="shared" si="9"/>
        <v>0</v>
      </c>
      <c r="N87" s="107"/>
      <c r="O87" s="107"/>
      <c r="P87" s="85"/>
      <c r="Q87" s="85"/>
      <c r="R87" s="85"/>
      <c r="S87" s="85"/>
      <c r="T87" s="85"/>
      <c r="U87" s="85"/>
      <c r="V87" s="92" t="str">
        <f t="shared" si="10"/>
        <v>/</v>
      </c>
      <c r="W87" s="92"/>
      <c r="X87" s="92"/>
      <c r="Y87" s="92"/>
      <c r="Z87" s="131">
        <f t="shared" si="6"/>
        <v>0</v>
      </c>
      <c r="AA87" s="131">
        <f t="shared" si="7"/>
        <v>0</v>
      </c>
      <c r="AB87" s="132">
        <f t="shared" si="8"/>
        <v>0</v>
      </c>
      <c r="AC87" s="132">
        <f t="shared" si="11"/>
        <v>0</v>
      </c>
      <c r="AD87" s="132">
        <f>(IF(S87=Dropdown!$E$6,1,IF(S87=Dropdown!$E$7,2,IF(S87=Dropdown!$E$8,1,IF(S87=Dropdown!$E$9,2,0)))))*E87</f>
        <v>0</v>
      </c>
      <c r="AE87" s="132">
        <v>0</v>
      </c>
    </row>
    <row r="88" spans="1:31" ht="32.25" customHeight="1" thickBot="1" x14ac:dyDescent="0.3">
      <c r="A88" s="98"/>
      <c r="B88" s="85"/>
      <c r="C88" s="85"/>
      <c r="D88" s="85"/>
      <c r="E88" s="85"/>
      <c r="F88" s="103"/>
      <c r="G88" s="85"/>
      <c r="H88" s="85"/>
      <c r="I88" s="85"/>
      <c r="J88" s="85"/>
      <c r="K88" s="99"/>
      <c r="L88" s="90"/>
      <c r="M88" s="107">
        <f t="shared" si="9"/>
        <v>0</v>
      </c>
      <c r="N88" s="107"/>
      <c r="O88" s="107"/>
      <c r="P88" s="85"/>
      <c r="Q88" s="85"/>
      <c r="R88" s="85"/>
      <c r="S88" s="85"/>
      <c r="T88" s="85"/>
      <c r="U88" s="85"/>
      <c r="V88" s="92" t="str">
        <f t="shared" si="10"/>
        <v>/</v>
      </c>
      <c r="W88" s="92"/>
      <c r="X88" s="92"/>
      <c r="Y88" s="92"/>
      <c r="Z88" s="131">
        <f t="shared" si="6"/>
        <v>0</v>
      </c>
      <c r="AA88" s="131">
        <f t="shared" si="7"/>
        <v>0</v>
      </c>
      <c r="AB88" s="132">
        <f t="shared" si="8"/>
        <v>0</v>
      </c>
      <c r="AC88" s="132">
        <f t="shared" si="11"/>
        <v>0</v>
      </c>
      <c r="AD88" s="132">
        <f>(IF(S88=Dropdown!$E$6,1,IF(S88=Dropdown!$E$7,2,IF(S88=Dropdown!$E$8,1,IF(S88=Dropdown!$E$9,2,0)))))*E88</f>
        <v>0</v>
      </c>
      <c r="AE88" s="132">
        <v>0</v>
      </c>
    </row>
    <row r="89" spans="1:31" ht="32.25" customHeight="1" thickBot="1" x14ac:dyDescent="0.3">
      <c r="A89" s="98"/>
      <c r="B89" s="85"/>
      <c r="C89" s="85"/>
      <c r="D89" s="85"/>
      <c r="E89" s="85"/>
      <c r="F89" s="103"/>
      <c r="G89" s="85"/>
      <c r="H89" s="85"/>
      <c r="I89" s="85"/>
      <c r="J89" s="85"/>
      <c r="K89" s="99"/>
      <c r="L89" s="90"/>
      <c r="M89" s="107">
        <f t="shared" si="9"/>
        <v>0</v>
      </c>
      <c r="N89" s="107"/>
      <c r="O89" s="107"/>
      <c r="P89" s="85"/>
      <c r="Q89" s="85"/>
      <c r="R89" s="85"/>
      <c r="S89" s="85"/>
      <c r="T89" s="85"/>
      <c r="U89" s="85"/>
      <c r="V89" s="92" t="str">
        <f t="shared" si="10"/>
        <v>/</v>
      </c>
      <c r="W89" s="92"/>
      <c r="X89" s="92"/>
      <c r="Y89" s="92"/>
      <c r="Z89" s="131">
        <f t="shared" si="6"/>
        <v>0</v>
      </c>
      <c r="AA89" s="131">
        <f t="shared" si="7"/>
        <v>0</v>
      </c>
      <c r="AB89" s="132">
        <f t="shared" si="8"/>
        <v>0</v>
      </c>
      <c r="AC89" s="132">
        <f t="shared" si="11"/>
        <v>0</v>
      </c>
      <c r="AD89" s="132">
        <f>(IF(S89=Dropdown!$E$6,1,IF(S89=Dropdown!$E$7,2,IF(S89=Dropdown!$E$8,1,IF(S89=Dropdown!$E$9,2,0)))))*E89</f>
        <v>0</v>
      </c>
      <c r="AE89" s="132">
        <v>0</v>
      </c>
    </row>
    <row r="90" spans="1:31" ht="32.25" customHeight="1" thickBot="1" x14ac:dyDescent="0.3">
      <c r="A90" s="98"/>
      <c r="B90" s="85"/>
      <c r="C90" s="85"/>
      <c r="D90" s="85"/>
      <c r="E90" s="85"/>
      <c r="F90" s="103"/>
      <c r="G90" s="85"/>
      <c r="H90" s="85"/>
      <c r="I90" s="85"/>
      <c r="J90" s="85"/>
      <c r="K90" s="99"/>
      <c r="L90" s="90"/>
      <c r="M90" s="107">
        <f t="shared" si="9"/>
        <v>0</v>
      </c>
      <c r="N90" s="107"/>
      <c r="O90" s="107"/>
      <c r="P90" s="85"/>
      <c r="Q90" s="85"/>
      <c r="R90" s="85"/>
      <c r="S90" s="85"/>
      <c r="T90" s="85"/>
      <c r="U90" s="85"/>
      <c r="V90" s="92" t="str">
        <f t="shared" si="10"/>
        <v>/</v>
      </c>
      <c r="W90" s="92"/>
      <c r="X90" s="92"/>
      <c r="Y90" s="92"/>
      <c r="Z90" s="131">
        <f t="shared" si="6"/>
        <v>0</v>
      </c>
      <c r="AA90" s="131">
        <f t="shared" si="7"/>
        <v>0</v>
      </c>
      <c r="AB90" s="132">
        <f t="shared" si="8"/>
        <v>0</v>
      </c>
      <c r="AC90" s="132">
        <f t="shared" si="11"/>
        <v>0</v>
      </c>
      <c r="AD90" s="132">
        <f>(IF(S90=Dropdown!$E$6,1,IF(S90=Dropdown!$E$7,2,IF(S90=Dropdown!$E$8,1,IF(S90=Dropdown!$E$9,2,0)))))*E90</f>
        <v>0</v>
      </c>
      <c r="AE90" s="132">
        <v>0</v>
      </c>
    </row>
    <row r="91" spans="1:31" ht="32.25" customHeight="1" thickBot="1" x14ac:dyDescent="0.3">
      <c r="A91" s="98"/>
      <c r="B91" s="85"/>
      <c r="C91" s="85"/>
      <c r="D91" s="85"/>
      <c r="E91" s="85"/>
      <c r="F91" s="103"/>
      <c r="G91" s="85"/>
      <c r="H91" s="85"/>
      <c r="I91" s="85"/>
      <c r="J91" s="85"/>
      <c r="K91" s="99"/>
      <c r="L91" s="90"/>
      <c r="M91" s="107">
        <f t="shared" si="9"/>
        <v>0</v>
      </c>
      <c r="N91" s="107"/>
      <c r="O91" s="107"/>
      <c r="P91" s="85"/>
      <c r="Q91" s="85"/>
      <c r="R91" s="85"/>
      <c r="S91" s="85"/>
      <c r="T91" s="85"/>
      <c r="U91" s="85"/>
      <c r="V91" s="92" t="str">
        <f t="shared" si="10"/>
        <v>/</v>
      </c>
      <c r="W91" s="92"/>
      <c r="X91" s="92"/>
      <c r="Y91" s="92"/>
      <c r="Z91" s="131">
        <f t="shared" si="6"/>
        <v>0</v>
      </c>
      <c r="AA91" s="131">
        <f t="shared" si="7"/>
        <v>0</v>
      </c>
      <c r="AB91" s="132">
        <f t="shared" si="8"/>
        <v>0</v>
      </c>
      <c r="AC91" s="132">
        <f t="shared" si="11"/>
        <v>0</v>
      </c>
      <c r="AD91" s="132">
        <f>(IF(S91=Dropdown!$E$6,1,IF(S91=Dropdown!$E$7,2,IF(S91=Dropdown!$E$8,1,IF(S91=Dropdown!$E$9,2,0)))))*E91</f>
        <v>0</v>
      </c>
      <c r="AE91" s="132">
        <v>0</v>
      </c>
    </row>
    <row r="92" spans="1:31" ht="32.25" customHeight="1" thickBot="1" x14ac:dyDescent="0.3">
      <c r="A92" s="98"/>
      <c r="B92" s="85"/>
      <c r="C92" s="85"/>
      <c r="D92" s="85"/>
      <c r="E92" s="85"/>
      <c r="F92" s="103"/>
      <c r="G92" s="85"/>
      <c r="H92" s="85"/>
      <c r="I92" s="85"/>
      <c r="J92" s="85"/>
      <c r="K92" s="99"/>
      <c r="L92" s="90"/>
      <c r="M92" s="107">
        <f t="shared" si="9"/>
        <v>0</v>
      </c>
      <c r="N92" s="107"/>
      <c r="O92" s="107"/>
      <c r="P92" s="85"/>
      <c r="Q92" s="85"/>
      <c r="R92" s="85"/>
      <c r="S92" s="85"/>
      <c r="T92" s="85"/>
      <c r="U92" s="85"/>
      <c r="V92" s="92" t="str">
        <f t="shared" si="10"/>
        <v>/</v>
      </c>
      <c r="W92" s="92"/>
      <c r="X92" s="92"/>
      <c r="Y92" s="92"/>
      <c r="Z92" s="131">
        <f t="shared" si="6"/>
        <v>0</v>
      </c>
      <c r="AA92" s="131">
        <f t="shared" si="7"/>
        <v>0</v>
      </c>
      <c r="AB92" s="132">
        <f t="shared" si="8"/>
        <v>0</v>
      </c>
      <c r="AC92" s="132">
        <f t="shared" si="11"/>
        <v>0</v>
      </c>
      <c r="AD92" s="132">
        <f>(IF(S92=Dropdown!$E$6,1,IF(S92=Dropdown!$E$7,2,IF(S92=Dropdown!$E$8,1,IF(S92=Dropdown!$E$9,2,0)))))*E92</f>
        <v>0</v>
      </c>
      <c r="AE92" s="132">
        <v>0</v>
      </c>
    </row>
    <row r="93" spans="1:31" ht="32.25" customHeight="1" thickBot="1" x14ac:dyDescent="0.3">
      <c r="A93" s="98"/>
      <c r="B93" s="85"/>
      <c r="C93" s="85"/>
      <c r="D93" s="102"/>
      <c r="E93" s="85"/>
      <c r="F93" s="103"/>
      <c r="G93" s="85"/>
      <c r="H93" s="85"/>
      <c r="I93" s="85"/>
      <c r="J93" s="85"/>
      <c r="K93" s="99"/>
      <c r="L93" s="90"/>
      <c r="M93" s="107">
        <f t="shared" si="9"/>
        <v>0</v>
      </c>
      <c r="N93" s="107"/>
      <c r="O93" s="107"/>
      <c r="P93" s="85"/>
      <c r="Q93" s="85"/>
      <c r="R93" s="85"/>
      <c r="S93" s="85"/>
      <c r="T93" s="85"/>
      <c r="U93" s="85"/>
      <c r="V93" s="92" t="str">
        <f t="shared" si="10"/>
        <v>/</v>
      </c>
      <c r="W93" s="92"/>
      <c r="X93" s="92"/>
      <c r="Y93" s="92"/>
      <c r="Z93" s="131">
        <f t="shared" si="6"/>
        <v>0</v>
      </c>
      <c r="AA93" s="131">
        <f t="shared" si="7"/>
        <v>0</v>
      </c>
      <c r="AB93" s="132">
        <f t="shared" si="8"/>
        <v>0</v>
      </c>
      <c r="AC93" s="132">
        <f t="shared" si="11"/>
        <v>0</v>
      </c>
      <c r="AD93" s="132">
        <f>(IF(S93=Dropdown!$E$6,1,IF(S93=Dropdown!$E$7,2,IF(S93=Dropdown!$E$8,1,IF(S93=Dropdown!$E$9,2,0)))))*E93</f>
        <v>0</v>
      </c>
      <c r="AE93" s="132">
        <v>0</v>
      </c>
    </row>
    <row r="94" spans="1:31" ht="32.25" customHeight="1" thickBot="1" x14ac:dyDescent="0.3">
      <c r="A94" s="98"/>
      <c r="B94" s="85"/>
      <c r="C94" s="85"/>
      <c r="D94" s="102"/>
      <c r="E94" s="85"/>
      <c r="F94" s="103"/>
      <c r="G94" s="85"/>
      <c r="H94" s="85"/>
      <c r="I94" s="85"/>
      <c r="J94" s="85"/>
      <c r="K94" s="99"/>
      <c r="L94" s="90"/>
      <c r="M94" s="107">
        <f t="shared" si="9"/>
        <v>0</v>
      </c>
      <c r="N94" s="107"/>
      <c r="O94" s="107"/>
      <c r="P94" s="85"/>
      <c r="Q94" s="85"/>
      <c r="R94" s="85"/>
      <c r="S94" s="85"/>
      <c r="T94" s="85"/>
      <c r="U94" s="85"/>
      <c r="V94" s="92" t="str">
        <f t="shared" si="10"/>
        <v>/</v>
      </c>
      <c r="W94" s="92"/>
      <c r="X94" s="92"/>
      <c r="Y94" s="92"/>
      <c r="Z94" s="131">
        <f t="shared" si="6"/>
        <v>0</v>
      </c>
      <c r="AA94" s="131">
        <f t="shared" si="7"/>
        <v>0</v>
      </c>
      <c r="AB94" s="132">
        <f t="shared" si="8"/>
        <v>0</v>
      </c>
      <c r="AC94" s="132">
        <f t="shared" si="11"/>
        <v>0</v>
      </c>
      <c r="AD94" s="132">
        <f>(IF(S94=Dropdown!$E$6,1,IF(S94=Dropdown!$E$7,2,IF(S94=Dropdown!$E$8,1,IF(S94=Dropdown!$E$9,2,0)))))*E94</f>
        <v>0</v>
      </c>
      <c r="AE94" s="132">
        <v>0</v>
      </c>
    </row>
    <row r="95" spans="1:31" ht="32.25" customHeight="1" thickBot="1" x14ac:dyDescent="0.3">
      <c r="A95" s="98"/>
      <c r="B95" s="85"/>
      <c r="C95" s="85"/>
      <c r="D95" s="102"/>
      <c r="E95" s="85"/>
      <c r="F95" s="103"/>
      <c r="G95" s="85"/>
      <c r="H95" s="85"/>
      <c r="I95" s="85"/>
      <c r="J95" s="85"/>
      <c r="K95" s="99"/>
      <c r="L95" s="90"/>
      <c r="M95" s="107">
        <f t="shared" si="9"/>
        <v>0</v>
      </c>
      <c r="N95" s="107"/>
      <c r="O95" s="107"/>
      <c r="P95" s="85"/>
      <c r="Q95" s="85"/>
      <c r="R95" s="85"/>
      <c r="S95" s="85"/>
      <c r="T95" s="85"/>
      <c r="U95" s="85"/>
      <c r="V95" s="92" t="str">
        <f t="shared" si="10"/>
        <v>/</v>
      </c>
      <c r="W95" s="92"/>
      <c r="X95" s="92"/>
      <c r="Y95" s="92"/>
      <c r="Z95" s="131">
        <f t="shared" si="6"/>
        <v>0</v>
      </c>
      <c r="AA95" s="131">
        <f t="shared" si="7"/>
        <v>0</v>
      </c>
      <c r="AB95" s="132">
        <f t="shared" si="8"/>
        <v>0</v>
      </c>
      <c r="AC95" s="132">
        <f t="shared" si="11"/>
        <v>0</v>
      </c>
      <c r="AD95" s="132">
        <f>(IF(S95=Dropdown!$E$6,1,IF(S95=Dropdown!$E$7,2,IF(S95=Dropdown!$E$8,1,IF(S95=Dropdown!$E$9,2,0)))))*E95</f>
        <v>0</v>
      </c>
      <c r="AE95" s="132">
        <v>0</v>
      </c>
    </row>
    <row r="96" spans="1:31" ht="32.25" customHeight="1" thickBot="1" x14ac:dyDescent="0.3">
      <c r="A96" s="98"/>
      <c r="B96" s="85"/>
      <c r="C96" s="85"/>
      <c r="D96" s="102"/>
      <c r="E96" s="85"/>
      <c r="F96" s="103"/>
      <c r="G96" s="85"/>
      <c r="H96" s="85"/>
      <c r="I96" s="85"/>
      <c r="J96" s="85"/>
      <c r="K96" s="99"/>
      <c r="L96" s="90"/>
      <c r="M96" s="107">
        <f t="shared" si="9"/>
        <v>0</v>
      </c>
      <c r="N96" s="107"/>
      <c r="O96" s="107"/>
      <c r="P96" s="85"/>
      <c r="Q96" s="85"/>
      <c r="R96" s="85"/>
      <c r="S96" s="85"/>
      <c r="T96" s="85"/>
      <c r="U96" s="85"/>
      <c r="V96" s="92" t="str">
        <f t="shared" si="10"/>
        <v>/</v>
      </c>
      <c r="W96" s="92"/>
      <c r="X96" s="92"/>
      <c r="Y96" s="92"/>
      <c r="Z96" s="131">
        <f t="shared" si="6"/>
        <v>0</v>
      </c>
      <c r="AA96" s="131">
        <f t="shared" si="7"/>
        <v>0</v>
      </c>
      <c r="AB96" s="132">
        <f t="shared" si="8"/>
        <v>0</v>
      </c>
      <c r="AC96" s="132">
        <f t="shared" si="11"/>
        <v>0</v>
      </c>
      <c r="AD96" s="132">
        <f>(IF(S96=Dropdown!$E$6,1,IF(S96=Dropdown!$E$7,2,IF(S96=Dropdown!$E$8,1,IF(S96=Dropdown!$E$9,2,0)))))*E96</f>
        <v>0</v>
      </c>
      <c r="AE96" s="132">
        <v>0</v>
      </c>
    </row>
    <row r="97" spans="1:31" ht="32.25" customHeight="1" thickBot="1" x14ac:dyDescent="0.3">
      <c r="A97" s="98"/>
      <c r="B97" s="85"/>
      <c r="C97" s="85"/>
      <c r="D97" s="85"/>
      <c r="E97" s="85"/>
      <c r="F97" s="103"/>
      <c r="G97" s="85"/>
      <c r="H97" s="85"/>
      <c r="I97" s="85"/>
      <c r="J97" s="85"/>
      <c r="K97" s="99"/>
      <c r="L97" s="90"/>
      <c r="M97" s="107">
        <f t="shared" si="9"/>
        <v>0</v>
      </c>
      <c r="N97" s="107"/>
      <c r="O97" s="107"/>
      <c r="P97" s="85"/>
      <c r="Q97" s="85"/>
      <c r="R97" s="85"/>
      <c r="S97" s="85"/>
      <c r="T97" s="85"/>
      <c r="U97" s="85"/>
      <c r="V97" s="92" t="str">
        <f t="shared" si="10"/>
        <v>/</v>
      </c>
      <c r="W97" s="92"/>
      <c r="X97" s="92"/>
      <c r="Y97" s="92"/>
      <c r="Z97" s="131">
        <f t="shared" si="6"/>
        <v>0</v>
      </c>
      <c r="AA97" s="131">
        <f t="shared" si="7"/>
        <v>0</v>
      </c>
      <c r="AB97" s="132">
        <f t="shared" si="8"/>
        <v>0</v>
      </c>
      <c r="AC97" s="132">
        <f t="shared" si="11"/>
        <v>0</v>
      </c>
      <c r="AD97" s="132">
        <f>(IF(S97=Dropdown!$E$6,1,IF(S97=Dropdown!$E$7,2,IF(S97=Dropdown!$E$8,1,IF(S97=Dropdown!$E$9,2,0)))))*E97</f>
        <v>0</v>
      </c>
      <c r="AE97" s="132">
        <v>0</v>
      </c>
    </row>
    <row r="98" spans="1:31" ht="32.25" customHeight="1" thickBot="1" x14ac:dyDescent="0.3">
      <c r="A98" s="98"/>
      <c r="B98" s="85"/>
      <c r="C98" s="85"/>
      <c r="D98" s="85"/>
      <c r="E98" s="85"/>
      <c r="F98" s="103"/>
      <c r="G98" s="85"/>
      <c r="H98" s="85"/>
      <c r="I98" s="85"/>
      <c r="J98" s="85"/>
      <c r="K98" s="99"/>
      <c r="L98" s="90"/>
      <c r="M98" s="107">
        <f t="shared" si="9"/>
        <v>0</v>
      </c>
      <c r="N98" s="107"/>
      <c r="O98" s="107"/>
      <c r="P98" s="85"/>
      <c r="Q98" s="85"/>
      <c r="R98" s="85"/>
      <c r="S98" s="85"/>
      <c r="T98" s="85"/>
      <c r="U98" s="85"/>
      <c r="V98" s="92" t="str">
        <f t="shared" si="10"/>
        <v>/</v>
      </c>
      <c r="W98" s="92"/>
      <c r="X98" s="92"/>
      <c r="Y98" s="92"/>
      <c r="Z98" s="131">
        <f t="shared" si="6"/>
        <v>0</v>
      </c>
      <c r="AA98" s="131">
        <f t="shared" si="7"/>
        <v>0</v>
      </c>
      <c r="AB98" s="132">
        <f t="shared" si="8"/>
        <v>0</v>
      </c>
      <c r="AC98" s="132">
        <f t="shared" si="11"/>
        <v>0</v>
      </c>
      <c r="AD98" s="132">
        <f>(IF(S98=Dropdown!$E$6,1,IF(S98=Dropdown!$E$7,2,IF(S98=Dropdown!$E$8,1,IF(S98=Dropdown!$E$9,2,0)))))*E98</f>
        <v>0</v>
      </c>
      <c r="AE98" s="132">
        <v>0</v>
      </c>
    </row>
    <row r="99" spans="1:31" ht="32.25" customHeight="1" thickBot="1" x14ac:dyDescent="0.3">
      <c r="A99" s="98"/>
      <c r="B99" s="85"/>
      <c r="C99" s="85"/>
      <c r="D99" s="85"/>
      <c r="E99" s="85"/>
      <c r="F99" s="103"/>
      <c r="G99" s="85"/>
      <c r="H99" s="85"/>
      <c r="I99" s="85"/>
      <c r="J99" s="85"/>
      <c r="K99" s="99"/>
      <c r="L99" s="90"/>
      <c r="M99" s="107">
        <f t="shared" si="9"/>
        <v>0</v>
      </c>
      <c r="N99" s="107"/>
      <c r="O99" s="107"/>
      <c r="P99" s="85"/>
      <c r="Q99" s="85"/>
      <c r="R99" s="85"/>
      <c r="S99" s="85"/>
      <c r="T99" s="85"/>
      <c r="U99" s="85"/>
      <c r="V99" s="92" t="str">
        <f t="shared" si="10"/>
        <v>/</v>
      </c>
      <c r="W99" s="92"/>
      <c r="X99" s="92"/>
      <c r="Y99" s="92"/>
      <c r="Z99" s="131">
        <f t="shared" si="6"/>
        <v>0</v>
      </c>
      <c r="AA99" s="131">
        <f t="shared" si="7"/>
        <v>0</v>
      </c>
      <c r="AB99" s="132">
        <f t="shared" si="8"/>
        <v>0</v>
      </c>
      <c r="AC99" s="132">
        <f t="shared" si="11"/>
        <v>0</v>
      </c>
      <c r="AD99" s="132">
        <f>(IF(S99=Dropdown!$E$6,1,IF(S99=Dropdown!$E$7,2,IF(S99=Dropdown!$E$8,1,IF(S99=Dropdown!$E$9,2,0)))))*E99</f>
        <v>0</v>
      </c>
      <c r="AE99" s="132">
        <v>0</v>
      </c>
    </row>
    <row r="100" spans="1:31" ht="32.25" customHeight="1" thickBot="1" x14ac:dyDescent="0.3">
      <c r="A100" s="98"/>
      <c r="B100" s="85"/>
      <c r="C100" s="85"/>
      <c r="D100" s="85"/>
      <c r="E100" s="85"/>
      <c r="F100" s="103"/>
      <c r="G100" s="85"/>
      <c r="H100" s="85"/>
      <c r="I100" s="85"/>
      <c r="J100" s="85"/>
      <c r="K100" s="99"/>
      <c r="L100" s="90"/>
      <c r="M100" s="107">
        <f t="shared" si="9"/>
        <v>0</v>
      </c>
      <c r="N100" s="107"/>
      <c r="O100" s="107"/>
      <c r="P100" s="85"/>
      <c r="Q100" s="85"/>
      <c r="R100" s="85"/>
      <c r="S100" s="85"/>
      <c r="T100" s="85"/>
      <c r="U100" s="85"/>
      <c r="V100" s="92" t="str">
        <f t="shared" si="10"/>
        <v>/</v>
      </c>
      <c r="W100" s="92"/>
      <c r="X100" s="92"/>
      <c r="Y100" s="92"/>
      <c r="Z100" s="131">
        <f t="shared" si="6"/>
        <v>0</v>
      </c>
      <c r="AA100" s="131">
        <f t="shared" si="7"/>
        <v>0</v>
      </c>
      <c r="AB100" s="132">
        <f t="shared" si="8"/>
        <v>0</v>
      </c>
      <c r="AC100" s="132">
        <f t="shared" si="11"/>
        <v>0</v>
      </c>
      <c r="AD100" s="132">
        <f>(IF(S100=Dropdown!$E$6,1,IF(S100=Dropdown!$E$7,2,IF(S100=Dropdown!$E$8,1,IF(S100=Dropdown!$E$9,2,0)))))*E100</f>
        <v>0</v>
      </c>
      <c r="AE100" s="132">
        <v>0</v>
      </c>
    </row>
    <row r="101" spans="1:31" ht="32.25" customHeight="1" thickBot="1" x14ac:dyDescent="0.3">
      <c r="A101" s="98"/>
      <c r="B101" s="85"/>
      <c r="C101" s="85"/>
      <c r="D101" s="85"/>
      <c r="E101" s="85"/>
      <c r="F101" s="85"/>
      <c r="G101" s="85"/>
      <c r="H101" s="85"/>
      <c r="I101" s="85"/>
      <c r="J101" s="85"/>
      <c r="K101" s="99"/>
      <c r="L101" s="90"/>
      <c r="M101" s="107">
        <f t="shared" si="9"/>
        <v>0</v>
      </c>
      <c r="N101" s="107"/>
      <c r="O101" s="107"/>
      <c r="P101" s="85"/>
      <c r="Q101" s="85"/>
      <c r="R101" s="85"/>
      <c r="S101" s="85"/>
      <c r="T101" s="85"/>
      <c r="U101" s="85"/>
      <c r="V101" s="92" t="str">
        <f t="shared" si="10"/>
        <v>/</v>
      </c>
      <c r="W101" s="92"/>
      <c r="X101" s="92"/>
      <c r="Y101" s="92"/>
      <c r="Z101" s="131">
        <f t="shared" si="6"/>
        <v>0</v>
      </c>
      <c r="AA101" s="131">
        <f t="shared" si="7"/>
        <v>0</v>
      </c>
      <c r="AB101" s="132">
        <f t="shared" si="8"/>
        <v>0</v>
      </c>
      <c r="AC101" s="132">
        <f t="shared" si="11"/>
        <v>0</v>
      </c>
      <c r="AD101" s="132">
        <f>(IF(S101=Dropdown!$E$6,1,IF(S101=Dropdown!$E$7,2,IF(S101=Dropdown!$E$8,1,IF(S101=Dropdown!$E$9,2,0)))))*E101</f>
        <v>0</v>
      </c>
      <c r="AE101" s="132">
        <v>0</v>
      </c>
    </row>
    <row r="102" spans="1:31" ht="32.25" customHeight="1" thickBot="1" x14ac:dyDescent="0.3">
      <c r="A102" s="98"/>
      <c r="B102" s="85"/>
      <c r="C102" s="85"/>
      <c r="D102" s="85"/>
      <c r="E102" s="85"/>
      <c r="F102" s="85"/>
      <c r="G102" s="85"/>
      <c r="H102" s="85"/>
      <c r="I102" s="85"/>
      <c r="J102" s="85"/>
      <c r="K102" s="99"/>
      <c r="L102" s="90"/>
      <c r="M102" s="107">
        <f t="shared" si="9"/>
        <v>0</v>
      </c>
      <c r="N102" s="107"/>
      <c r="O102" s="107"/>
      <c r="P102" s="85"/>
      <c r="Q102" s="85"/>
      <c r="R102" s="85"/>
      <c r="S102" s="85"/>
      <c r="T102" s="85"/>
      <c r="U102" s="85"/>
      <c r="V102" s="92" t="str">
        <f t="shared" si="10"/>
        <v>/</v>
      </c>
      <c r="W102" s="92"/>
      <c r="X102" s="92"/>
      <c r="Y102" s="92"/>
      <c r="Z102" s="131">
        <f t="shared" si="6"/>
        <v>0</v>
      </c>
      <c r="AA102" s="131">
        <f t="shared" si="7"/>
        <v>0</v>
      </c>
      <c r="AB102" s="132">
        <f t="shared" si="8"/>
        <v>0</v>
      </c>
      <c r="AC102" s="132">
        <f t="shared" si="11"/>
        <v>0</v>
      </c>
      <c r="AD102" s="132">
        <f>(IF(S102=Dropdown!$E$6,1,IF(S102=Dropdown!$E$7,2,IF(S102=Dropdown!$E$8,1,IF(S102=Dropdown!$E$9,2,0)))))*E102</f>
        <v>0</v>
      </c>
      <c r="AE102" s="132">
        <v>0</v>
      </c>
    </row>
    <row r="103" spans="1:31" ht="32.25" customHeight="1" thickBot="1" x14ac:dyDescent="0.3">
      <c r="A103" s="98"/>
      <c r="B103" s="85"/>
      <c r="C103" s="85"/>
      <c r="D103" s="85"/>
      <c r="E103" s="85"/>
      <c r="F103" s="85"/>
      <c r="G103" s="85"/>
      <c r="H103" s="85"/>
      <c r="I103" s="85"/>
      <c r="J103" s="85"/>
      <c r="K103" s="99"/>
      <c r="L103" s="90"/>
      <c r="M103" s="107">
        <f t="shared" si="9"/>
        <v>0</v>
      </c>
      <c r="N103" s="107"/>
      <c r="O103" s="107"/>
      <c r="P103" s="85"/>
      <c r="Q103" s="85"/>
      <c r="R103" s="85"/>
      <c r="S103" s="85"/>
      <c r="T103" s="85"/>
      <c r="U103" s="85"/>
      <c r="V103" s="92" t="str">
        <f t="shared" si="10"/>
        <v>/</v>
      </c>
      <c r="W103" s="92"/>
      <c r="X103" s="92"/>
      <c r="Y103" s="92"/>
      <c r="Z103" s="131">
        <f t="shared" si="6"/>
        <v>0</v>
      </c>
      <c r="AA103" s="131">
        <f t="shared" si="7"/>
        <v>0</v>
      </c>
      <c r="AB103" s="132">
        <f t="shared" si="8"/>
        <v>0</v>
      </c>
      <c r="AC103" s="132">
        <f t="shared" si="11"/>
        <v>0</v>
      </c>
      <c r="AD103" s="132">
        <f>(IF(S103=Dropdown!$E$6,1,IF(S103=Dropdown!$E$7,2,IF(S103=Dropdown!$E$8,1,IF(S103=Dropdown!$E$9,2,0)))))*E103</f>
        <v>0</v>
      </c>
      <c r="AE103" s="132">
        <v>0</v>
      </c>
    </row>
    <row r="104" spans="1:31" ht="32.25" customHeight="1" thickBot="1" x14ac:dyDescent="0.3">
      <c r="A104" s="98"/>
      <c r="B104" s="85"/>
      <c r="C104" s="85"/>
      <c r="D104" s="85"/>
      <c r="E104" s="85"/>
      <c r="F104" s="85"/>
      <c r="G104" s="85"/>
      <c r="H104" s="85"/>
      <c r="I104" s="85"/>
      <c r="J104" s="85"/>
      <c r="K104" s="99"/>
      <c r="L104" s="90"/>
      <c r="M104" s="107">
        <f t="shared" si="9"/>
        <v>0</v>
      </c>
      <c r="N104" s="107"/>
      <c r="O104" s="107"/>
      <c r="P104" s="85"/>
      <c r="Q104" s="85"/>
      <c r="R104" s="85"/>
      <c r="S104" s="85"/>
      <c r="T104" s="85"/>
      <c r="U104" s="85"/>
      <c r="V104" s="92" t="str">
        <f t="shared" si="10"/>
        <v>/</v>
      </c>
      <c r="W104" s="92"/>
      <c r="X104" s="92"/>
      <c r="Y104" s="92"/>
      <c r="Z104" s="131">
        <f t="shared" si="6"/>
        <v>0</v>
      </c>
      <c r="AA104" s="131">
        <f t="shared" si="7"/>
        <v>0</v>
      </c>
      <c r="AB104" s="132">
        <f t="shared" si="8"/>
        <v>0</v>
      </c>
      <c r="AC104" s="132">
        <f t="shared" si="11"/>
        <v>0</v>
      </c>
      <c r="AD104" s="132">
        <f>(IF(S104=Dropdown!$E$6,1,IF(S104=Dropdown!$E$7,2,IF(S104=Dropdown!$E$8,1,IF(S104=Dropdown!$E$9,2,0)))))*E104</f>
        <v>0</v>
      </c>
      <c r="AE104" s="132">
        <v>0</v>
      </c>
    </row>
    <row r="105" spans="1:31" ht="32.25" customHeight="1" thickBot="1" x14ac:dyDescent="0.3">
      <c r="A105" s="98"/>
      <c r="B105" s="85"/>
      <c r="C105" s="85"/>
      <c r="D105" s="85"/>
      <c r="E105" s="85"/>
      <c r="F105" s="85"/>
      <c r="G105" s="85"/>
      <c r="H105" s="85"/>
      <c r="I105" s="85"/>
      <c r="J105" s="85"/>
      <c r="K105" s="99"/>
      <c r="L105" s="90"/>
      <c r="M105" s="107">
        <f t="shared" si="9"/>
        <v>0</v>
      </c>
      <c r="N105" s="107"/>
      <c r="O105" s="107"/>
      <c r="P105" s="85"/>
      <c r="Q105" s="85"/>
      <c r="R105" s="85"/>
      <c r="S105" s="85"/>
      <c r="T105" s="85"/>
      <c r="U105" s="85"/>
      <c r="V105" s="92" t="str">
        <f t="shared" si="10"/>
        <v>/</v>
      </c>
      <c r="W105" s="92"/>
      <c r="X105" s="92"/>
      <c r="Y105" s="92"/>
      <c r="Z105" s="131">
        <f t="shared" si="6"/>
        <v>0</v>
      </c>
      <c r="AA105" s="131">
        <f t="shared" si="7"/>
        <v>0</v>
      </c>
      <c r="AB105" s="132">
        <f t="shared" si="8"/>
        <v>0</v>
      </c>
      <c r="AC105" s="132">
        <f t="shared" si="11"/>
        <v>0</v>
      </c>
      <c r="AD105" s="132">
        <f>(IF(S105=Dropdown!$E$6,1,IF(S105=Dropdown!$E$7,2,IF(S105=Dropdown!$E$8,1,IF(S105=Dropdown!$E$9,2,0)))))*E105</f>
        <v>0</v>
      </c>
      <c r="AE105" s="132">
        <v>0</v>
      </c>
    </row>
    <row r="106" spans="1:31" ht="32.25" customHeight="1" thickBot="1" x14ac:dyDescent="0.3">
      <c r="A106" s="98"/>
      <c r="B106" s="85"/>
      <c r="C106" s="85"/>
      <c r="D106" s="85"/>
      <c r="E106" s="85"/>
      <c r="F106" s="85"/>
      <c r="G106" s="85"/>
      <c r="H106" s="85"/>
      <c r="I106" s="85"/>
      <c r="J106" s="85"/>
      <c r="K106" s="99"/>
      <c r="L106" s="90"/>
      <c r="M106" s="107">
        <f t="shared" si="9"/>
        <v>0</v>
      </c>
      <c r="N106" s="107"/>
      <c r="O106" s="107"/>
      <c r="P106" s="85"/>
      <c r="Q106" s="85"/>
      <c r="R106" s="85"/>
      <c r="S106" s="85"/>
      <c r="T106" s="85"/>
      <c r="U106" s="85"/>
      <c r="V106" s="92" t="str">
        <f t="shared" si="10"/>
        <v>/</v>
      </c>
      <c r="W106" s="92"/>
      <c r="X106" s="92"/>
      <c r="Y106" s="92"/>
      <c r="Z106" s="131">
        <f t="shared" si="6"/>
        <v>0</v>
      </c>
      <c r="AA106" s="131">
        <f t="shared" si="7"/>
        <v>0</v>
      </c>
      <c r="AB106" s="132">
        <f t="shared" si="8"/>
        <v>0</v>
      </c>
      <c r="AC106" s="132">
        <f t="shared" si="11"/>
        <v>0</v>
      </c>
      <c r="AD106" s="132">
        <f>(IF(S106=Dropdown!$E$6,1,IF(S106=Dropdown!$E$7,2,IF(S106=Dropdown!$E$8,1,IF(S106=Dropdown!$E$9,2,0)))))*E106</f>
        <v>0</v>
      </c>
      <c r="AE106" s="132">
        <v>0</v>
      </c>
    </row>
    <row r="107" spans="1:31" ht="32.25" customHeight="1" thickBot="1" x14ac:dyDescent="0.3">
      <c r="A107" s="98"/>
      <c r="B107" s="85"/>
      <c r="C107" s="85"/>
      <c r="D107" s="85"/>
      <c r="E107" s="85"/>
      <c r="F107" s="85"/>
      <c r="G107" s="85"/>
      <c r="H107" s="85"/>
      <c r="I107" s="85"/>
      <c r="J107" s="85"/>
      <c r="K107" s="99"/>
      <c r="L107" s="90"/>
      <c r="M107" s="107">
        <f t="shared" si="9"/>
        <v>0</v>
      </c>
      <c r="N107" s="107"/>
      <c r="O107" s="107"/>
      <c r="P107" s="85"/>
      <c r="Q107" s="85"/>
      <c r="R107" s="85"/>
      <c r="S107" s="85"/>
      <c r="T107" s="85"/>
      <c r="U107" s="85"/>
      <c r="V107" s="92" t="str">
        <f t="shared" si="10"/>
        <v>/</v>
      </c>
      <c r="W107" s="92"/>
      <c r="X107" s="92"/>
      <c r="Y107" s="92"/>
      <c r="Z107" s="131">
        <f t="shared" si="6"/>
        <v>0</v>
      </c>
      <c r="AA107" s="131">
        <f t="shared" si="7"/>
        <v>0</v>
      </c>
      <c r="AB107" s="132">
        <f t="shared" si="8"/>
        <v>0</v>
      </c>
      <c r="AC107" s="132">
        <f t="shared" si="11"/>
        <v>0</v>
      </c>
      <c r="AD107" s="132">
        <f>(IF(S107=Dropdown!$E$6,1,IF(S107=Dropdown!$E$7,2,IF(S107=Dropdown!$E$8,1,IF(S107=Dropdown!$E$9,2,0)))))*E107</f>
        <v>0</v>
      </c>
      <c r="AE107" s="132">
        <v>0</v>
      </c>
    </row>
    <row r="108" spans="1:31" ht="32.25" customHeight="1" thickBot="1" x14ac:dyDescent="0.3">
      <c r="A108" s="98"/>
      <c r="B108" s="85"/>
      <c r="C108" s="85"/>
      <c r="D108" s="85"/>
      <c r="E108" s="85"/>
      <c r="F108" s="85"/>
      <c r="G108" s="85"/>
      <c r="H108" s="85"/>
      <c r="I108" s="85"/>
      <c r="J108" s="85"/>
      <c r="K108" s="99"/>
      <c r="L108" s="90"/>
      <c r="M108" s="107">
        <f t="shared" si="9"/>
        <v>0</v>
      </c>
      <c r="N108" s="107"/>
      <c r="O108" s="107"/>
      <c r="P108" s="85"/>
      <c r="Q108" s="85"/>
      <c r="R108" s="85"/>
      <c r="S108" s="85"/>
      <c r="T108" s="85"/>
      <c r="U108" s="85"/>
      <c r="V108" s="92" t="str">
        <f t="shared" si="10"/>
        <v>/</v>
      </c>
      <c r="W108" s="92"/>
      <c r="X108" s="92"/>
      <c r="Y108" s="92"/>
      <c r="Z108" s="131">
        <f t="shared" si="6"/>
        <v>0</v>
      </c>
      <c r="AA108" s="131">
        <f t="shared" si="7"/>
        <v>0</v>
      </c>
      <c r="AB108" s="132">
        <f t="shared" si="8"/>
        <v>0</v>
      </c>
      <c r="AC108" s="132">
        <f t="shared" si="11"/>
        <v>0</v>
      </c>
      <c r="AD108" s="132">
        <f>(IF(S108=Dropdown!$E$6,1,IF(S108=Dropdown!$E$7,2,IF(S108=Dropdown!$E$8,1,IF(S108=Dropdown!$E$9,2,0)))))*E108</f>
        <v>0</v>
      </c>
      <c r="AE108" s="132">
        <v>0</v>
      </c>
    </row>
    <row r="109" spans="1:31" ht="32.25" customHeight="1" thickBot="1" x14ac:dyDescent="0.3">
      <c r="A109" s="98"/>
      <c r="B109" s="85"/>
      <c r="C109" s="85"/>
      <c r="D109" s="85"/>
      <c r="E109" s="85"/>
      <c r="F109" s="85"/>
      <c r="G109" s="85"/>
      <c r="H109" s="85"/>
      <c r="I109" s="85"/>
      <c r="J109" s="85"/>
      <c r="K109" s="99"/>
      <c r="L109" s="90"/>
      <c r="M109" s="107">
        <f t="shared" si="9"/>
        <v>0</v>
      </c>
      <c r="N109" s="107"/>
      <c r="O109" s="107"/>
      <c r="P109" s="85"/>
      <c r="Q109" s="85"/>
      <c r="R109" s="85"/>
      <c r="S109" s="85"/>
      <c r="T109" s="85"/>
      <c r="U109" s="85"/>
      <c r="V109" s="92" t="str">
        <f t="shared" si="10"/>
        <v>/</v>
      </c>
      <c r="W109" s="92"/>
      <c r="X109" s="92"/>
      <c r="Y109" s="92"/>
      <c r="Z109" s="131">
        <f t="shared" si="6"/>
        <v>0</v>
      </c>
      <c r="AA109" s="131">
        <f t="shared" si="7"/>
        <v>0</v>
      </c>
      <c r="AB109" s="132">
        <f t="shared" si="8"/>
        <v>0</v>
      </c>
      <c r="AC109" s="132">
        <f t="shared" si="11"/>
        <v>0</v>
      </c>
      <c r="AD109" s="132">
        <f>(IF(S109=Dropdown!$E$6,1,IF(S109=Dropdown!$E$7,2,IF(S109=Dropdown!$E$8,1,IF(S109=Dropdown!$E$9,2,0)))))*E109</f>
        <v>0</v>
      </c>
      <c r="AE109" s="132">
        <v>0</v>
      </c>
    </row>
    <row r="110" spans="1:31" ht="32.25" customHeight="1" thickBot="1" x14ac:dyDescent="0.3">
      <c r="A110" s="98"/>
      <c r="B110" s="85"/>
      <c r="C110" s="85"/>
      <c r="D110" s="102"/>
      <c r="E110" s="85"/>
      <c r="F110" s="85"/>
      <c r="G110" s="85"/>
      <c r="H110" s="85"/>
      <c r="I110" s="85"/>
      <c r="J110" s="85"/>
      <c r="K110" s="99"/>
      <c r="L110" s="90"/>
      <c r="M110" s="107">
        <f t="shared" si="9"/>
        <v>0</v>
      </c>
      <c r="N110" s="107"/>
      <c r="O110" s="107"/>
      <c r="P110" s="85"/>
      <c r="Q110" s="85"/>
      <c r="R110" s="85"/>
      <c r="S110" s="85"/>
      <c r="T110" s="85"/>
      <c r="U110" s="85"/>
      <c r="V110" s="92" t="str">
        <f t="shared" si="10"/>
        <v>/</v>
      </c>
      <c r="W110" s="92"/>
      <c r="X110" s="92"/>
      <c r="Y110" s="92"/>
      <c r="Z110" s="131">
        <f t="shared" si="6"/>
        <v>0</v>
      </c>
      <c r="AA110" s="131">
        <f t="shared" si="7"/>
        <v>0</v>
      </c>
      <c r="AB110" s="132">
        <f t="shared" si="8"/>
        <v>0</v>
      </c>
      <c r="AC110" s="132">
        <f t="shared" si="11"/>
        <v>0</v>
      </c>
      <c r="AD110" s="132">
        <f>(IF(S110=Dropdown!$E$6,1,IF(S110=Dropdown!$E$7,2,IF(S110=Dropdown!$E$8,1,IF(S110=Dropdown!$E$9,2,0)))))*E110</f>
        <v>0</v>
      </c>
      <c r="AE110" s="132">
        <v>0</v>
      </c>
    </row>
    <row r="111" spans="1:31" ht="32.25" customHeight="1" thickBot="1" x14ac:dyDescent="0.3">
      <c r="A111" s="98"/>
      <c r="B111" s="85"/>
      <c r="C111" s="85"/>
      <c r="D111" s="102"/>
      <c r="E111" s="85"/>
      <c r="F111" s="85"/>
      <c r="G111" s="85"/>
      <c r="H111" s="85"/>
      <c r="I111" s="85"/>
      <c r="J111" s="85"/>
      <c r="K111" s="99"/>
      <c r="L111" s="90"/>
      <c r="M111" s="107">
        <f t="shared" si="9"/>
        <v>0</v>
      </c>
      <c r="N111" s="107"/>
      <c r="O111" s="107"/>
      <c r="P111" s="85"/>
      <c r="Q111" s="85"/>
      <c r="R111" s="85"/>
      <c r="S111" s="85"/>
      <c r="T111" s="85"/>
      <c r="U111" s="85"/>
      <c r="V111" s="92" t="str">
        <f t="shared" si="10"/>
        <v>/</v>
      </c>
      <c r="W111" s="92"/>
      <c r="X111" s="92"/>
      <c r="Y111" s="92"/>
      <c r="Z111" s="131">
        <f t="shared" si="6"/>
        <v>0</v>
      </c>
      <c r="AA111" s="131">
        <f t="shared" si="7"/>
        <v>0</v>
      </c>
      <c r="AB111" s="132">
        <f t="shared" si="8"/>
        <v>0</v>
      </c>
      <c r="AC111" s="132">
        <f t="shared" si="11"/>
        <v>0</v>
      </c>
      <c r="AD111" s="132">
        <f>(IF(S111=Dropdown!$E$6,1,IF(S111=Dropdown!$E$7,2,IF(S111=Dropdown!$E$8,1,IF(S111=Dropdown!$E$9,2,0)))))*E111</f>
        <v>0</v>
      </c>
      <c r="AE111" s="132">
        <v>0</v>
      </c>
    </row>
    <row r="112" spans="1:31" ht="32.25" customHeight="1" thickBot="1" x14ac:dyDescent="0.3">
      <c r="A112" s="98"/>
      <c r="B112" s="85"/>
      <c r="C112" s="85"/>
      <c r="D112" s="102"/>
      <c r="E112" s="85"/>
      <c r="F112" s="85"/>
      <c r="G112" s="85"/>
      <c r="H112" s="85"/>
      <c r="I112" s="85"/>
      <c r="J112" s="85"/>
      <c r="K112" s="99"/>
      <c r="L112" s="90"/>
      <c r="M112" s="107">
        <f t="shared" si="9"/>
        <v>0</v>
      </c>
      <c r="N112" s="107"/>
      <c r="O112" s="107"/>
      <c r="P112" s="85"/>
      <c r="Q112" s="85"/>
      <c r="R112" s="85"/>
      <c r="S112" s="85"/>
      <c r="T112" s="85"/>
      <c r="U112" s="85"/>
      <c r="V112" s="92" t="str">
        <f t="shared" si="10"/>
        <v>/</v>
      </c>
      <c r="W112" s="92"/>
      <c r="X112" s="92"/>
      <c r="Y112" s="92"/>
      <c r="Z112" s="131">
        <f t="shared" si="6"/>
        <v>0</v>
      </c>
      <c r="AA112" s="131">
        <f t="shared" si="7"/>
        <v>0</v>
      </c>
      <c r="AB112" s="132">
        <f t="shared" si="8"/>
        <v>0</v>
      </c>
      <c r="AC112" s="132">
        <f t="shared" si="11"/>
        <v>0</v>
      </c>
      <c r="AD112" s="132">
        <f>(IF(S112=Dropdown!$E$6,1,IF(S112=Dropdown!$E$7,2,IF(S112=Dropdown!$E$8,1,IF(S112=Dropdown!$E$9,2,0)))))*E112</f>
        <v>0</v>
      </c>
      <c r="AE112" s="132">
        <v>0</v>
      </c>
    </row>
    <row r="113" spans="1:31" ht="32.25" customHeight="1" thickBot="1" x14ac:dyDescent="0.3">
      <c r="A113" s="98"/>
      <c r="B113" s="85"/>
      <c r="C113" s="85"/>
      <c r="D113" s="102"/>
      <c r="E113" s="85"/>
      <c r="F113" s="85"/>
      <c r="G113" s="85"/>
      <c r="H113" s="85"/>
      <c r="I113" s="85"/>
      <c r="J113" s="85"/>
      <c r="K113" s="99"/>
      <c r="L113" s="90"/>
      <c r="M113" s="107">
        <f t="shared" si="9"/>
        <v>0</v>
      </c>
      <c r="N113" s="107"/>
      <c r="O113" s="107"/>
      <c r="P113" s="85"/>
      <c r="Q113" s="85"/>
      <c r="R113" s="85"/>
      <c r="S113" s="85"/>
      <c r="T113" s="85"/>
      <c r="U113" s="85"/>
      <c r="V113" s="92" t="str">
        <f t="shared" si="10"/>
        <v>/</v>
      </c>
      <c r="W113" s="92"/>
      <c r="X113" s="92"/>
      <c r="Y113" s="92"/>
      <c r="Z113" s="131">
        <f t="shared" si="6"/>
        <v>0</v>
      </c>
      <c r="AA113" s="131">
        <f t="shared" si="7"/>
        <v>0</v>
      </c>
      <c r="AB113" s="132">
        <f t="shared" si="8"/>
        <v>0</v>
      </c>
      <c r="AC113" s="132">
        <f t="shared" si="11"/>
        <v>0</v>
      </c>
      <c r="AD113" s="132">
        <f>(IF(S113=Dropdown!$E$6,1,IF(S113=Dropdown!$E$7,2,IF(S113=Dropdown!$E$8,1,IF(S113=Dropdown!$E$9,2,0)))))*E113</f>
        <v>0</v>
      </c>
      <c r="AE113" s="132">
        <v>0</v>
      </c>
    </row>
    <row r="114" spans="1:31" ht="32.25" customHeight="1" thickBot="1" x14ac:dyDescent="0.3">
      <c r="A114" s="98"/>
      <c r="B114" s="85"/>
      <c r="C114" s="85"/>
      <c r="D114" s="85"/>
      <c r="E114" s="85"/>
      <c r="F114" s="85"/>
      <c r="G114" s="85"/>
      <c r="H114" s="85"/>
      <c r="I114" s="85"/>
      <c r="J114" s="85"/>
      <c r="K114" s="99"/>
      <c r="L114" s="90"/>
      <c r="M114" s="107">
        <f t="shared" si="9"/>
        <v>0</v>
      </c>
      <c r="N114" s="107"/>
      <c r="O114" s="107"/>
      <c r="P114" s="85"/>
      <c r="Q114" s="85"/>
      <c r="R114" s="85"/>
      <c r="S114" s="85"/>
      <c r="T114" s="85"/>
      <c r="U114" s="85"/>
      <c r="V114" s="92" t="str">
        <f t="shared" si="10"/>
        <v>/</v>
      </c>
      <c r="W114" s="92"/>
      <c r="X114" s="92"/>
      <c r="Y114" s="92"/>
      <c r="Z114" s="131">
        <f t="shared" si="6"/>
        <v>0</v>
      </c>
      <c r="AA114" s="131">
        <f t="shared" si="7"/>
        <v>0</v>
      </c>
      <c r="AB114" s="132">
        <f t="shared" si="8"/>
        <v>0</v>
      </c>
      <c r="AC114" s="132">
        <f t="shared" si="11"/>
        <v>0</v>
      </c>
      <c r="AD114" s="132">
        <f>(IF(S114=Dropdown!$E$6,1,IF(S114=Dropdown!$E$7,2,IF(S114=Dropdown!$E$8,1,IF(S114=Dropdown!$E$9,2,0)))))*E114</f>
        <v>0</v>
      </c>
      <c r="AE114" s="132">
        <v>0</v>
      </c>
    </row>
    <row r="115" spans="1:31" ht="32.25" customHeight="1" thickBot="1" x14ac:dyDescent="0.3">
      <c r="A115" s="98"/>
      <c r="B115" s="85"/>
      <c r="C115" s="85"/>
      <c r="D115" s="85"/>
      <c r="E115" s="85"/>
      <c r="F115" s="85"/>
      <c r="G115" s="85"/>
      <c r="H115" s="85"/>
      <c r="I115" s="85"/>
      <c r="J115" s="85"/>
      <c r="K115" s="99"/>
      <c r="L115" s="90"/>
      <c r="M115" s="107">
        <f t="shared" si="9"/>
        <v>0</v>
      </c>
      <c r="N115" s="107"/>
      <c r="O115" s="107"/>
      <c r="P115" s="85"/>
      <c r="Q115" s="85"/>
      <c r="R115" s="85"/>
      <c r="S115" s="85"/>
      <c r="T115" s="85"/>
      <c r="U115" s="85"/>
      <c r="V115" s="92" t="str">
        <f t="shared" si="10"/>
        <v>/</v>
      </c>
      <c r="W115" s="92"/>
      <c r="X115" s="92"/>
      <c r="Y115" s="92"/>
      <c r="Z115" s="131">
        <f t="shared" si="6"/>
        <v>0</v>
      </c>
      <c r="AA115" s="131">
        <f t="shared" si="7"/>
        <v>0</v>
      </c>
      <c r="AB115" s="132">
        <f t="shared" si="8"/>
        <v>0</v>
      </c>
      <c r="AC115" s="132">
        <f t="shared" si="11"/>
        <v>0</v>
      </c>
      <c r="AD115" s="132">
        <f>(IF(S115=Dropdown!$E$6,1,IF(S115=Dropdown!$E$7,2,IF(S115=Dropdown!$E$8,1,IF(S115=Dropdown!$E$9,2,0)))))*E115</f>
        <v>0</v>
      </c>
      <c r="AE115" s="132">
        <v>0</v>
      </c>
    </row>
    <row r="116" spans="1:31" ht="32.25" customHeight="1" thickBot="1" x14ac:dyDescent="0.3">
      <c r="A116" s="98"/>
      <c r="B116" s="85"/>
      <c r="C116" s="85"/>
      <c r="D116" s="85"/>
      <c r="E116" s="85"/>
      <c r="F116" s="85"/>
      <c r="G116" s="85"/>
      <c r="H116" s="85"/>
      <c r="I116" s="85"/>
      <c r="J116" s="85"/>
      <c r="K116" s="99"/>
      <c r="L116" s="90"/>
      <c r="M116" s="107">
        <f t="shared" si="9"/>
        <v>0</v>
      </c>
      <c r="N116" s="107"/>
      <c r="O116" s="107"/>
      <c r="P116" s="85"/>
      <c r="Q116" s="85"/>
      <c r="R116" s="85"/>
      <c r="S116" s="85"/>
      <c r="T116" s="85"/>
      <c r="U116" s="85"/>
      <c r="V116" s="92" t="str">
        <f t="shared" si="10"/>
        <v>/</v>
      </c>
      <c r="W116" s="92"/>
      <c r="X116" s="92"/>
      <c r="Y116" s="92"/>
      <c r="Z116" s="131">
        <f t="shared" si="6"/>
        <v>0</v>
      </c>
      <c r="AA116" s="131">
        <f t="shared" si="7"/>
        <v>0</v>
      </c>
      <c r="AB116" s="132">
        <f t="shared" si="8"/>
        <v>0</v>
      </c>
      <c r="AC116" s="132">
        <f t="shared" si="11"/>
        <v>0</v>
      </c>
      <c r="AD116" s="132">
        <f>(IF(S116=Dropdown!$E$6,1,IF(S116=Dropdown!$E$7,2,IF(S116=Dropdown!$E$8,1,IF(S116=Dropdown!$E$9,2,0)))))*E116</f>
        <v>0</v>
      </c>
      <c r="AE116" s="132">
        <v>0</v>
      </c>
    </row>
    <row r="117" spans="1:31" ht="32.25" customHeight="1" thickBot="1" x14ac:dyDescent="0.3">
      <c r="A117" s="98"/>
      <c r="B117" s="85"/>
      <c r="C117" s="85"/>
      <c r="D117" s="85"/>
      <c r="E117" s="85"/>
      <c r="F117" s="85"/>
      <c r="G117" s="85"/>
      <c r="H117" s="85"/>
      <c r="I117" s="85"/>
      <c r="J117" s="85"/>
      <c r="K117" s="99"/>
      <c r="L117" s="90"/>
      <c r="M117" s="107">
        <f t="shared" si="9"/>
        <v>0</v>
      </c>
      <c r="N117" s="107"/>
      <c r="O117" s="107"/>
      <c r="P117" s="85"/>
      <c r="Q117" s="85"/>
      <c r="R117" s="85"/>
      <c r="S117" s="85"/>
      <c r="T117" s="85"/>
      <c r="U117" s="85"/>
      <c r="V117" s="92" t="str">
        <f t="shared" si="10"/>
        <v>/</v>
      </c>
      <c r="W117" s="92"/>
      <c r="X117" s="92"/>
      <c r="Y117" s="92"/>
      <c r="Z117" s="131">
        <f t="shared" si="6"/>
        <v>0</v>
      </c>
      <c r="AA117" s="131">
        <f t="shared" si="7"/>
        <v>0</v>
      </c>
      <c r="AB117" s="132">
        <f t="shared" si="8"/>
        <v>0</v>
      </c>
      <c r="AC117" s="132">
        <f t="shared" si="11"/>
        <v>0</v>
      </c>
      <c r="AD117" s="132">
        <f>(IF(S117=Dropdown!$E$6,1,IF(S117=Dropdown!$E$7,2,IF(S117=Dropdown!$E$8,1,IF(S117=Dropdown!$E$9,2,0)))))*E117</f>
        <v>0</v>
      </c>
      <c r="AE117" s="132">
        <v>0</v>
      </c>
    </row>
    <row r="118" spans="1:31" ht="32.25" customHeight="1" thickBot="1" x14ac:dyDescent="0.3">
      <c r="A118" s="98"/>
      <c r="B118" s="85"/>
      <c r="C118" s="85"/>
      <c r="D118" s="85"/>
      <c r="E118" s="85"/>
      <c r="F118" s="85"/>
      <c r="G118" s="85"/>
      <c r="H118" s="85"/>
      <c r="I118" s="85"/>
      <c r="J118" s="85"/>
      <c r="K118" s="99"/>
      <c r="L118" s="90"/>
      <c r="M118" s="107">
        <f t="shared" si="9"/>
        <v>0</v>
      </c>
      <c r="N118" s="107"/>
      <c r="O118" s="107"/>
      <c r="P118" s="85"/>
      <c r="Q118" s="85"/>
      <c r="R118" s="85"/>
      <c r="S118" s="85"/>
      <c r="T118" s="85"/>
      <c r="U118" s="85"/>
      <c r="V118" s="92" t="str">
        <f t="shared" si="10"/>
        <v>/</v>
      </c>
      <c r="W118" s="92"/>
      <c r="X118" s="92"/>
      <c r="Y118" s="92"/>
      <c r="Z118" s="131">
        <f t="shared" si="6"/>
        <v>0</v>
      </c>
      <c r="AA118" s="131">
        <f t="shared" si="7"/>
        <v>0</v>
      </c>
      <c r="AB118" s="132">
        <f t="shared" si="8"/>
        <v>0</v>
      </c>
      <c r="AC118" s="132">
        <f t="shared" si="11"/>
        <v>0</v>
      </c>
      <c r="AD118" s="132">
        <f>(IF(S118=Dropdown!$E$6,1,IF(S118=Dropdown!$E$7,2,IF(S118=Dropdown!$E$8,1,IF(S118=Dropdown!$E$9,2,0)))))*E118</f>
        <v>0</v>
      </c>
      <c r="AE118" s="132">
        <v>0</v>
      </c>
    </row>
    <row r="119" spans="1:31" ht="32.25" customHeight="1" thickBot="1" x14ac:dyDescent="0.3">
      <c r="A119" s="98"/>
      <c r="B119" s="85"/>
      <c r="C119" s="85"/>
      <c r="D119" s="85"/>
      <c r="E119" s="85"/>
      <c r="F119" s="85"/>
      <c r="G119" s="85"/>
      <c r="H119" s="85"/>
      <c r="I119" s="85"/>
      <c r="J119" s="85"/>
      <c r="K119" s="99"/>
      <c r="L119" s="90"/>
      <c r="M119" s="107">
        <f t="shared" si="9"/>
        <v>0</v>
      </c>
      <c r="N119" s="107"/>
      <c r="O119" s="107"/>
      <c r="P119" s="85"/>
      <c r="Q119" s="85"/>
      <c r="R119" s="85"/>
      <c r="S119" s="85"/>
      <c r="T119" s="85"/>
      <c r="U119" s="85"/>
      <c r="V119" s="92" t="str">
        <f t="shared" si="10"/>
        <v>/</v>
      </c>
      <c r="W119" s="92"/>
      <c r="X119" s="92"/>
      <c r="Y119" s="92"/>
      <c r="Z119" s="131">
        <f t="shared" si="6"/>
        <v>0</v>
      </c>
      <c r="AA119" s="131">
        <f t="shared" si="7"/>
        <v>0</v>
      </c>
      <c r="AB119" s="132">
        <f t="shared" si="8"/>
        <v>0</v>
      </c>
      <c r="AC119" s="132">
        <f t="shared" si="11"/>
        <v>0</v>
      </c>
      <c r="AD119" s="132">
        <f>(IF(S119=Dropdown!$E$6,1,IF(S119=Dropdown!$E$7,2,IF(S119=Dropdown!$E$8,1,IF(S119=Dropdown!$E$9,2,0)))))*E119</f>
        <v>0</v>
      </c>
      <c r="AE119" s="132">
        <v>0</v>
      </c>
    </row>
    <row r="120" spans="1:31" ht="32.25" customHeight="1" thickBot="1" x14ac:dyDescent="0.3">
      <c r="A120" s="98"/>
      <c r="B120" s="85"/>
      <c r="C120" s="85"/>
      <c r="D120" s="85"/>
      <c r="E120" s="85"/>
      <c r="F120" s="85"/>
      <c r="G120" s="85"/>
      <c r="H120" s="85"/>
      <c r="I120" s="85"/>
      <c r="J120" s="85"/>
      <c r="K120" s="99"/>
      <c r="L120" s="90"/>
      <c r="M120" s="107">
        <f t="shared" si="9"/>
        <v>0</v>
      </c>
      <c r="N120" s="107"/>
      <c r="O120" s="107"/>
      <c r="P120" s="85"/>
      <c r="Q120" s="85"/>
      <c r="R120" s="85"/>
      <c r="S120" s="85"/>
      <c r="T120" s="85"/>
      <c r="U120" s="85"/>
      <c r="V120" s="92" t="str">
        <f t="shared" si="10"/>
        <v>/</v>
      </c>
      <c r="W120" s="92"/>
      <c r="X120" s="92"/>
      <c r="Y120" s="92"/>
      <c r="Z120" s="131">
        <f t="shared" si="6"/>
        <v>0</v>
      </c>
      <c r="AA120" s="131">
        <f t="shared" si="7"/>
        <v>0</v>
      </c>
      <c r="AB120" s="132">
        <f t="shared" si="8"/>
        <v>0</v>
      </c>
      <c r="AC120" s="132">
        <f t="shared" si="11"/>
        <v>0</v>
      </c>
      <c r="AD120" s="132">
        <f>(IF(S120=Dropdown!$E$6,1,IF(S120=Dropdown!$E$7,2,IF(S120=Dropdown!$E$8,1,IF(S120=Dropdown!$E$9,2,0)))))*E120</f>
        <v>0</v>
      </c>
      <c r="AE120" s="132">
        <v>0</v>
      </c>
    </row>
    <row r="121" spans="1:31" ht="32.25" customHeight="1" thickBot="1" x14ac:dyDescent="0.3">
      <c r="A121" s="98"/>
      <c r="B121" s="85"/>
      <c r="C121" s="85"/>
      <c r="D121" s="85"/>
      <c r="E121" s="85"/>
      <c r="F121" s="85"/>
      <c r="G121" s="85"/>
      <c r="H121" s="85"/>
      <c r="I121" s="85"/>
      <c r="J121" s="85"/>
      <c r="K121" s="99"/>
      <c r="L121" s="90"/>
      <c r="M121" s="107">
        <f t="shared" si="9"/>
        <v>0</v>
      </c>
      <c r="N121" s="107"/>
      <c r="O121" s="107"/>
      <c r="P121" s="85"/>
      <c r="Q121" s="85"/>
      <c r="R121" s="85"/>
      <c r="S121" s="85"/>
      <c r="T121" s="85"/>
      <c r="U121" s="85"/>
      <c r="V121" s="92" t="str">
        <f t="shared" si="10"/>
        <v>/</v>
      </c>
      <c r="W121" s="92"/>
      <c r="X121" s="92"/>
      <c r="Y121" s="92"/>
      <c r="Z121" s="131">
        <f t="shared" si="6"/>
        <v>0</v>
      </c>
      <c r="AA121" s="131">
        <f t="shared" si="7"/>
        <v>0</v>
      </c>
      <c r="AB121" s="132">
        <f t="shared" si="8"/>
        <v>0</v>
      </c>
      <c r="AC121" s="132">
        <f t="shared" si="11"/>
        <v>0</v>
      </c>
      <c r="AD121" s="132">
        <f>(IF(S121=Dropdown!$E$6,1,IF(S121=Dropdown!$E$7,2,IF(S121=Dropdown!$E$8,1,IF(S121=Dropdown!$E$9,2,0)))))*E121</f>
        <v>0</v>
      </c>
      <c r="AE121" s="132">
        <v>0</v>
      </c>
    </row>
    <row r="122" spans="1:31" ht="32.25" customHeight="1" thickBot="1" x14ac:dyDescent="0.3">
      <c r="A122" s="98"/>
      <c r="B122" s="85"/>
      <c r="C122" s="85"/>
      <c r="D122" s="85"/>
      <c r="E122" s="85"/>
      <c r="F122" s="85"/>
      <c r="G122" s="85"/>
      <c r="H122" s="85"/>
      <c r="I122" s="85"/>
      <c r="J122" s="85"/>
      <c r="K122" s="99"/>
      <c r="L122" s="90"/>
      <c r="M122" s="107">
        <f t="shared" si="9"/>
        <v>0</v>
      </c>
      <c r="N122" s="107"/>
      <c r="O122" s="107"/>
      <c r="P122" s="85"/>
      <c r="Q122" s="85"/>
      <c r="R122" s="85"/>
      <c r="S122" s="85"/>
      <c r="T122" s="85"/>
      <c r="U122" s="85"/>
      <c r="V122" s="92" t="str">
        <f t="shared" si="10"/>
        <v>/</v>
      </c>
      <c r="W122" s="92"/>
      <c r="X122" s="92"/>
      <c r="Y122" s="92"/>
      <c r="Z122" s="131">
        <f t="shared" si="6"/>
        <v>0</v>
      </c>
      <c r="AA122" s="131">
        <f t="shared" si="7"/>
        <v>0</v>
      </c>
      <c r="AB122" s="132">
        <f t="shared" si="8"/>
        <v>0</v>
      </c>
      <c r="AC122" s="132">
        <f t="shared" si="11"/>
        <v>0</v>
      </c>
      <c r="AD122" s="132">
        <f>(IF(S122=Dropdown!$E$6,1,IF(S122=Dropdown!$E$7,2,IF(S122=Dropdown!$E$8,1,IF(S122=Dropdown!$E$9,2,0)))))*E122</f>
        <v>0</v>
      </c>
      <c r="AE122" s="132">
        <v>0</v>
      </c>
    </row>
    <row r="123" spans="1:31" ht="32.25" customHeight="1" thickBot="1" x14ac:dyDescent="0.3">
      <c r="A123" s="98"/>
      <c r="B123" s="85"/>
      <c r="C123" s="85"/>
      <c r="D123" s="85"/>
      <c r="E123" s="85"/>
      <c r="F123" s="85"/>
      <c r="G123" s="85"/>
      <c r="H123" s="85"/>
      <c r="I123" s="85"/>
      <c r="J123" s="85"/>
      <c r="K123" s="99"/>
      <c r="L123" s="90"/>
      <c r="M123" s="107">
        <f t="shared" si="9"/>
        <v>0</v>
      </c>
      <c r="N123" s="107"/>
      <c r="O123" s="107"/>
      <c r="P123" s="85"/>
      <c r="Q123" s="85"/>
      <c r="R123" s="85"/>
      <c r="S123" s="85"/>
      <c r="T123" s="85"/>
      <c r="U123" s="85"/>
      <c r="V123" s="92" t="str">
        <f t="shared" si="10"/>
        <v>/</v>
      </c>
      <c r="W123" s="92"/>
      <c r="X123" s="92"/>
      <c r="Y123" s="92"/>
      <c r="Z123" s="131">
        <f t="shared" si="6"/>
        <v>0</v>
      </c>
      <c r="AA123" s="131">
        <f t="shared" si="7"/>
        <v>0</v>
      </c>
      <c r="AB123" s="132">
        <f t="shared" si="8"/>
        <v>0</v>
      </c>
      <c r="AC123" s="132">
        <f t="shared" si="11"/>
        <v>0</v>
      </c>
      <c r="AD123" s="132">
        <f>(IF(S123=Dropdown!$E$6,1,IF(S123=Dropdown!$E$7,2,IF(S123=Dropdown!$E$8,1,IF(S123=Dropdown!$E$9,2,0)))))*E123</f>
        <v>0</v>
      </c>
      <c r="AE123" s="132">
        <v>0</v>
      </c>
    </row>
    <row r="124" spans="1:31" ht="32.25" customHeight="1" thickBot="1" x14ac:dyDescent="0.3">
      <c r="A124" s="98"/>
      <c r="B124" s="85"/>
      <c r="C124" s="85"/>
      <c r="D124" s="85"/>
      <c r="E124" s="85"/>
      <c r="F124" s="85"/>
      <c r="G124" s="85"/>
      <c r="H124" s="85"/>
      <c r="I124" s="85"/>
      <c r="J124" s="85"/>
      <c r="K124" s="99"/>
      <c r="L124" s="90"/>
      <c r="M124" s="107">
        <f t="shared" si="9"/>
        <v>0</v>
      </c>
      <c r="N124" s="107"/>
      <c r="O124" s="107"/>
      <c r="P124" s="85"/>
      <c r="Q124" s="85"/>
      <c r="R124" s="85"/>
      <c r="S124" s="85"/>
      <c r="T124" s="85"/>
      <c r="U124" s="85"/>
      <c r="V124" s="92" t="str">
        <f t="shared" si="10"/>
        <v>/</v>
      </c>
      <c r="W124" s="92"/>
      <c r="X124" s="92"/>
      <c r="Y124" s="92"/>
      <c r="Z124" s="131">
        <f t="shared" si="6"/>
        <v>0</v>
      </c>
      <c r="AA124" s="131">
        <f t="shared" si="7"/>
        <v>0</v>
      </c>
      <c r="AB124" s="132">
        <f t="shared" si="8"/>
        <v>0</v>
      </c>
      <c r="AC124" s="132">
        <f t="shared" si="11"/>
        <v>0</v>
      </c>
      <c r="AD124" s="132">
        <f>(IF(S124=Dropdown!$E$6,1,IF(S124=Dropdown!$E$7,2,IF(S124=Dropdown!$E$8,1,IF(S124=Dropdown!$E$9,2,0)))))*E124</f>
        <v>0</v>
      </c>
      <c r="AE124" s="132">
        <v>0</v>
      </c>
    </row>
    <row r="125" spans="1:31" ht="32.25" customHeight="1" thickBot="1" x14ac:dyDescent="0.3">
      <c r="A125" s="98"/>
      <c r="B125" s="85"/>
      <c r="C125" s="85"/>
      <c r="D125" s="85"/>
      <c r="E125" s="85"/>
      <c r="F125" s="85"/>
      <c r="G125" s="85"/>
      <c r="H125" s="85"/>
      <c r="I125" s="85"/>
      <c r="J125" s="85"/>
      <c r="K125" s="99"/>
      <c r="L125" s="90"/>
      <c r="M125" s="107">
        <f t="shared" si="9"/>
        <v>0</v>
      </c>
      <c r="N125" s="107"/>
      <c r="O125" s="107"/>
      <c r="P125" s="85"/>
      <c r="Q125" s="85"/>
      <c r="R125" s="85"/>
      <c r="S125" s="85"/>
      <c r="T125" s="85"/>
      <c r="U125" s="85"/>
      <c r="V125" s="92" t="str">
        <f t="shared" si="10"/>
        <v>/</v>
      </c>
      <c r="W125" s="92"/>
      <c r="X125" s="92"/>
      <c r="Y125" s="92"/>
      <c r="Z125" s="131">
        <f t="shared" si="6"/>
        <v>0</v>
      </c>
      <c r="AA125" s="131">
        <f t="shared" si="7"/>
        <v>0</v>
      </c>
      <c r="AB125" s="132">
        <f t="shared" si="8"/>
        <v>0</v>
      </c>
      <c r="AC125" s="132">
        <f t="shared" si="11"/>
        <v>0</v>
      </c>
      <c r="AD125" s="132">
        <f>(IF(S125=Dropdown!$E$6,1,IF(S125=Dropdown!$E$7,2,IF(S125=Dropdown!$E$8,1,IF(S125=Dropdown!$E$9,2,0)))))*E125</f>
        <v>0</v>
      </c>
      <c r="AE125" s="132">
        <v>0</v>
      </c>
    </row>
    <row r="126" spans="1:31" ht="32.25" customHeight="1" thickBot="1" x14ac:dyDescent="0.3">
      <c r="A126" s="98"/>
      <c r="B126" s="85"/>
      <c r="C126" s="85"/>
      <c r="D126" s="85"/>
      <c r="E126" s="85"/>
      <c r="F126" s="85"/>
      <c r="G126" s="85"/>
      <c r="H126" s="85"/>
      <c r="I126" s="85"/>
      <c r="J126" s="85"/>
      <c r="K126" s="99"/>
      <c r="L126" s="90"/>
      <c r="M126" s="107">
        <f t="shared" si="9"/>
        <v>0</v>
      </c>
      <c r="N126" s="107"/>
      <c r="O126" s="107"/>
      <c r="P126" s="85"/>
      <c r="Q126" s="85"/>
      <c r="R126" s="85"/>
      <c r="S126" s="85"/>
      <c r="T126" s="85"/>
      <c r="U126" s="85"/>
      <c r="V126" s="92" t="str">
        <f t="shared" si="10"/>
        <v>/</v>
      </c>
      <c r="W126" s="92"/>
      <c r="X126" s="92"/>
      <c r="Y126" s="92"/>
      <c r="Z126" s="131">
        <f t="shared" si="6"/>
        <v>0</v>
      </c>
      <c r="AA126" s="131">
        <f t="shared" si="7"/>
        <v>0</v>
      </c>
      <c r="AB126" s="132">
        <f t="shared" si="8"/>
        <v>0</v>
      </c>
      <c r="AC126" s="132">
        <f t="shared" si="11"/>
        <v>0</v>
      </c>
      <c r="AD126" s="132">
        <f>(IF(S126=Dropdown!$E$6,1,IF(S126=Dropdown!$E$7,2,IF(S126=Dropdown!$E$8,1,IF(S126=Dropdown!$E$9,2,0)))))*E126</f>
        <v>0</v>
      </c>
      <c r="AE126" s="132">
        <v>0</v>
      </c>
    </row>
    <row r="127" spans="1:31" ht="32.25" customHeight="1" thickBot="1" x14ac:dyDescent="0.3">
      <c r="A127" s="98"/>
      <c r="B127" s="85"/>
      <c r="C127" s="85"/>
      <c r="D127" s="102"/>
      <c r="E127" s="85"/>
      <c r="F127" s="85"/>
      <c r="G127" s="85"/>
      <c r="H127" s="85"/>
      <c r="I127" s="85"/>
      <c r="J127" s="85"/>
      <c r="K127" s="99"/>
      <c r="L127" s="90"/>
      <c r="M127" s="107">
        <f t="shared" si="9"/>
        <v>0</v>
      </c>
      <c r="N127" s="107"/>
      <c r="O127" s="107"/>
      <c r="P127" s="85"/>
      <c r="Q127" s="85"/>
      <c r="R127" s="85"/>
      <c r="S127" s="85"/>
      <c r="T127" s="85"/>
      <c r="U127" s="85"/>
      <c r="V127" s="92" t="str">
        <f t="shared" si="10"/>
        <v>/</v>
      </c>
      <c r="W127" s="92"/>
      <c r="X127" s="92"/>
      <c r="Y127" s="92"/>
      <c r="Z127" s="131">
        <f t="shared" si="6"/>
        <v>0</v>
      </c>
      <c r="AA127" s="131">
        <f t="shared" si="7"/>
        <v>0</v>
      </c>
      <c r="AB127" s="132">
        <f t="shared" si="8"/>
        <v>0</v>
      </c>
      <c r="AC127" s="132">
        <f t="shared" si="11"/>
        <v>0</v>
      </c>
      <c r="AD127" s="132">
        <f>(IF(S127=Dropdown!$E$6,1,IF(S127=Dropdown!$E$7,2,IF(S127=Dropdown!$E$8,1,IF(S127=Dropdown!$E$9,2,0)))))*E127</f>
        <v>0</v>
      </c>
      <c r="AE127" s="132">
        <v>0</v>
      </c>
    </row>
    <row r="128" spans="1:31" ht="32.25" customHeight="1" thickBot="1" x14ac:dyDescent="0.3">
      <c r="A128" s="98"/>
      <c r="B128" s="85"/>
      <c r="C128" s="85"/>
      <c r="D128" s="102"/>
      <c r="E128" s="85"/>
      <c r="F128" s="85"/>
      <c r="G128" s="85"/>
      <c r="H128" s="85"/>
      <c r="I128" s="85"/>
      <c r="J128" s="85"/>
      <c r="K128" s="99"/>
      <c r="L128" s="90"/>
      <c r="M128" s="107">
        <f t="shared" si="9"/>
        <v>0</v>
      </c>
      <c r="N128" s="107"/>
      <c r="O128" s="107"/>
      <c r="P128" s="85"/>
      <c r="Q128" s="85"/>
      <c r="R128" s="85"/>
      <c r="S128" s="85"/>
      <c r="T128" s="85"/>
      <c r="U128" s="85"/>
      <c r="V128" s="92" t="str">
        <f t="shared" si="10"/>
        <v>/</v>
      </c>
      <c r="W128" s="92"/>
      <c r="X128" s="92"/>
      <c r="Y128" s="92"/>
      <c r="Z128" s="131">
        <f t="shared" si="6"/>
        <v>0</v>
      </c>
      <c r="AA128" s="131">
        <f t="shared" si="7"/>
        <v>0</v>
      </c>
      <c r="AB128" s="132">
        <f t="shared" si="8"/>
        <v>0</v>
      </c>
      <c r="AC128" s="132">
        <f t="shared" si="11"/>
        <v>0</v>
      </c>
      <c r="AD128" s="132">
        <f>(IF(S128=Dropdown!$E$6,1,IF(S128=Dropdown!$E$7,2,IF(S128=Dropdown!$E$8,1,IF(S128=Dropdown!$E$9,2,0)))))*E128</f>
        <v>0</v>
      </c>
      <c r="AE128" s="132">
        <v>0</v>
      </c>
    </row>
    <row r="129" spans="1:31" ht="32.25" customHeight="1" thickBot="1" x14ac:dyDescent="0.3">
      <c r="A129" s="98"/>
      <c r="B129" s="85"/>
      <c r="C129" s="85"/>
      <c r="D129" s="102"/>
      <c r="E129" s="85"/>
      <c r="F129" s="85"/>
      <c r="G129" s="85"/>
      <c r="H129" s="85"/>
      <c r="I129" s="85"/>
      <c r="J129" s="85"/>
      <c r="K129" s="99"/>
      <c r="L129" s="90"/>
      <c r="M129" s="107">
        <f t="shared" si="9"/>
        <v>0</v>
      </c>
      <c r="N129" s="107"/>
      <c r="O129" s="107"/>
      <c r="P129" s="85"/>
      <c r="Q129" s="85"/>
      <c r="R129" s="85"/>
      <c r="S129" s="85"/>
      <c r="T129" s="85"/>
      <c r="U129" s="85"/>
      <c r="V129" s="92" t="str">
        <f t="shared" si="10"/>
        <v>/</v>
      </c>
      <c r="W129" s="92"/>
      <c r="X129" s="92"/>
      <c r="Y129" s="92"/>
      <c r="Z129" s="131">
        <f t="shared" si="6"/>
        <v>0</v>
      </c>
      <c r="AA129" s="131">
        <f t="shared" si="7"/>
        <v>0</v>
      </c>
      <c r="AB129" s="132">
        <f t="shared" si="8"/>
        <v>0</v>
      </c>
      <c r="AC129" s="132">
        <f t="shared" si="11"/>
        <v>0</v>
      </c>
      <c r="AD129" s="132">
        <f>(IF(S129=Dropdown!$E$6,1,IF(S129=Dropdown!$E$7,2,IF(S129=Dropdown!$E$8,1,IF(S129=Dropdown!$E$9,2,0)))))*E129</f>
        <v>0</v>
      </c>
      <c r="AE129" s="132">
        <v>0</v>
      </c>
    </row>
    <row r="130" spans="1:31" ht="32.25" customHeight="1" thickBot="1" x14ac:dyDescent="0.3">
      <c r="A130" s="98"/>
      <c r="B130" s="85"/>
      <c r="C130" s="85"/>
      <c r="D130" s="102"/>
      <c r="E130" s="85"/>
      <c r="F130" s="85"/>
      <c r="G130" s="85"/>
      <c r="H130" s="85"/>
      <c r="I130" s="85"/>
      <c r="J130" s="85"/>
      <c r="K130" s="99"/>
      <c r="L130" s="90"/>
      <c r="M130" s="107">
        <f t="shared" si="9"/>
        <v>0</v>
      </c>
      <c r="N130" s="107"/>
      <c r="O130" s="107"/>
      <c r="P130" s="85"/>
      <c r="Q130" s="85"/>
      <c r="R130" s="85"/>
      <c r="S130" s="85"/>
      <c r="T130" s="85"/>
      <c r="U130" s="85"/>
      <c r="V130" s="92" t="str">
        <f t="shared" si="10"/>
        <v>/</v>
      </c>
      <c r="W130" s="92"/>
      <c r="X130" s="92"/>
      <c r="Y130" s="92"/>
      <c r="Z130" s="131">
        <f t="shared" si="6"/>
        <v>0</v>
      </c>
      <c r="AA130" s="131">
        <f t="shared" si="7"/>
        <v>0</v>
      </c>
      <c r="AB130" s="132">
        <f t="shared" si="8"/>
        <v>0</v>
      </c>
      <c r="AC130" s="132">
        <f t="shared" si="11"/>
        <v>0</v>
      </c>
      <c r="AD130" s="132">
        <f>(IF(S130=Dropdown!$E$6,1,IF(S130=Dropdown!$E$7,2,IF(S130=Dropdown!$E$8,1,IF(S130=Dropdown!$E$9,2,0)))))*E130</f>
        <v>0</v>
      </c>
      <c r="AE130" s="132">
        <v>0</v>
      </c>
    </row>
    <row r="131" spans="1:31" ht="32.25" customHeight="1" thickBot="1" x14ac:dyDescent="0.3">
      <c r="A131" s="98"/>
      <c r="B131" s="85"/>
      <c r="C131" s="85"/>
      <c r="D131" s="85"/>
      <c r="E131" s="85"/>
      <c r="F131" s="85"/>
      <c r="G131" s="85"/>
      <c r="H131" s="85"/>
      <c r="I131" s="85"/>
      <c r="J131" s="85"/>
      <c r="K131" s="99"/>
      <c r="L131" s="90"/>
      <c r="M131" s="107">
        <f t="shared" si="9"/>
        <v>0</v>
      </c>
      <c r="N131" s="107"/>
      <c r="O131" s="107"/>
      <c r="P131" s="85"/>
      <c r="Q131" s="85"/>
      <c r="R131" s="85"/>
      <c r="S131" s="85"/>
      <c r="T131" s="85"/>
      <c r="U131" s="85"/>
      <c r="V131" s="92" t="str">
        <f t="shared" si="10"/>
        <v>/</v>
      </c>
      <c r="W131" s="92"/>
      <c r="X131" s="92"/>
      <c r="Y131" s="92"/>
      <c r="Z131" s="131">
        <f t="shared" si="6"/>
        <v>0</v>
      </c>
      <c r="AA131" s="131">
        <f t="shared" si="7"/>
        <v>0</v>
      </c>
      <c r="AB131" s="132">
        <f t="shared" si="8"/>
        <v>0</v>
      </c>
      <c r="AC131" s="132">
        <f t="shared" si="11"/>
        <v>0</v>
      </c>
      <c r="AD131" s="132">
        <f>(IF(S131=Dropdown!$E$6,1,IF(S131=Dropdown!$E$7,2,IF(S131=Dropdown!$E$8,1,IF(S131=Dropdown!$E$9,2,0)))))*E131</f>
        <v>0</v>
      </c>
      <c r="AE131" s="132">
        <v>0</v>
      </c>
    </row>
    <row r="132" spans="1:31" ht="32.25" customHeight="1" thickBot="1" x14ac:dyDescent="0.3">
      <c r="A132" s="98"/>
      <c r="B132" s="85"/>
      <c r="C132" s="85"/>
      <c r="D132" s="85"/>
      <c r="E132" s="85"/>
      <c r="F132" s="85"/>
      <c r="G132" s="85"/>
      <c r="H132" s="85"/>
      <c r="I132" s="85"/>
      <c r="J132" s="85"/>
      <c r="K132" s="99"/>
      <c r="L132" s="90"/>
      <c r="M132" s="107">
        <f t="shared" si="9"/>
        <v>0</v>
      </c>
      <c r="N132" s="107"/>
      <c r="O132" s="107"/>
      <c r="P132" s="85"/>
      <c r="Q132" s="85"/>
      <c r="R132" s="85"/>
      <c r="S132" s="85"/>
      <c r="T132" s="85"/>
      <c r="U132" s="85"/>
      <c r="V132" s="92" t="str">
        <f t="shared" si="10"/>
        <v>/</v>
      </c>
      <c r="W132" s="92"/>
      <c r="X132" s="92"/>
      <c r="Y132" s="92"/>
      <c r="Z132" s="131">
        <f t="shared" si="6"/>
        <v>0</v>
      </c>
      <c r="AA132" s="131">
        <f t="shared" si="7"/>
        <v>0</v>
      </c>
      <c r="AB132" s="132">
        <f t="shared" si="8"/>
        <v>0</v>
      </c>
      <c r="AC132" s="132">
        <f t="shared" si="11"/>
        <v>0</v>
      </c>
      <c r="AD132" s="132">
        <f>(IF(S132=Dropdown!$E$6,1,IF(S132=Dropdown!$E$7,2,IF(S132=Dropdown!$E$8,1,IF(S132=Dropdown!$E$9,2,0)))))*E132</f>
        <v>0</v>
      </c>
      <c r="AE132" s="132">
        <v>0</v>
      </c>
    </row>
    <row r="133" spans="1:31" ht="32.25" customHeight="1" thickBot="1" x14ac:dyDescent="0.3">
      <c r="A133" s="98"/>
      <c r="B133" s="85"/>
      <c r="C133" s="85"/>
      <c r="D133" s="85"/>
      <c r="E133" s="85"/>
      <c r="F133" s="85"/>
      <c r="G133" s="85"/>
      <c r="H133" s="85"/>
      <c r="I133" s="85"/>
      <c r="J133" s="85"/>
      <c r="K133" s="99"/>
      <c r="L133" s="90"/>
      <c r="M133" s="107">
        <f t="shared" si="9"/>
        <v>0</v>
      </c>
      <c r="N133" s="107"/>
      <c r="O133" s="107"/>
      <c r="P133" s="85"/>
      <c r="Q133" s="85"/>
      <c r="R133" s="85"/>
      <c r="S133" s="85"/>
      <c r="T133" s="85"/>
      <c r="U133" s="85"/>
      <c r="V133" s="92" t="str">
        <f t="shared" si="10"/>
        <v>/</v>
      </c>
      <c r="W133" s="92"/>
      <c r="X133" s="92"/>
      <c r="Y133" s="92"/>
      <c r="Z133" s="131">
        <f t="shared" si="6"/>
        <v>0</v>
      </c>
      <c r="AA133" s="131">
        <f t="shared" si="7"/>
        <v>0</v>
      </c>
      <c r="AB133" s="132">
        <f t="shared" si="8"/>
        <v>0</v>
      </c>
      <c r="AC133" s="132">
        <f t="shared" si="11"/>
        <v>0</v>
      </c>
      <c r="AD133" s="132">
        <f>(IF(S133=Dropdown!$E$6,1,IF(S133=Dropdown!$E$7,2,IF(S133=Dropdown!$E$8,1,IF(S133=Dropdown!$E$9,2,0)))))*E133</f>
        <v>0</v>
      </c>
      <c r="AE133" s="132">
        <v>0</v>
      </c>
    </row>
    <row r="134" spans="1:31" ht="32.25" customHeight="1" thickBot="1" x14ac:dyDescent="0.3">
      <c r="A134" s="98"/>
      <c r="B134" s="85"/>
      <c r="C134" s="85"/>
      <c r="D134" s="85"/>
      <c r="E134" s="85"/>
      <c r="F134" s="85"/>
      <c r="G134" s="85"/>
      <c r="H134" s="85"/>
      <c r="I134" s="85"/>
      <c r="J134" s="85"/>
      <c r="K134" s="99"/>
      <c r="L134" s="90"/>
      <c r="M134" s="107">
        <f t="shared" si="9"/>
        <v>0</v>
      </c>
      <c r="N134" s="107"/>
      <c r="O134" s="107"/>
      <c r="P134" s="85"/>
      <c r="Q134" s="85"/>
      <c r="R134" s="85"/>
      <c r="S134" s="85"/>
      <c r="T134" s="85"/>
      <c r="U134" s="85"/>
      <c r="V134" s="92" t="str">
        <f t="shared" si="10"/>
        <v>/</v>
      </c>
      <c r="W134" s="92"/>
      <c r="X134" s="92"/>
      <c r="Y134" s="92"/>
      <c r="Z134" s="131">
        <f t="shared" si="6"/>
        <v>0</v>
      </c>
      <c r="AA134" s="131">
        <f t="shared" si="7"/>
        <v>0</v>
      </c>
      <c r="AB134" s="132">
        <f t="shared" si="8"/>
        <v>0</v>
      </c>
      <c r="AC134" s="132">
        <f t="shared" si="11"/>
        <v>0</v>
      </c>
      <c r="AD134" s="132">
        <f>(IF(S134=Dropdown!$E$6,1,IF(S134=Dropdown!$E$7,2,IF(S134=Dropdown!$E$8,1,IF(S134=Dropdown!$E$9,2,0)))))*E134</f>
        <v>0</v>
      </c>
      <c r="AE134" s="132">
        <v>0</v>
      </c>
    </row>
    <row r="135" spans="1:31" ht="32.25" customHeight="1" thickBot="1" x14ac:dyDescent="0.3">
      <c r="A135" s="98"/>
      <c r="B135" s="85"/>
      <c r="C135" s="85"/>
      <c r="D135" s="85"/>
      <c r="E135" s="85"/>
      <c r="F135" s="85"/>
      <c r="G135" s="85"/>
      <c r="H135" s="85"/>
      <c r="I135" s="85"/>
      <c r="J135" s="85"/>
      <c r="K135" s="99"/>
      <c r="L135" s="90"/>
      <c r="M135" s="107">
        <f t="shared" si="9"/>
        <v>0</v>
      </c>
      <c r="N135" s="107"/>
      <c r="O135" s="107"/>
      <c r="P135" s="85"/>
      <c r="Q135" s="85"/>
      <c r="R135" s="85"/>
      <c r="S135" s="85"/>
      <c r="T135" s="85"/>
      <c r="U135" s="85"/>
      <c r="V135" s="92" t="str">
        <f t="shared" si="10"/>
        <v>/</v>
      </c>
      <c r="W135" s="92"/>
      <c r="X135" s="92"/>
      <c r="Y135" s="92"/>
      <c r="Z135" s="131">
        <f t="shared" si="6"/>
        <v>0</v>
      </c>
      <c r="AA135" s="131">
        <f t="shared" si="7"/>
        <v>0</v>
      </c>
      <c r="AB135" s="132">
        <f t="shared" si="8"/>
        <v>0</v>
      </c>
      <c r="AC135" s="132">
        <f t="shared" si="11"/>
        <v>0</v>
      </c>
      <c r="AD135" s="132">
        <f>(IF(S135=Dropdown!$E$6,1,IF(S135=Dropdown!$E$7,2,IF(S135=Dropdown!$E$8,1,IF(S135=Dropdown!$E$9,2,0)))))*E135</f>
        <v>0</v>
      </c>
      <c r="AE135" s="132">
        <v>0</v>
      </c>
    </row>
    <row r="136" spans="1:31" ht="32.25" customHeight="1" thickBot="1" x14ac:dyDescent="0.3">
      <c r="A136" s="98"/>
      <c r="B136" s="85"/>
      <c r="C136" s="85"/>
      <c r="D136" s="85"/>
      <c r="E136" s="85"/>
      <c r="F136" s="85"/>
      <c r="G136" s="85"/>
      <c r="H136" s="85"/>
      <c r="I136" s="85"/>
      <c r="J136" s="85"/>
      <c r="K136" s="99"/>
      <c r="L136" s="90"/>
      <c r="M136" s="107">
        <f t="shared" si="9"/>
        <v>0</v>
      </c>
      <c r="N136" s="107"/>
      <c r="O136" s="107"/>
      <c r="P136" s="85"/>
      <c r="Q136" s="85"/>
      <c r="R136" s="85"/>
      <c r="S136" s="85"/>
      <c r="T136" s="85"/>
      <c r="U136" s="85"/>
      <c r="V136" s="92" t="str">
        <f t="shared" si="10"/>
        <v>/</v>
      </c>
      <c r="W136" s="92"/>
      <c r="X136" s="92"/>
      <c r="Y136" s="92"/>
      <c r="Z136" s="131">
        <f t="shared" ref="Z136:Z199" si="12">+((C136*D136)/1000000)*E136</f>
        <v>0</v>
      </c>
      <c r="AA136" s="131">
        <f t="shared" ref="AA136:AA199" si="13">+(IF(G136&lt;&gt;"",C136/1000+0.1,0)+IF(H136&lt;&gt;"",C136/1000+0.1,0)+IF(I136&lt;&gt;"",D136/1000+0.1,0)+IF(J136&lt;&gt;"",D136/1000+0.1,0))*E136</f>
        <v>0</v>
      </c>
      <c r="AB136" s="132">
        <f t="shared" ref="AB136:AB199" si="14">+IF(Q136="",0,1)*E136</f>
        <v>0</v>
      </c>
      <c r="AC136" s="132">
        <f t="shared" si="11"/>
        <v>0</v>
      </c>
      <c r="AD136" s="132">
        <f>(IF(S136=Dropdown!$E$6,1,IF(S136=Dropdown!$E$7,2,IF(S136=Dropdown!$E$8,1,IF(S136=Dropdown!$E$9,2,0)))))*E136</f>
        <v>0</v>
      </c>
      <c r="AE136" s="132">
        <v>0</v>
      </c>
    </row>
    <row r="137" spans="1:31" ht="32.25" customHeight="1" thickBot="1" x14ac:dyDescent="0.3">
      <c r="A137" s="98"/>
      <c r="B137" s="85"/>
      <c r="C137" s="85"/>
      <c r="D137" s="85"/>
      <c r="E137" s="85"/>
      <c r="F137" s="85"/>
      <c r="G137" s="85"/>
      <c r="H137" s="85"/>
      <c r="I137" s="85"/>
      <c r="J137" s="85"/>
      <c r="K137" s="99"/>
      <c r="L137" s="90"/>
      <c r="M137" s="107">
        <f t="shared" ref="M137:M200" si="15">IF(C137=0,0,1)</f>
        <v>0</v>
      </c>
      <c r="N137" s="107"/>
      <c r="O137" s="107"/>
      <c r="P137" s="85"/>
      <c r="Q137" s="85"/>
      <c r="R137" s="85"/>
      <c r="S137" s="85"/>
      <c r="T137" s="85"/>
      <c r="U137" s="85"/>
      <c r="V137" s="92" t="str">
        <f t="shared" ref="V137:V200" si="16">CONCATENATE(IF(Q137="","",CONCATENATE("",P137,"/",Q137)),IF(R137="","",CONCATENATE("",P137,"/",R137)),IF(S137="","",CONCATENATE("/","",P137,"/",S137,"(",T137,"-",U137,")")),"/",F137)</f>
        <v>/</v>
      </c>
      <c r="W137" s="92"/>
      <c r="X137" s="92"/>
      <c r="Y137" s="92"/>
      <c r="Z137" s="131">
        <f t="shared" si="12"/>
        <v>0</v>
      </c>
      <c r="AA137" s="131">
        <f t="shared" si="13"/>
        <v>0</v>
      </c>
      <c r="AB137" s="132">
        <f t="shared" si="14"/>
        <v>0</v>
      </c>
      <c r="AC137" s="132">
        <f t="shared" ref="AC137:AC200" si="17">+IF(R137="",0,1)*E137</f>
        <v>0</v>
      </c>
      <c r="AD137" s="132">
        <f>(IF(S137=Dropdown!$E$6,1,IF(S137=Dropdown!$E$7,2,IF(S137=Dropdown!$E$8,1,IF(S137=Dropdown!$E$9,2,0)))))*E137</f>
        <v>0</v>
      </c>
      <c r="AE137" s="132">
        <v>0</v>
      </c>
    </row>
    <row r="138" spans="1:31" ht="32.25" customHeight="1" thickBot="1" x14ac:dyDescent="0.3">
      <c r="A138" s="98"/>
      <c r="B138" s="85"/>
      <c r="C138" s="85"/>
      <c r="D138" s="85"/>
      <c r="E138" s="85"/>
      <c r="F138" s="85"/>
      <c r="G138" s="85"/>
      <c r="H138" s="85"/>
      <c r="I138" s="85"/>
      <c r="J138" s="85"/>
      <c r="K138" s="99"/>
      <c r="L138" s="90"/>
      <c r="M138" s="107">
        <f t="shared" si="15"/>
        <v>0</v>
      </c>
      <c r="N138" s="107"/>
      <c r="O138" s="107"/>
      <c r="P138" s="85"/>
      <c r="Q138" s="85"/>
      <c r="R138" s="85"/>
      <c r="S138" s="85"/>
      <c r="T138" s="85"/>
      <c r="U138" s="85"/>
      <c r="V138" s="92" t="str">
        <f t="shared" si="16"/>
        <v>/</v>
      </c>
      <c r="W138" s="92"/>
      <c r="X138" s="92"/>
      <c r="Y138" s="92"/>
      <c r="Z138" s="131">
        <f t="shared" si="12"/>
        <v>0</v>
      </c>
      <c r="AA138" s="131">
        <f t="shared" si="13"/>
        <v>0</v>
      </c>
      <c r="AB138" s="132">
        <f t="shared" si="14"/>
        <v>0</v>
      </c>
      <c r="AC138" s="132">
        <f t="shared" si="17"/>
        <v>0</v>
      </c>
      <c r="AD138" s="132">
        <f>(IF(S138=Dropdown!$E$6,1,IF(S138=Dropdown!$E$7,2,IF(S138=Dropdown!$E$8,1,IF(S138=Dropdown!$E$9,2,0)))))*E138</f>
        <v>0</v>
      </c>
      <c r="AE138" s="132">
        <v>0</v>
      </c>
    </row>
    <row r="139" spans="1:31" ht="32.25" customHeight="1" thickBot="1" x14ac:dyDescent="0.3">
      <c r="A139" s="98"/>
      <c r="B139" s="85"/>
      <c r="C139" s="85"/>
      <c r="D139" s="85"/>
      <c r="E139" s="85"/>
      <c r="F139" s="85"/>
      <c r="G139" s="85"/>
      <c r="H139" s="85"/>
      <c r="I139" s="85"/>
      <c r="J139" s="85"/>
      <c r="K139" s="99"/>
      <c r="L139" s="90"/>
      <c r="M139" s="107">
        <f t="shared" si="15"/>
        <v>0</v>
      </c>
      <c r="N139" s="107"/>
      <c r="O139" s="107"/>
      <c r="P139" s="85"/>
      <c r="Q139" s="85"/>
      <c r="R139" s="85"/>
      <c r="S139" s="85"/>
      <c r="T139" s="85"/>
      <c r="U139" s="85"/>
      <c r="V139" s="92" t="str">
        <f t="shared" si="16"/>
        <v>/</v>
      </c>
      <c r="W139" s="92"/>
      <c r="X139" s="92"/>
      <c r="Y139" s="92"/>
      <c r="Z139" s="131">
        <f t="shared" si="12"/>
        <v>0</v>
      </c>
      <c r="AA139" s="131">
        <f t="shared" si="13"/>
        <v>0</v>
      </c>
      <c r="AB139" s="132">
        <f t="shared" si="14"/>
        <v>0</v>
      </c>
      <c r="AC139" s="132">
        <f t="shared" si="17"/>
        <v>0</v>
      </c>
      <c r="AD139" s="132">
        <f>(IF(S139=Dropdown!$E$6,1,IF(S139=Dropdown!$E$7,2,IF(S139=Dropdown!$E$8,1,IF(S139=Dropdown!$E$9,2,0)))))*E139</f>
        <v>0</v>
      </c>
      <c r="AE139" s="132">
        <v>0</v>
      </c>
    </row>
    <row r="140" spans="1:31" ht="32.25" customHeight="1" thickBot="1" x14ac:dyDescent="0.3">
      <c r="A140" s="98"/>
      <c r="B140" s="85"/>
      <c r="C140" s="85"/>
      <c r="D140" s="85"/>
      <c r="E140" s="85"/>
      <c r="F140" s="85"/>
      <c r="G140" s="85"/>
      <c r="H140" s="85"/>
      <c r="I140" s="85"/>
      <c r="J140" s="85"/>
      <c r="K140" s="99"/>
      <c r="L140" s="90"/>
      <c r="M140" s="107">
        <f t="shared" si="15"/>
        <v>0</v>
      </c>
      <c r="N140" s="107"/>
      <c r="O140" s="107"/>
      <c r="P140" s="85"/>
      <c r="Q140" s="85"/>
      <c r="R140" s="85"/>
      <c r="S140" s="85"/>
      <c r="T140" s="85"/>
      <c r="U140" s="85"/>
      <c r="V140" s="92" t="str">
        <f t="shared" si="16"/>
        <v>/</v>
      </c>
      <c r="W140" s="92"/>
      <c r="X140" s="92"/>
      <c r="Y140" s="92"/>
      <c r="Z140" s="131">
        <f t="shared" si="12"/>
        <v>0</v>
      </c>
      <c r="AA140" s="131">
        <f t="shared" si="13"/>
        <v>0</v>
      </c>
      <c r="AB140" s="132">
        <f t="shared" si="14"/>
        <v>0</v>
      </c>
      <c r="AC140" s="132">
        <f t="shared" si="17"/>
        <v>0</v>
      </c>
      <c r="AD140" s="132">
        <f>(IF(S140=Dropdown!$E$6,1,IF(S140=Dropdown!$E$7,2,IF(S140=Dropdown!$E$8,1,IF(S140=Dropdown!$E$9,2,0)))))*E140</f>
        <v>0</v>
      </c>
      <c r="AE140" s="132">
        <v>0</v>
      </c>
    </row>
    <row r="141" spans="1:31" ht="32.25" customHeight="1" thickBot="1" x14ac:dyDescent="0.3">
      <c r="A141" s="98"/>
      <c r="B141" s="85"/>
      <c r="C141" s="85"/>
      <c r="D141" s="85"/>
      <c r="E141" s="85"/>
      <c r="F141" s="85"/>
      <c r="G141" s="85"/>
      <c r="H141" s="85"/>
      <c r="I141" s="85"/>
      <c r="J141" s="85"/>
      <c r="K141" s="99"/>
      <c r="L141" s="90"/>
      <c r="M141" s="107">
        <f t="shared" si="15"/>
        <v>0</v>
      </c>
      <c r="N141" s="107"/>
      <c r="O141" s="107"/>
      <c r="P141" s="85"/>
      <c r="Q141" s="85"/>
      <c r="R141" s="85"/>
      <c r="S141" s="85"/>
      <c r="T141" s="85"/>
      <c r="U141" s="85"/>
      <c r="V141" s="92" t="str">
        <f t="shared" si="16"/>
        <v>/</v>
      </c>
      <c r="W141" s="92"/>
      <c r="X141" s="92"/>
      <c r="Y141" s="92"/>
      <c r="Z141" s="131">
        <f t="shared" si="12"/>
        <v>0</v>
      </c>
      <c r="AA141" s="131">
        <f t="shared" si="13"/>
        <v>0</v>
      </c>
      <c r="AB141" s="132">
        <f t="shared" si="14"/>
        <v>0</v>
      </c>
      <c r="AC141" s="132">
        <f t="shared" si="17"/>
        <v>0</v>
      </c>
      <c r="AD141" s="132">
        <f>(IF(S141=Dropdown!$E$6,1,IF(S141=Dropdown!$E$7,2,IF(S141=Dropdown!$E$8,1,IF(S141=Dropdown!$E$9,2,0)))))*E141</f>
        <v>0</v>
      </c>
      <c r="AE141" s="132">
        <v>0</v>
      </c>
    </row>
    <row r="142" spans="1:31" ht="32.25" customHeight="1" thickBot="1" x14ac:dyDescent="0.3">
      <c r="A142" s="98"/>
      <c r="B142" s="85"/>
      <c r="C142" s="85"/>
      <c r="D142" s="85"/>
      <c r="E142" s="85"/>
      <c r="F142" s="85"/>
      <c r="G142" s="85"/>
      <c r="H142" s="85"/>
      <c r="I142" s="85"/>
      <c r="J142" s="85"/>
      <c r="K142" s="99"/>
      <c r="L142" s="90"/>
      <c r="M142" s="107">
        <f t="shared" si="15"/>
        <v>0</v>
      </c>
      <c r="N142" s="107"/>
      <c r="O142" s="107"/>
      <c r="P142" s="85"/>
      <c r="Q142" s="85"/>
      <c r="R142" s="85"/>
      <c r="S142" s="85"/>
      <c r="T142" s="85"/>
      <c r="U142" s="85"/>
      <c r="V142" s="92" t="str">
        <f t="shared" si="16"/>
        <v>/</v>
      </c>
      <c r="W142" s="92"/>
      <c r="X142" s="92"/>
      <c r="Y142" s="92"/>
      <c r="Z142" s="131">
        <f t="shared" si="12"/>
        <v>0</v>
      </c>
      <c r="AA142" s="131">
        <f t="shared" si="13"/>
        <v>0</v>
      </c>
      <c r="AB142" s="132">
        <f t="shared" si="14"/>
        <v>0</v>
      </c>
      <c r="AC142" s="132">
        <f t="shared" si="17"/>
        <v>0</v>
      </c>
      <c r="AD142" s="132">
        <f>(IF(S142=Dropdown!$E$6,1,IF(S142=Dropdown!$E$7,2,IF(S142=Dropdown!$E$8,1,IF(S142=Dropdown!$E$9,2,0)))))*E142</f>
        <v>0</v>
      </c>
      <c r="AE142" s="132">
        <v>0</v>
      </c>
    </row>
    <row r="143" spans="1:31" ht="32.25" customHeight="1" thickBot="1" x14ac:dyDescent="0.3">
      <c r="A143" s="98"/>
      <c r="B143" s="85"/>
      <c r="C143" s="85"/>
      <c r="D143" s="85"/>
      <c r="E143" s="85"/>
      <c r="F143" s="85"/>
      <c r="G143" s="85"/>
      <c r="H143" s="85"/>
      <c r="I143" s="85"/>
      <c r="J143" s="85"/>
      <c r="K143" s="99"/>
      <c r="L143" s="90"/>
      <c r="M143" s="107">
        <f t="shared" si="15"/>
        <v>0</v>
      </c>
      <c r="N143" s="107"/>
      <c r="O143" s="107"/>
      <c r="P143" s="85"/>
      <c r="Q143" s="85"/>
      <c r="R143" s="85"/>
      <c r="S143" s="85"/>
      <c r="T143" s="85"/>
      <c r="U143" s="85"/>
      <c r="V143" s="92" t="str">
        <f t="shared" si="16"/>
        <v>/</v>
      </c>
      <c r="W143" s="92"/>
      <c r="X143" s="92"/>
      <c r="Y143" s="92"/>
      <c r="Z143" s="131">
        <f t="shared" si="12"/>
        <v>0</v>
      </c>
      <c r="AA143" s="131">
        <f t="shared" si="13"/>
        <v>0</v>
      </c>
      <c r="AB143" s="132">
        <f t="shared" si="14"/>
        <v>0</v>
      </c>
      <c r="AC143" s="132">
        <f t="shared" si="17"/>
        <v>0</v>
      </c>
      <c r="AD143" s="132">
        <f>(IF(S143=Dropdown!$E$6,1,IF(S143=Dropdown!$E$7,2,IF(S143=Dropdown!$E$8,1,IF(S143=Dropdown!$E$9,2,0)))))*E143</f>
        <v>0</v>
      </c>
      <c r="AE143" s="132">
        <v>0</v>
      </c>
    </row>
    <row r="144" spans="1:31" ht="32.25" customHeight="1" thickBot="1" x14ac:dyDescent="0.3">
      <c r="A144" s="98"/>
      <c r="B144" s="85"/>
      <c r="C144" s="85"/>
      <c r="D144" s="102"/>
      <c r="E144" s="85"/>
      <c r="F144" s="85"/>
      <c r="G144" s="85"/>
      <c r="H144" s="85"/>
      <c r="I144" s="85"/>
      <c r="J144" s="85"/>
      <c r="K144" s="99"/>
      <c r="L144" s="90"/>
      <c r="M144" s="107">
        <f t="shared" si="15"/>
        <v>0</v>
      </c>
      <c r="N144" s="107"/>
      <c r="O144" s="107"/>
      <c r="P144" s="85"/>
      <c r="Q144" s="85"/>
      <c r="R144" s="85"/>
      <c r="S144" s="85"/>
      <c r="T144" s="85"/>
      <c r="U144" s="85"/>
      <c r="V144" s="92" t="str">
        <f t="shared" si="16"/>
        <v>/</v>
      </c>
      <c r="W144" s="92"/>
      <c r="X144" s="92"/>
      <c r="Y144" s="92"/>
      <c r="Z144" s="131">
        <f t="shared" si="12"/>
        <v>0</v>
      </c>
      <c r="AA144" s="131">
        <f t="shared" si="13"/>
        <v>0</v>
      </c>
      <c r="AB144" s="132">
        <f t="shared" si="14"/>
        <v>0</v>
      </c>
      <c r="AC144" s="132">
        <f t="shared" si="17"/>
        <v>0</v>
      </c>
      <c r="AD144" s="132">
        <f>(IF(S144=Dropdown!$E$6,1,IF(S144=Dropdown!$E$7,2,IF(S144=Dropdown!$E$8,1,IF(S144=Dropdown!$E$9,2,0)))))*E144</f>
        <v>0</v>
      </c>
      <c r="AE144" s="132">
        <v>0</v>
      </c>
    </row>
    <row r="145" spans="1:31" ht="32.25" customHeight="1" thickBot="1" x14ac:dyDescent="0.3">
      <c r="A145" s="98"/>
      <c r="B145" s="85"/>
      <c r="C145" s="85"/>
      <c r="D145" s="102"/>
      <c r="E145" s="85"/>
      <c r="F145" s="85"/>
      <c r="G145" s="85"/>
      <c r="H145" s="85"/>
      <c r="I145" s="85"/>
      <c r="J145" s="85"/>
      <c r="K145" s="99"/>
      <c r="L145" s="90"/>
      <c r="M145" s="107">
        <f t="shared" si="15"/>
        <v>0</v>
      </c>
      <c r="N145" s="107"/>
      <c r="O145" s="107"/>
      <c r="P145" s="85"/>
      <c r="Q145" s="85"/>
      <c r="R145" s="85"/>
      <c r="S145" s="85"/>
      <c r="T145" s="85"/>
      <c r="U145" s="85"/>
      <c r="V145" s="92" t="str">
        <f t="shared" si="16"/>
        <v>/</v>
      </c>
      <c r="W145" s="92"/>
      <c r="X145" s="92"/>
      <c r="Y145" s="92"/>
      <c r="Z145" s="131">
        <f t="shared" si="12"/>
        <v>0</v>
      </c>
      <c r="AA145" s="131">
        <f t="shared" si="13"/>
        <v>0</v>
      </c>
      <c r="AB145" s="132">
        <f t="shared" si="14"/>
        <v>0</v>
      </c>
      <c r="AC145" s="132">
        <f t="shared" si="17"/>
        <v>0</v>
      </c>
      <c r="AD145" s="132">
        <f>(IF(S145=Dropdown!$E$6,1,IF(S145=Dropdown!$E$7,2,IF(S145=Dropdown!$E$8,1,IF(S145=Dropdown!$E$9,2,0)))))*E145</f>
        <v>0</v>
      </c>
      <c r="AE145" s="132">
        <v>0</v>
      </c>
    </row>
    <row r="146" spans="1:31" ht="32.25" customHeight="1" thickBot="1" x14ac:dyDescent="0.3">
      <c r="A146" s="98"/>
      <c r="B146" s="85"/>
      <c r="C146" s="85"/>
      <c r="D146" s="102"/>
      <c r="E146" s="85"/>
      <c r="F146" s="85"/>
      <c r="G146" s="85"/>
      <c r="H146" s="85"/>
      <c r="I146" s="85"/>
      <c r="J146" s="85"/>
      <c r="K146" s="99"/>
      <c r="L146" s="90"/>
      <c r="M146" s="107">
        <f t="shared" si="15"/>
        <v>0</v>
      </c>
      <c r="N146" s="107"/>
      <c r="O146" s="107"/>
      <c r="P146" s="85"/>
      <c r="Q146" s="85"/>
      <c r="R146" s="85"/>
      <c r="S146" s="85"/>
      <c r="T146" s="85"/>
      <c r="U146" s="85"/>
      <c r="V146" s="92" t="str">
        <f t="shared" si="16"/>
        <v>/</v>
      </c>
      <c r="W146" s="92"/>
      <c r="X146" s="92"/>
      <c r="Y146" s="92"/>
      <c r="Z146" s="131">
        <f t="shared" si="12"/>
        <v>0</v>
      </c>
      <c r="AA146" s="131">
        <f t="shared" si="13"/>
        <v>0</v>
      </c>
      <c r="AB146" s="132">
        <f t="shared" si="14"/>
        <v>0</v>
      </c>
      <c r="AC146" s="132">
        <f t="shared" si="17"/>
        <v>0</v>
      </c>
      <c r="AD146" s="132">
        <f>(IF(S146=Dropdown!$E$6,1,IF(S146=Dropdown!$E$7,2,IF(S146=Dropdown!$E$8,1,IF(S146=Dropdown!$E$9,2,0)))))*E146</f>
        <v>0</v>
      </c>
      <c r="AE146" s="132">
        <v>0</v>
      </c>
    </row>
    <row r="147" spans="1:31" ht="32.25" customHeight="1" thickBot="1" x14ac:dyDescent="0.3">
      <c r="A147" s="98"/>
      <c r="B147" s="85"/>
      <c r="C147" s="85"/>
      <c r="D147" s="102"/>
      <c r="E147" s="85"/>
      <c r="F147" s="85"/>
      <c r="G147" s="85"/>
      <c r="H147" s="85"/>
      <c r="I147" s="85"/>
      <c r="J147" s="85"/>
      <c r="K147" s="99"/>
      <c r="L147" s="90"/>
      <c r="M147" s="107">
        <f t="shared" si="15"/>
        <v>0</v>
      </c>
      <c r="N147" s="107"/>
      <c r="O147" s="107"/>
      <c r="P147" s="85"/>
      <c r="Q147" s="85"/>
      <c r="R147" s="85"/>
      <c r="S147" s="85"/>
      <c r="T147" s="85"/>
      <c r="U147" s="85"/>
      <c r="V147" s="92" t="str">
        <f t="shared" si="16"/>
        <v>/</v>
      </c>
      <c r="W147" s="92"/>
      <c r="X147" s="92"/>
      <c r="Y147" s="92"/>
      <c r="Z147" s="131">
        <f t="shared" si="12"/>
        <v>0</v>
      </c>
      <c r="AA147" s="131">
        <f t="shared" si="13"/>
        <v>0</v>
      </c>
      <c r="AB147" s="132">
        <f t="shared" si="14"/>
        <v>0</v>
      </c>
      <c r="AC147" s="132">
        <f t="shared" si="17"/>
        <v>0</v>
      </c>
      <c r="AD147" s="132">
        <f>(IF(S147=Dropdown!$E$6,1,IF(S147=Dropdown!$E$7,2,IF(S147=Dropdown!$E$8,1,IF(S147=Dropdown!$E$9,2,0)))))*E147</f>
        <v>0</v>
      </c>
      <c r="AE147" s="132">
        <v>0</v>
      </c>
    </row>
    <row r="148" spans="1:31" ht="32.25" customHeight="1" thickBot="1" x14ac:dyDescent="0.3">
      <c r="A148" s="98"/>
      <c r="B148" s="85"/>
      <c r="C148" s="85"/>
      <c r="D148" s="85"/>
      <c r="E148" s="85"/>
      <c r="F148" s="85"/>
      <c r="G148" s="85"/>
      <c r="H148" s="85"/>
      <c r="I148" s="85"/>
      <c r="J148" s="85"/>
      <c r="K148" s="99"/>
      <c r="L148" s="90"/>
      <c r="M148" s="107">
        <f t="shared" si="15"/>
        <v>0</v>
      </c>
      <c r="N148" s="107"/>
      <c r="O148" s="107"/>
      <c r="P148" s="85"/>
      <c r="Q148" s="85"/>
      <c r="R148" s="85"/>
      <c r="S148" s="85"/>
      <c r="T148" s="85"/>
      <c r="U148" s="85"/>
      <c r="V148" s="92" t="str">
        <f t="shared" si="16"/>
        <v>/</v>
      </c>
      <c r="W148" s="92"/>
      <c r="X148" s="92"/>
      <c r="Y148" s="92"/>
      <c r="Z148" s="131">
        <f t="shared" si="12"/>
        <v>0</v>
      </c>
      <c r="AA148" s="131">
        <f t="shared" si="13"/>
        <v>0</v>
      </c>
      <c r="AB148" s="132">
        <f t="shared" si="14"/>
        <v>0</v>
      </c>
      <c r="AC148" s="132">
        <f t="shared" si="17"/>
        <v>0</v>
      </c>
      <c r="AD148" s="132">
        <f>(IF(S148=Dropdown!$E$6,1,IF(S148=Dropdown!$E$7,2,IF(S148=Dropdown!$E$8,1,IF(S148=Dropdown!$E$9,2,0)))))*E148</f>
        <v>0</v>
      </c>
      <c r="AE148" s="132">
        <v>0</v>
      </c>
    </row>
    <row r="149" spans="1:31" ht="32.25" customHeight="1" thickBot="1" x14ac:dyDescent="0.3">
      <c r="A149" s="98"/>
      <c r="B149" s="85"/>
      <c r="C149" s="85"/>
      <c r="D149" s="85"/>
      <c r="E149" s="85"/>
      <c r="F149" s="85"/>
      <c r="G149" s="85"/>
      <c r="H149" s="85"/>
      <c r="I149" s="85"/>
      <c r="J149" s="85"/>
      <c r="K149" s="99"/>
      <c r="L149" s="90"/>
      <c r="M149" s="107">
        <f t="shared" si="15"/>
        <v>0</v>
      </c>
      <c r="N149" s="107"/>
      <c r="O149" s="107"/>
      <c r="P149" s="85"/>
      <c r="Q149" s="85"/>
      <c r="R149" s="85"/>
      <c r="S149" s="85"/>
      <c r="T149" s="85"/>
      <c r="U149" s="85"/>
      <c r="V149" s="92" t="str">
        <f t="shared" si="16"/>
        <v>/</v>
      </c>
      <c r="W149" s="92"/>
      <c r="X149" s="92"/>
      <c r="Y149" s="92"/>
      <c r="Z149" s="131">
        <f t="shared" si="12"/>
        <v>0</v>
      </c>
      <c r="AA149" s="131">
        <f t="shared" si="13"/>
        <v>0</v>
      </c>
      <c r="AB149" s="132">
        <f t="shared" si="14"/>
        <v>0</v>
      </c>
      <c r="AC149" s="132">
        <f t="shared" si="17"/>
        <v>0</v>
      </c>
      <c r="AD149" s="132">
        <f>(IF(S149=Dropdown!$E$6,1,IF(S149=Dropdown!$E$7,2,IF(S149=Dropdown!$E$8,1,IF(S149=Dropdown!$E$9,2,0)))))*E149</f>
        <v>0</v>
      </c>
      <c r="AE149" s="132">
        <v>0</v>
      </c>
    </row>
    <row r="150" spans="1:31" ht="32.25" customHeight="1" thickBot="1" x14ac:dyDescent="0.3">
      <c r="A150" s="98"/>
      <c r="B150" s="85"/>
      <c r="C150" s="85"/>
      <c r="D150" s="85"/>
      <c r="E150" s="85"/>
      <c r="F150" s="85"/>
      <c r="G150" s="85"/>
      <c r="H150" s="85"/>
      <c r="I150" s="85"/>
      <c r="J150" s="85"/>
      <c r="K150" s="99"/>
      <c r="L150" s="90"/>
      <c r="M150" s="107">
        <f t="shared" si="15"/>
        <v>0</v>
      </c>
      <c r="N150" s="107"/>
      <c r="O150" s="107"/>
      <c r="P150" s="85"/>
      <c r="Q150" s="85"/>
      <c r="R150" s="85"/>
      <c r="S150" s="85"/>
      <c r="T150" s="85"/>
      <c r="U150" s="85"/>
      <c r="V150" s="92" t="str">
        <f t="shared" si="16"/>
        <v>/</v>
      </c>
      <c r="W150" s="92"/>
      <c r="X150" s="92"/>
      <c r="Y150" s="92"/>
      <c r="Z150" s="131">
        <f t="shared" si="12"/>
        <v>0</v>
      </c>
      <c r="AA150" s="131">
        <f t="shared" si="13"/>
        <v>0</v>
      </c>
      <c r="AB150" s="132">
        <f t="shared" si="14"/>
        <v>0</v>
      </c>
      <c r="AC150" s="132">
        <f t="shared" si="17"/>
        <v>0</v>
      </c>
      <c r="AD150" s="132">
        <f>(IF(S150=Dropdown!$E$6,1,IF(S150=Dropdown!$E$7,2,IF(S150=Dropdown!$E$8,1,IF(S150=Dropdown!$E$9,2,0)))))*E150</f>
        <v>0</v>
      </c>
      <c r="AE150" s="132">
        <v>0</v>
      </c>
    </row>
    <row r="151" spans="1:31" ht="32.25" customHeight="1" thickBot="1" x14ac:dyDescent="0.3">
      <c r="A151" s="98"/>
      <c r="B151" s="85"/>
      <c r="C151" s="85"/>
      <c r="D151" s="85"/>
      <c r="E151" s="85"/>
      <c r="F151" s="85"/>
      <c r="G151" s="85"/>
      <c r="H151" s="85"/>
      <c r="I151" s="85"/>
      <c r="J151" s="85"/>
      <c r="K151" s="99"/>
      <c r="L151" s="90"/>
      <c r="M151" s="107">
        <f t="shared" si="15"/>
        <v>0</v>
      </c>
      <c r="N151" s="107"/>
      <c r="O151" s="107"/>
      <c r="P151" s="85"/>
      <c r="Q151" s="85"/>
      <c r="R151" s="85"/>
      <c r="S151" s="85"/>
      <c r="T151" s="85"/>
      <c r="U151" s="85"/>
      <c r="V151" s="92" t="str">
        <f t="shared" si="16"/>
        <v>/</v>
      </c>
      <c r="W151" s="92"/>
      <c r="X151" s="92"/>
      <c r="Y151" s="92"/>
      <c r="Z151" s="131">
        <f t="shared" si="12"/>
        <v>0</v>
      </c>
      <c r="AA151" s="131">
        <f t="shared" si="13"/>
        <v>0</v>
      </c>
      <c r="AB151" s="132">
        <f t="shared" si="14"/>
        <v>0</v>
      </c>
      <c r="AC151" s="132">
        <f t="shared" si="17"/>
        <v>0</v>
      </c>
      <c r="AD151" s="132">
        <f>(IF(S151=Dropdown!$E$6,1,IF(S151=Dropdown!$E$7,2,IF(S151=Dropdown!$E$8,1,IF(S151=Dropdown!$E$9,2,0)))))*E151</f>
        <v>0</v>
      </c>
      <c r="AE151" s="132">
        <v>0</v>
      </c>
    </row>
    <row r="152" spans="1:31" ht="32.25" customHeight="1" thickBot="1" x14ac:dyDescent="0.3">
      <c r="A152" s="98"/>
      <c r="B152" s="85"/>
      <c r="C152" s="85"/>
      <c r="D152" s="85"/>
      <c r="E152" s="85"/>
      <c r="F152" s="85"/>
      <c r="G152" s="85"/>
      <c r="H152" s="85"/>
      <c r="I152" s="85"/>
      <c r="J152" s="85"/>
      <c r="K152" s="99"/>
      <c r="L152" s="90"/>
      <c r="M152" s="107">
        <f t="shared" si="15"/>
        <v>0</v>
      </c>
      <c r="N152" s="107"/>
      <c r="O152" s="107"/>
      <c r="P152" s="85"/>
      <c r="Q152" s="85"/>
      <c r="R152" s="85"/>
      <c r="S152" s="85"/>
      <c r="T152" s="85"/>
      <c r="U152" s="85"/>
      <c r="V152" s="92" t="str">
        <f t="shared" si="16"/>
        <v>/</v>
      </c>
      <c r="W152" s="92"/>
      <c r="X152" s="92"/>
      <c r="Y152" s="92"/>
      <c r="Z152" s="131">
        <f t="shared" si="12"/>
        <v>0</v>
      </c>
      <c r="AA152" s="131">
        <f t="shared" si="13"/>
        <v>0</v>
      </c>
      <c r="AB152" s="132">
        <f t="shared" si="14"/>
        <v>0</v>
      </c>
      <c r="AC152" s="132">
        <f t="shared" si="17"/>
        <v>0</v>
      </c>
      <c r="AD152" s="132">
        <f>(IF(S152=Dropdown!$E$6,1,IF(S152=Dropdown!$E$7,2,IF(S152=Dropdown!$E$8,1,IF(S152=Dropdown!$E$9,2,0)))))*E152</f>
        <v>0</v>
      </c>
      <c r="AE152" s="132">
        <v>0</v>
      </c>
    </row>
    <row r="153" spans="1:31" ht="32.25" customHeight="1" thickBot="1" x14ac:dyDescent="0.3">
      <c r="A153" s="98"/>
      <c r="B153" s="85"/>
      <c r="C153" s="85"/>
      <c r="D153" s="85"/>
      <c r="E153" s="85"/>
      <c r="F153" s="85"/>
      <c r="G153" s="85"/>
      <c r="H153" s="85"/>
      <c r="I153" s="85"/>
      <c r="J153" s="85"/>
      <c r="K153" s="99"/>
      <c r="L153" s="90"/>
      <c r="M153" s="107">
        <f t="shared" si="15"/>
        <v>0</v>
      </c>
      <c r="N153" s="107"/>
      <c r="O153" s="107"/>
      <c r="P153" s="85"/>
      <c r="Q153" s="85"/>
      <c r="R153" s="85"/>
      <c r="S153" s="85"/>
      <c r="T153" s="85"/>
      <c r="U153" s="85"/>
      <c r="V153" s="92" t="str">
        <f t="shared" si="16"/>
        <v>/</v>
      </c>
      <c r="W153" s="92"/>
      <c r="X153" s="92"/>
      <c r="Y153" s="92"/>
      <c r="Z153" s="131">
        <f t="shared" si="12"/>
        <v>0</v>
      </c>
      <c r="AA153" s="131">
        <f t="shared" si="13"/>
        <v>0</v>
      </c>
      <c r="AB153" s="132">
        <f t="shared" si="14"/>
        <v>0</v>
      </c>
      <c r="AC153" s="132">
        <f t="shared" si="17"/>
        <v>0</v>
      </c>
      <c r="AD153" s="132">
        <f>(IF(S153=Dropdown!$E$6,1,IF(S153=Dropdown!$E$7,2,IF(S153=Dropdown!$E$8,1,IF(S153=Dropdown!$E$9,2,0)))))*E153</f>
        <v>0</v>
      </c>
      <c r="AE153" s="132">
        <v>0</v>
      </c>
    </row>
    <row r="154" spans="1:31" ht="32.25" customHeight="1" thickBot="1" x14ac:dyDescent="0.3">
      <c r="A154" s="98"/>
      <c r="B154" s="85"/>
      <c r="C154" s="85"/>
      <c r="D154" s="85"/>
      <c r="E154" s="85"/>
      <c r="F154" s="85"/>
      <c r="G154" s="85"/>
      <c r="H154" s="85"/>
      <c r="I154" s="85"/>
      <c r="J154" s="85"/>
      <c r="K154" s="99"/>
      <c r="L154" s="90"/>
      <c r="M154" s="107">
        <f t="shared" si="15"/>
        <v>0</v>
      </c>
      <c r="N154" s="107"/>
      <c r="O154" s="107"/>
      <c r="P154" s="85"/>
      <c r="Q154" s="85"/>
      <c r="R154" s="85"/>
      <c r="S154" s="85"/>
      <c r="T154" s="85"/>
      <c r="U154" s="85"/>
      <c r="V154" s="92" t="str">
        <f t="shared" si="16"/>
        <v>/</v>
      </c>
      <c r="W154" s="92"/>
      <c r="X154" s="92"/>
      <c r="Y154" s="92"/>
      <c r="Z154" s="131">
        <f t="shared" si="12"/>
        <v>0</v>
      </c>
      <c r="AA154" s="131">
        <f t="shared" si="13"/>
        <v>0</v>
      </c>
      <c r="AB154" s="132">
        <f t="shared" si="14"/>
        <v>0</v>
      </c>
      <c r="AC154" s="132">
        <f t="shared" si="17"/>
        <v>0</v>
      </c>
      <c r="AD154" s="132">
        <f>(IF(S154=Dropdown!$E$6,1,IF(S154=Dropdown!$E$7,2,IF(S154=Dropdown!$E$8,1,IF(S154=Dropdown!$E$9,2,0)))))*E154</f>
        <v>0</v>
      </c>
      <c r="AE154" s="132">
        <v>0</v>
      </c>
    </row>
    <row r="155" spans="1:31" ht="32.25" customHeight="1" thickBot="1" x14ac:dyDescent="0.3">
      <c r="A155" s="98"/>
      <c r="B155" s="85"/>
      <c r="C155" s="85"/>
      <c r="D155" s="85"/>
      <c r="E155" s="85"/>
      <c r="F155" s="85"/>
      <c r="G155" s="85"/>
      <c r="H155" s="85"/>
      <c r="I155" s="85"/>
      <c r="J155" s="85"/>
      <c r="K155" s="99"/>
      <c r="L155" s="90"/>
      <c r="M155" s="107">
        <f t="shared" si="15"/>
        <v>0</v>
      </c>
      <c r="N155" s="107"/>
      <c r="O155" s="107"/>
      <c r="P155" s="85"/>
      <c r="Q155" s="85"/>
      <c r="R155" s="85"/>
      <c r="S155" s="85"/>
      <c r="T155" s="85"/>
      <c r="U155" s="85"/>
      <c r="V155" s="92" t="str">
        <f t="shared" si="16"/>
        <v>/</v>
      </c>
      <c r="W155" s="92"/>
      <c r="X155" s="92"/>
      <c r="Y155" s="92"/>
      <c r="Z155" s="131">
        <f t="shared" si="12"/>
        <v>0</v>
      </c>
      <c r="AA155" s="131">
        <f t="shared" si="13"/>
        <v>0</v>
      </c>
      <c r="AB155" s="132">
        <f t="shared" si="14"/>
        <v>0</v>
      </c>
      <c r="AC155" s="132">
        <f t="shared" si="17"/>
        <v>0</v>
      </c>
      <c r="AD155" s="132">
        <f>(IF(S155=Dropdown!$E$6,1,IF(S155=Dropdown!$E$7,2,IF(S155=Dropdown!$E$8,1,IF(S155=Dropdown!$E$9,2,0)))))*E155</f>
        <v>0</v>
      </c>
      <c r="AE155" s="132">
        <v>0</v>
      </c>
    </row>
    <row r="156" spans="1:31" ht="32.25" customHeight="1" thickBot="1" x14ac:dyDescent="0.3">
      <c r="A156" s="98"/>
      <c r="B156" s="85"/>
      <c r="C156" s="85"/>
      <c r="D156" s="85"/>
      <c r="E156" s="85"/>
      <c r="F156" s="85"/>
      <c r="G156" s="85"/>
      <c r="H156" s="85"/>
      <c r="I156" s="85"/>
      <c r="J156" s="85"/>
      <c r="K156" s="99"/>
      <c r="L156" s="90"/>
      <c r="M156" s="107">
        <f t="shared" si="15"/>
        <v>0</v>
      </c>
      <c r="N156" s="107"/>
      <c r="O156" s="107"/>
      <c r="P156" s="85"/>
      <c r="Q156" s="85"/>
      <c r="R156" s="85"/>
      <c r="S156" s="85"/>
      <c r="T156" s="85"/>
      <c r="U156" s="85"/>
      <c r="V156" s="92" t="str">
        <f t="shared" si="16"/>
        <v>/</v>
      </c>
      <c r="W156" s="92"/>
      <c r="X156" s="92"/>
      <c r="Y156" s="92"/>
      <c r="Z156" s="131">
        <f t="shared" si="12"/>
        <v>0</v>
      </c>
      <c r="AA156" s="131">
        <f t="shared" si="13"/>
        <v>0</v>
      </c>
      <c r="AB156" s="132">
        <f t="shared" si="14"/>
        <v>0</v>
      </c>
      <c r="AC156" s="132">
        <f t="shared" si="17"/>
        <v>0</v>
      </c>
      <c r="AD156" s="132">
        <f>(IF(S156=Dropdown!$E$6,1,IF(S156=Dropdown!$E$7,2,IF(S156=Dropdown!$E$8,1,IF(S156=Dropdown!$E$9,2,0)))))*E156</f>
        <v>0</v>
      </c>
      <c r="AE156" s="132">
        <v>0</v>
      </c>
    </row>
    <row r="157" spans="1:31" ht="32.25" customHeight="1" thickBot="1" x14ac:dyDescent="0.3">
      <c r="A157" s="98"/>
      <c r="B157" s="85"/>
      <c r="C157" s="85"/>
      <c r="D157" s="85"/>
      <c r="E157" s="85"/>
      <c r="F157" s="85"/>
      <c r="G157" s="85"/>
      <c r="H157" s="85"/>
      <c r="I157" s="85"/>
      <c r="J157" s="85"/>
      <c r="K157" s="99"/>
      <c r="L157" s="90"/>
      <c r="M157" s="107">
        <f t="shared" si="15"/>
        <v>0</v>
      </c>
      <c r="N157" s="107"/>
      <c r="O157" s="107"/>
      <c r="P157" s="85"/>
      <c r="Q157" s="85"/>
      <c r="R157" s="85"/>
      <c r="S157" s="85"/>
      <c r="T157" s="85"/>
      <c r="U157" s="85"/>
      <c r="V157" s="92" t="str">
        <f t="shared" si="16"/>
        <v>/</v>
      </c>
      <c r="W157" s="92"/>
      <c r="X157" s="92"/>
      <c r="Y157" s="92"/>
      <c r="Z157" s="131">
        <f t="shared" si="12"/>
        <v>0</v>
      </c>
      <c r="AA157" s="131">
        <f t="shared" si="13"/>
        <v>0</v>
      </c>
      <c r="AB157" s="132">
        <f t="shared" si="14"/>
        <v>0</v>
      </c>
      <c r="AC157" s="132">
        <f t="shared" si="17"/>
        <v>0</v>
      </c>
      <c r="AD157" s="132">
        <f>(IF(S157=Dropdown!$E$6,1,IF(S157=Dropdown!$E$7,2,IF(S157=Dropdown!$E$8,1,IF(S157=Dropdown!$E$9,2,0)))))*E157</f>
        <v>0</v>
      </c>
      <c r="AE157" s="132">
        <v>0</v>
      </c>
    </row>
    <row r="158" spans="1:31" ht="32.25" customHeight="1" thickBot="1" x14ac:dyDescent="0.3">
      <c r="A158" s="98"/>
      <c r="B158" s="85"/>
      <c r="C158" s="85"/>
      <c r="D158" s="85"/>
      <c r="E158" s="85"/>
      <c r="F158" s="85"/>
      <c r="G158" s="85"/>
      <c r="H158" s="85"/>
      <c r="I158" s="85"/>
      <c r="J158" s="85"/>
      <c r="K158" s="99"/>
      <c r="L158" s="90"/>
      <c r="M158" s="107">
        <f t="shared" si="15"/>
        <v>0</v>
      </c>
      <c r="N158" s="107"/>
      <c r="O158" s="107"/>
      <c r="P158" s="85"/>
      <c r="Q158" s="85"/>
      <c r="R158" s="85"/>
      <c r="S158" s="85"/>
      <c r="T158" s="85"/>
      <c r="U158" s="85"/>
      <c r="V158" s="92" t="str">
        <f t="shared" si="16"/>
        <v>/</v>
      </c>
      <c r="W158" s="92"/>
      <c r="X158" s="92"/>
      <c r="Y158" s="92"/>
      <c r="Z158" s="131">
        <f t="shared" si="12"/>
        <v>0</v>
      </c>
      <c r="AA158" s="131">
        <f t="shared" si="13"/>
        <v>0</v>
      </c>
      <c r="AB158" s="132">
        <f t="shared" si="14"/>
        <v>0</v>
      </c>
      <c r="AC158" s="132">
        <f t="shared" si="17"/>
        <v>0</v>
      </c>
      <c r="AD158" s="132">
        <f>(IF(S158=Dropdown!$E$6,1,IF(S158=Dropdown!$E$7,2,IF(S158=Dropdown!$E$8,1,IF(S158=Dropdown!$E$9,2,0)))))*E158</f>
        <v>0</v>
      </c>
      <c r="AE158" s="132">
        <v>0</v>
      </c>
    </row>
    <row r="159" spans="1:31" ht="32.25" customHeight="1" thickBot="1" x14ac:dyDescent="0.3">
      <c r="A159" s="98"/>
      <c r="B159" s="85"/>
      <c r="C159" s="85"/>
      <c r="D159" s="85"/>
      <c r="E159" s="85"/>
      <c r="F159" s="85"/>
      <c r="G159" s="85"/>
      <c r="H159" s="85"/>
      <c r="I159" s="85"/>
      <c r="J159" s="85"/>
      <c r="K159" s="99"/>
      <c r="L159" s="90"/>
      <c r="M159" s="107">
        <f t="shared" si="15"/>
        <v>0</v>
      </c>
      <c r="N159" s="107"/>
      <c r="O159" s="107"/>
      <c r="P159" s="85"/>
      <c r="Q159" s="85"/>
      <c r="R159" s="85"/>
      <c r="S159" s="85"/>
      <c r="T159" s="85"/>
      <c r="U159" s="85"/>
      <c r="V159" s="92" t="str">
        <f t="shared" si="16"/>
        <v>/</v>
      </c>
      <c r="W159" s="92"/>
      <c r="X159" s="92"/>
      <c r="Y159" s="92"/>
      <c r="Z159" s="131">
        <f t="shared" si="12"/>
        <v>0</v>
      </c>
      <c r="AA159" s="131">
        <f t="shared" si="13"/>
        <v>0</v>
      </c>
      <c r="AB159" s="132">
        <f t="shared" si="14"/>
        <v>0</v>
      </c>
      <c r="AC159" s="132">
        <f t="shared" si="17"/>
        <v>0</v>
      </c>
      <c r="AD159" s="132">
        <f>(IF(S159=Dropdown!$E$6,1,IF(S159=Dropdown!$E$7,2,IF(S159=Dropdown!$E$8,1,IF(S159=Dropdown!$E$9,2,0)))))*E159</f>
        <v>0</v>
      </c>
      <c r="AE159" s="132">
        <v>0</v>
      </c>
    </row>
    <row r="160" spans="1:31" ht="32.25" customHeight="1" thickBot="1" x14ac:dyDescent="0.3">
      <c r="A160" s="98"/>
      <c r="B160" s="85"/>
      <c r="C160" s="85"/>
      <c r="D160" s="85"/>
      <c r="E160" s="85"/>
      <c r="F160" s="85"/>
      <c r="G160" s="85"/>
      <c r="H160" s="85"/>
      <c r="I160" s="85"/>
      <c r="J160" s="85"/>
      <c r="K160" s="99"/>
      <c r="L160" s="90"/>
      <c r="M160" s="107">
        <f t="shared" si="15"/>
        <v>0</v>
      </c>
      <c r="N160" s="107"/>
      <c r="O160" s="107"/>
      <c r="P160" s="85"/>
      <c r="Q160" s="85"/>
      <c r="R160" s="85"/>
      <c r="S160" s="85"/>
      <c r="T160" s="85"/>
      <c r="U160" s="85"/>
      <c r="V160" s="92" t="str">
        <f t="shared" si="16"/>
        <v>/</v>
      </c>
      <c r="W160" s="92"/>
      <c r="X160" s="92"/>
      <c r="Y160" s="92"/>
      <c r="Z160" s="131">
        <f t="shared" si="12"/>
        <v>0</v>
      </c>
      <c r="AA160" s="131">
        <f t="shared" si="13"/>
        <v>0</v>
      </c>
      <c r="AB160" s="132">
        <f t="shared" si="14"/>
        <v>0</v>
      </c>
      <c r="AC160" s="132">
        <f t="shared" si="17"/>
        <v>0</v>
      </c>
      <c r="AD160" s="132">
        <f>(IF(S160=Dropdown!$E$6,1,IF(S160=Dropdown!$E$7,2,IF(S160=Dropdown!$E$8,1,IF(S160=Dropdown!$E$9,2,0)))))*E160</f>
        <v>0</v>
      </c>
      <c r="AE160" s="132">
        <v>0</v>
      </c>
    </row>
    <row r="161" spans="1:31" ht="32.25" customHeight="1" thickBot="1" x14ac:dyDescent="0.3">
      <c r="A161" s="98"/>
      <c r="B161" s="85"/>
      <c r="C161" s="85"/>
      <c r="D161" s="102"/>
      <c r="E161" s="85"/>
      <c r="F161" s="85"/>
      <c r="G161" s="85"/>
      <c r="H161" s="85"/>
      <c r="I161" s="85"/>
      <c r="J161" s="85"/>
      <c r="K161" s="99"/>
      <c r="L161" s="90"/>
      <c r="M161" s="107">
        <f t="shared" si="15"/>
        <v>0</v>
      </c>
      <c r="N161" s="107"/>
      <c r="O161" s="107"/>
      <c r="P161" s="85"/>
      <c r="Q161" s="85"/>
      <c r="R161" s="85"/>
      <c r="S161" s="85"/>
      <c r="T161" s="85"/>
      <c r="U161" s="85"/>
      <c r="V161" s="92" t="str">
        <f t="shared" si="16"/>
        <v>/</v>
      </c>
      <c r="W161" s="92"/>
      <c r="X161" s="92"/>
      <c r="Y161" s="92"/>
      <c r="Z161" s="131">
        <f t="shared" si="12"/>
        <v>0</v>
      </c>
      <c r="AA161" s="131">
        <f t="shared" si="13"/>
        <v>0</v>
      </c>
      <c r="AB161" s="132">
        <f t="shared" si="14"/>
        <v>0</v>
      </c>
      <c r="AC161" s="132">
        <f t="shared" si="17"/>
        <v>0</v>
      </c>
      <c r="AD161" s="132">
        <f>(IF(S161=Dropdown!$E$6,1,IF(S161=Dropdown!$E$7,2,IF(S161=Dropdown!$E$8,1,IF(S161=Dropdown!$E$9,2,0)))))*E161</f>
        <v>0</v>
      </c>
      <c r="AE161" s="132">
        <v>0</v>
      </c>
    </row>
    <row r="162" spans="1:31" ht="32.25" customHeight="1" thickBot="1" x14ac:dyDescent="0.3">
      <c r="A162" s="98"/>
      <c r="B162" s="85"/>
      <c r="C162" s="85"/>
      <c r="D162" s="102"/>
      <c r="E162" s="85"/>
      <c r="F162" s="85"/>
      <c r="G162" s="85"/>
      <c r="H162" s="85"/>
      <c r="I162" s="85"/>
      <c r="J162" s="85"/>
      <c r="K162" s="99"/>
      <c r="L162" s="90"/>
      <c r="M162" s="107">
        <f t="shared" si="15"/>
        <v>0</v>
      </c>
      <c r="N162" s="107"/>
      <c r="O162" s="107"/>
      <c r="P162" s="85"/>
      <c r="Q162" s="85"/>
      <c r="R162" s="85"/>
      <c r="S162" s="85"/>
      <c r="T162" s="85"/>
      <c r="U162" s="85"/>
      <c r="V162" s="92" t="str">
        <f t="shared" si="16"/>
        <v>/</v>
      </c>
      <c r="W162" s="92"/>
      <c r="X162" s="92"/>
      <c r="Y162" s="92"/>
      <c r="Z162" s="131">
        <f t="shared" si="12"/>
        <v>0</v>
      </c>
      <c r="AA162" s="131">
        <f t="shared" si="13"/>
        <v>0</v>
      </c>
      <c r="AB162" s="132">
        <f t="shared" si="14"/>
        <v>0</v>
      </c>
      <c r="AC162" s="132">
        <f t="shared" si="17"/>
        <v>0</v>
      </c>
      <c r="AD162" s="132">
        <f>(IF(S162=Dropdown!$E$6,1,IF(S162=Dropdown!$E$7,2,IF(S162=Dropdown!$E$8,1,IF(S162=Dropdown!$E$9,2,0)))))*E162</f>
        <v>0</v>
      </c>
      <c r="AE162" s="132">
        <v>0</v>
      </c>
    </row>
    <row r="163" spans="1:31" ht="32.25" customHeight="1" thickBot="1" x14ac:dyDescent="0.3">
      <c r="A163" s="98"/>
      <c r="B163" s="85"/>
      <c r="C163" s="85"/>
      <c r="D163" s="102"/>
      <c r="E163" s="85"/>
      <c r="F163" s="85"/>
      <c r="G163" s="85"/>
      <c r="H163" s="85"/>
      <c r="I163" s="85"/>
      <c r="J163" s="85"/>
      <c r="K163" s="99"/>
      <c r="L163" s="90"/>
      <c r="M163" s="107">
        <f t="shared" si="15"/>
        <v>0</v>
      </c>
      <c r="N163" s="107"/>
      <c r="O163" s="107"/>
      <c r="P163" s="85"/>
      <c r="Q163" s="85"/>
      <c r="R163" s="85"/>
      <c r="S163" s="85"/>
      <c r="T163" s="85"/>
      <c r="U163" s="85"/>
      <c r="V163" s="92" t="str">
        <f t="shared" si="16"/>
        <v>/</v>
      </c>
      <c r="W163" s="92"/>
      <c r="X163" s="92"/>
      <c r="Y163" s="92"/>
      <c r="Z163" s="131">
        <f t="shared" si="12"/>
        <v>0</v>
      </c>
      <c r="AA163" s="131">
        <f t="shared" si="13"/>
        <v>0</v>
      </c>
      <c r="AB163" s="132">
        <f t="shared" si="14"/>
        <v>0</v>
      </c>
      <c r="AC163" s="132">
        <f t="shared" si="17"/>
        <v>0</v>
      </c>
      <c r="AD163" s="132">
        <f>(IF(S163=Dropdown!$E$6,1,IF(S163=Dropdown!$E$7,2,IF(S163=Dropdown!$E$8,1,IF(S163=Dropdown!$E$9,2,0)))))*E163</f>
        <v>0</v>
      </c>
      <c r="AE163" s="132">
        <v>0</v>
      </c>
    </row>
    <row r="164" spans="1:31" ht="32.25" customHeight="1" thickBot="1" x14ac:dyDescent="0.3">
      <c r="A164" s="98"/>
      <c r="B164" s="85"/>
      <c r="C164" s="85"/>
      <c r="D164" s="102"/>
      <c r="E164" s="85"/>
      <c r="F164" s="85"/>
      <c r="G164" s="85"/>
      <c r="H164" s="85"/>
      <c r="I164" s="85"/>
      <c r="J164" s="85"/>
      <c r="K164" s="99"/>
      <c r="L164" s="90"/>
      <c r="M164" s="107">
        <f t="shared" si="15"/>
        <v>0</v>
      </c>
      <c r="N164" s="107"/>
      <c r="O164" s="107"/>
      <c r="P164" s="85"/>
      <c r="Q164" s="85"/>
      <c r="R164" s="85"/>
      <c r="S164" s="85"/>
      <c r="T164" s="85"/>
      <c r="U164" s="85"/>
      <c r="V164" s="92" t="str">
        <f t="shared" si="16"/>
        <v>/</v>
      </c>
      <c r="W164" s="92"/>
      <c r="X164" s="92"/>
      <c r="Y164" s="92"/>
      <c r="Z164" s="131">
        <f t="shared" si="12"/>
        <v>0</v>
      </c>
      <c r="AA164" s="131">
        <f t="shared" si="13"/>
        <v>0</v>
      </c>
      <c r="AB164" s="132">
        <f t="shared" si="14"/>
        <v>0</v>
      </c>
      <c r="AC164" s="132">
        <f t="shared" si="17"/>
        <v>0</v>
      </c>
      <c r="AD164" s="132">
        <f>(IF(S164=Dropdown!$E$6,1,IF(S164=Dropdown!$E$7,2,IF(S164=Dropdown!$E$8,1,IF(S164=Dropdown!$E$9,2,0)))))*E164</f>
        <v>0</v>
      </c>
      <c r="AE164" s="132">
        <v>0</v>
      </c>
    </row>
    <row r="165" spans="1:31" ht="32.25" customHeight="1" thickBot="1" x14ac:dyDescent="0.3">
      <c r="A165" s="98"/>
      <c r="B165" s="85"/>
      <c r="C165" s="85"/>
      <c r="D165" s="85"/>
      <c r="E165" s="85"/>
      <c r="F165" s="85"/>
      <c r="G165" s="85"/>
      <c r="H165" s="85"/>
      <c r="I165" s="85"/>
      <c r="J165" s="85"/>
      <c r="K165" s="99"/>
      <c r="L165" s="90"/>
      <c r="M165" s="107">
        <f t="shared" si="15"/>
        <v>0</v>
      </c>
      <c r="N165" s="107"/>
      <c r="O165" s="107"/>
      <c r="P165" s="85"/>
      <c r="Q165" s="85"/>
      <c r="R165" s="85"/>
      <c r="S165" s="85"/>
      <c r="T165" s="85"/>
      <c r="U165" s="85"/>
      <c r="V165" s="92" t="str">
        <f t="shared" si="16"/>
        <v>/</v>
      </c>
      <c r="W165" s="92"/>
      <c r="X165" s="92"/>
      <c r="Y165" s="92"/>
      <c r="Z165" s="131">
        <f t="shared" si="12"/>
        <v>0</v>
      </c>
      <c r="AA165" s="131">
        <f t="shared" si="13"/>
        <v>0</v>
      </c>
      <c r="AB165" s="132">
        <f t="shared" si="14"/>
        <v>0</v>
      </c>
      <c r="AC165" s="132">
        <f t="shared" si="17"/>
        <v>0</v>
      </c>
      <c r="AD165" s="132">
        <f>(IF(S165=Dropdown!$E$6,1,IF(S165=Dropdown!$E$7,2,IF(S165=Dropdown!$E$8,1,IF(S165=Dropdown!$E$9,2,0)))))*E165</f>
        <v>0</v>
      </c>
      <c r="AE165" s="132">
        <v>0</v>
      </c>
    </row>
    <row r="166" spans="1:31" ht="32.25" customHeight="1" thickBot="1" x14ac:dyDescent="0.3">
      <c r="A166" s="98"/>
      <c r="B166" s="85"/>
      <c r="C166" s="85"/>
      <c r="D166" s="85"/>
      <c r="E166" s="85"/>
      <c r="F166" s="85"/>
      <c r="G166" s="85"/>
      <c r="H166" s="85"/>
      <c r="I166" s="85"/>
      <c r="J166" s="85"/>
      <c r="K166" s="99"/>
      <c r="L166" s="90"/>
      <c r="M166" s="107">
        <f t="shared" si="15"/>
        <v>0</v>
      </c>
      <c r="N166" s="107"/>
      <c r="O166" s="107"/>
      <c r="P166" s="85"/>
      <c r="Q166" s="85"/>
      <c r="R166" s="85"/>
      <c r="S166" s="85"/>
      <c r="T166" s="85"/>
      <c r="U166" s="85"/>
      <c r="V166" s="92" t="str">
        <f t="shared" si="16"/>
        <v>/</v>
      </c>
      <c r="W166" s="92"/>
      <c r="X166" s="92"/>
      <c r="Y166" s="92"/>
      <c r="Z166" s="131">
        <f t="shared" si="12"/>
        <v>0</v>
      </c>
      <c r="AA166" s="131">
        <f t="shared" si="13"/>
        <v>0</v>
      </c>
      <c r="AB166" s="132">
        <f t="shared" si="14"/>
        <v>0</v>
      </c>
      <c r="AC166" s="132">
        <f t="shared" si="17"/>
        <v>0</v>
      </c>
      <c r="AD166" s="132">
        <f>(IF(S166=Dropdown!$E$6,1,IF(S166=Dropdown!$E$7,2,IF(S166=Dropdown!$E$8,1,IF(S166=Dropdown!$E$9,2,0)))))*E166</f>
        <v>0</v>
      </c>
      <c r="AE166" s="132">
        <v>0</v>
      </c>
    </row>
    <row r="167" spans="1:31" ht="32.25" customHeight="1" thickBot="1" x14ac:dyDescent="0.3">
      <c r="A167" s="98"/>
      <c r="B167" s="85"/>
      <c r="C167" s="85"/>
      <c r="D167" s="85"/>
      <c r="E167" s="85"/>
      <c r="F167" s="85"/>
      <c r="G167" s="85"/>
      <c r="H167" s="85"/>
      <c r="I167" s="85"/>
      <c r="J167" s="85"/>
      <c r="K167" s="99"/>
      <c r="L167" s="90"/>
      <c r="M167" s="107">
        <f t="shared" si="15"/>
        <v>0</v>
      </c>
      <c r="N167" s="107"/>
      <c r="O167" s="107"/>
      <c r="P167" s="85"/>
      <c r="Q167" s="85"/>
      <c r="R167" s="85"/>
      <c r="S167" s="85"/>
      <c r="T167" s="85"/>
      <c r="U167" s="85"/>
      <c r="V167" s="92" t="str">
        <f t="shared" si="16"/>
        <v>/</v>
      </c>
      <c r="W167" s="92"/>
      <c r="X167" s="92"/>
      <c r="Y167" s="92"/>
      <c r="Z167" s="131">
        <f t="shared" si="12"/>
        <v>0</v>
      </c>
      <c r="AA167" s="131">
        <f t="shared" si="13"/>
        <v>0</v>
      </c>
      <c r="AB167" s="132">
        <f t="shared" si="14"/>
        <v>0</v>
      </c>
      <c r="AC167" s="132">
        <f t="shared" si="17"/>
        <v>0</v>
      </c>
      <c r="AD167" s="132">
        <f>(IF(S167=Dropdown!$E$6,1,IF(S167=Dropdown!$E$7,2,IF(S167=Dropdown!$E$8,1,IF(S167=Dropdown!$E$9,2,0)))))*E167</f>
        <v>0</v>
      </c>
      <c r="AE167" s="132">
        <v>0</v>
      </c>
    </row>
    <row r="168" spans="1:31" ht="32.25" customHeight="1" thickBot="1" x14ac:dyDescent="0.3">
      <c r="A168" s="98"/>
      <c r="B168" s="85"/>
      <c r="C168" s="85"/>
      <c r="D168" s="85"/>
      <c r="E168" s="85"/>
      <c r="F168" s="85"/>
      <c r="G168" s="85"/>
      <c r="H168" s="85"/>
      <c r="I168" s="85"/>
      <c r="J168" s="85"/>
      <c r="K168" s="99"/>
      <c r="L168" s="90"/>
      <c r="M168" s="107">
        <f t="shared" si="15"/>
        <v>0</v>
      </c>
      <c r="N168" s="107"/>
      <c r="O168" s="107"/>
      <c r="P168" s="85"/>
      <c r="Q168" s="85"/>
      <c r="R168" s="85"/>
      <c r="S168" s="85"/>
      <c r="T168" s="85"/>
      <c r="U168" s="85"/>
      <c r="V168" s="92" t="str">
        <f t="shared" si="16"/>
        <v>/</v>
      </c>
      <c r="W168" s="92"/>
      <c r="X168" s="92"/>
      <c r="Y168" s="92"/>
      <c r="Z168" s="131">
        <f t="shared" si="12"/>
        <v>0</v>
      </c>
      <c r="AA168" s="131">
        <f t="shared" si="13"/>
        <v>0</v>
      </c>
      <c r="AB168" s="132">
        <f t="shared" si="14"/>
        <v>0</v>
      </c>
      <c r="AC168" s="132">
        <f t="shared" si="17"/>
        <v>0</v>
      </c>
      <c r="AD168" s="132">
        <f>(IF(S168=Dropdown!$E$6,1,IF(S168=Dropdown!$E$7,2,IF(S168=Dropdown!$E$8,1,IF(S168=Dropdown!$E$9,2,0)))))*E168</f>
        <v>0</v>
      </c>
      <c r="AE168" s="132">
        <v>0</v>
      </c>
    </row>
    <row r="169" spans="1:31" ht="32.25" customHeight="1" thickBot="1" x14ac:dyDescent="0.3">
      <c r="A169" s="98"/>
      <c r="B169" s="85"/>
      <c r="C169" s="85"/>
      <c r="D169" s="85"/>
      <c r="E169" s="85"/>
      <c r="F169" s="85"/>
      <c r="G169" s="85"/>
      <c r="H169" s="85"/>
      <c r="I169" s="85"/>
      <c r="J169" s="85"/>
      <c r="K169" s="99"/>
      <c r="L169" s="90"/>
      <c r="M169" s="107">
        <f t="shared" si="15"/>
        <v>0</v>
      </c>
      <c r="N169" s="107"/>
      <c r="O169" s="107"/>
      <c r="P169" s="85"/>
      <c r="Q169" s="85"/>
      <c r="R169" s="85"/>
      <c r="S169" s="85"/>
      <c r="T169" s="85"/>
      <c r="U169" s="85"/>
      <c r="V169" s="92" t="str">
        <f t="shared" si="16"/>
        <v>/</v>
      </c>
      <c r="W169" s="92"/>
      <c r="X169" s="92"/>
      <c r="Y169" s="92"/>
      <c r="Z169" s="131">
        <f t="shared" si="12"/>
        <v>0</v>
      </c>
      <c r="AA169" s="131">
        <f t="shared" si="13"/>
        <v>0</v>
      </c>
      <c r="AB169" s="132">
        <f t="shared" si="14"/>
        <v>0</v>
      </c>
      <c r="AC169" s="132">
        <f t="shared" si="17"/>
        <v>0</v>
      </c>
      <c r="AD169" s="132">
        <f>(IF(S169=Dropdown!$E$6,1,IF(S169=Dropdown!$E$7,2,IF(S169=Dropdown!$E$8,1,IF(S169=Dropdown!$E$9,2,0)))))*E169</f>
        <v>0</v>
      </c>
      <c r="AE169" s="132">
        <v>0</v>
      </c>
    </row>
    <row r="170" spans="1:31" ht="32.25" customHeight="1" thickBot="1" x14ac:dyDescent="0.3">
      <c r="A170" s="98"/>
      <c r="B170" s="85"/>
      <c r="C170" s="85"/>
      <c r="D170" s="85"/>
      <c r="E170" s="85"/>
      <c r="F170" s="85"/>
      <c r="G170" s="85"/>
      <c r="H170" s="85"/>
      <c r="I170" s="85"/>
      <c r="J170" s="85"/>
      <c r="K170" s="99"/>
      <c r="L170" s="90"/>
      <c r="M170" s="107">
        <f t="shared" si="15"/>
        <v>0</v>
      </c>
      <c r="N170" s="107"/>
      <c r="O170" s="107"/>
      <c r="P170" s="85"/>
      <c r="Q170" s="85"/>
      <c r="R170" s="85"/>
      <c r="S170" s="85"/>
      <c r="T170" s="85"/>
      <c r="U170" s="85"/>
      <c r="V170" s="92" t="str">
        <f t="shared" si="16"/>
        <v>/</v>
      </c>
      <c r="W170" s="92"/>
      <c r="X170" s="92"/>
      <c r="Y170" s="92"/>
      <c r="Z170" s="131">
        <f t="shared" si="12"/>
        <v>0</v>
      </c>
      <c r="AA170" s="131">
        <f t="shared" si="13"/>
        <v>0</v>
      </c>
      <c r="AB170" s="132">
        <f t="shared" si="14"/>
        <v>0</v>
      </c>
      <c r="AC170" s="132">
        <f t="shared" si="17"/>
        <v>0</v>
      </c>
      <c r="AD170" s="132">
        <f>(IF(S170=Dropdown!$E$6,1,IF(S170=Dropdown!$E$7,2,IF(S170=Dropdown!$E$8,1,IF(S170=Dropdown!$E$9,2,0)))))*E170</f>
        <v>0</v>
      </c>
      <c r="AE170" s="132">
        <v>0</v>
      </c>
    </row>
    <row r="171" spans="1:31" ht="32.25" customHeight="1" thickBot="1" x14ac:dyDescent="0.3">
      <c r="A171" s="98"/>
      <c r="B171" s="85"/>
      <c r="C171" s="85"/>
      <c r="D171" s="85"/>
      <c r="E171" s="85"/>
      <c r="F171" s="85"/>
      <c r="G171" s="85"/>
      <c r="H171" s="85"/>
      <c r="I171" s="85"/>
      <c r="J171" s="85"/>
      <c r="K171" s="99"/>
      <c r="L171" s="90"/>
      <c r="M171" s="107">
        <f t="shared" si="15"/>
        <v>0</v>
      </c>
      <c r="N171" s="107"/>
      <c r="O171" s="107"/>
      <c r="P171" s="85"/>
      <c r="Q171" s="85"/>
      <c r="R171" s="85"/>
      <c r="S171" s="85"/>
      <c r="T171" s="85"/>
      <c r="U171" s="85"/>
      <c r="V171" s="92" t="str">
        <f t="shared" si="16"/>
        <v>/</v>
      </c>
      <c r="W171" s="92"/>
      <c r="X171" s="92"/>
      <c r="Y171" s="92"/>
      <c r="Z171" s="131">
        <f t="shared" si="12"/>
        <v>0</v>
      </c>
      <c r="AA171" s="131">
        <f t="shared" si="13"/>
        <v>0</v>
      </c>
      <c r="AB171" s="132">
        <f t="shared" si="14"/>
        <v>0</v>
      </c>
      <c r="AC171" s="132">
        <f t="shared" si="17"/>
        <v>0</v>
      </c>
      <c r="AD171" s="132">
        <f>(IF(S171=Dropdown!$E$6,1,IF(S171=Dropdown!$E$7,2,IF(S171=Dropdown!$E$8,1,IF(S171=Dropdown!$E$9,2,0)))))*E171</f>
        <v>0</v>
      </c>
      <c r="AE171" s="132">
        <v>0</v>
      </c>
    </row>
    <row r="172" spans="1:31" ht="32.25" customHeight="1" thickBot="1" x14ac:dyDescent="0.3">
      <c r="A172" s="98"/>
      <c r="B172" s="85"/>
      <c r="C172" s="85"/>
      <c r="D172" s="85"/>
      <c r="E172" s="85"/>
      <c r="F172" s="85"/>
      <c r="G172" s="85"/>
      <c r="H172" s="85"/>
      <c r="I172" s="85"/>
      <c r="J172" s="85"/>
      <c r="K172" s="99"/>
      <c r="L172" s="90"/>
      <c r="M172" s="107">
        <f t="shared" si="15"/>
        <v>0</v>
      </c>
      <c r="N172" s="107"/>
      <c r="O172" s="107"/>
      <c r="P172" s="85"/>
      <c r="Q172" s="85"/>
      <c r="R172" s="85"/>
      <c r="S172" s="85"/>
      <c r="T172" s="85"/>
      <c r="U172" s="85"/>
      <c r="V172" s="92" t="str">
        <f t="shared" si="16"/>
        <v>/</v>
      </c>
      <c r="W172" s="92"/>
      <c r="X172" s="92"/>
      <c r="Y172" s="92"/>
      <c r="Z172" s="131">
        <f t="shared" si="12"/>
        <v>0</v>
      </c>
      <c r="AA172" s="131">
        <f t="shared" si="13"/>
        <v>0</v>
      </c>
      <c r="AB172" s="132">
        <f t="shared" si="14"/>
        <v>0</v>
      </c>
      <c r="AC172" s="132">
        <f t="shared" si="17"/>
        <v>0</v>
      </c>
      <c r="AD172" s="132">
        <f>(IF(S172=Dropdown!$E$6,1,IF(S172=Dropdown!$E$7,2,IF(S172=Dropdown!$E$8,1,IF(S172=Dropdown!$E$9,2,0)))))*E172</f>
        <v>0</v>
      </c>
      <c r="AE172" s="132">
        <v>0</v>
      </c>
    </row>
    <row r="173" spans="1:31" ht="32.25" customHeight="1" thickBot="1" x14ac:dyDescent="0.3">
      <c r="A173" s="98"/>
      <c r="B173" s="85"/>
      <c r="C173" s="85"/>
      <c r="D173" s="85"/>
      <c r="E173" s="85"/>
      <c r="F173" s="85"/>
      <c r="G173" s="85"/>
      <c r="H173" s="85"/>
      <c r="I173" s="85"/>
      <c r="J173" s="85"/>
      <c r="K173" s="99"/>
      <c r="L173" s="90"/>
      <c r="M173" s="107">
        <f t="shared" si="15"/>
        <v>0</v>
      </c>
      <c r="N173" s="107"/>
      <c r="O173" s="107"/>
      <c r="P173" s="85"/>
      <c r="Q173" s="85"/>
      <c r="R173" s="85"/>
      <c r="S173" s="85"/>
      <c r="T173" s="85"/>
      <c r="U173" s="85"/>
      <c r="V173" s="92" t="str">
        <f t="shared" si="16"/>
        <v>/</v>
      </c>
      <c r="W173" s="92"/>
      <c r="X173" s="92"/>
      <c r="Y173" s="92"/>
      <c r="Z173" s="131">
        <f t="shared" si="12"/>
        <v>0</v>
      </c>
      <c r="AA173" s="131">
        <f t="shared" si="13"/>
        <v>0</v>
      </c>
      <c r="AB173" s="132">
        <f t="shared" si="14"/>
        <v>0</v>
      </c>
      <c r="AC173" s="132">
        <f t="shared" si="17"/>
        <v>0</v>
      </c>
      <c r="AD173" s="132">
        <f>(IF(S173=Dropdown!$E$6,1,IF(S173=Dropdown!$E$7,2,IF(S173=Dropdown!$E$8,1,IF(S173=Dropdown!$E$9,2,0)))))*E173</f>
        <v>0</v>
      </c>
      <c r="AE173" s="132">
        <v>0</v>
      </c>
    </row>
    <row r="174" spans="1:31" ht="32.25" customHeight="1" thickBot="1" x14ac:dyDescent="0.3">
      <c r="A174" s="98"/>
      <c r="B174" s="85"/>
      <c r="C174" s="85"/>
      <c r="D174" s="85"/>
      <c r="E174" s="85"/>
      <c r="F174" s="85"/>
      <c r="G174" s="85"/>
      <c r="H174" s="85"/>
      <c r="I174" s="85"/>
      <c r="J174" s="85"/>
      <c r="K174" s="99"/>
      <c r="L174" s="90"/>
      <c r="M174" s="107">
        <f t="shared" si="15"/>
        <v>0</v>
      </c>
      <c r="N174" s="107"/>
      <c r="O174" s="107"/>
      <c r="P174" s="85"/>
      <c r="Q174" s="85"/>
      <c r="R174" s="85"/>
      <c r="S174" s="85"/>
      <c r="T174" s="85"/>
      <c r="U174" s="85"/>
      <c r="V174" s="92" t="str">
        <f t="shared" si="16"/>
        <v>/</v>
      </c>
      <c r="W174" s="92"/>
      <c r="X174" s="92"/>
      <c r="Y174" s="92"/>
      <c r="Z174" s="131">
        <f t="shared" si="12"/>
        <v>0</v>
      </c>
      <c r="AA174" s="131">
        <f t="shared" si="13"/>
        <v>0</v>
      </c>
      <c r="AB174" s="132">
        <f t="shared" si="14"/>
        <v>0</v>
      </c>
      <c r="AC174" s="132">
        <f t="shared" si="17"/>
        <v>0</v>
      </c>
      <c r="AD174" s="132">
        <f>(IF(S174=Dropdown!$E$6,1,IF(S174=Dropdown!$E$7,2,IF(S174=Dropdown!$E$8,1,IF(S174=Dropdown!$E$9,2,0)))))*E174</f>
        <v>0</v>
      </c>
      <c r="AE174" s="132">
        <v>0</v>
      </c>
    </row>
    <row r="175" spans="1:31" ht="32.25" customHeight="1" thickBot="1" x14ac:dyDescent="0.3">
      <c r="A175" s="98"/>
      <c r="B175" s="85"/>
      <c r="C175" s="85"/>
      <c r="D175" s="85"/>
      <c r="E175" s="85"/>
      <c r="F175" s="85"/>
      <c r="G175" s="85"/>
      <c r="H175" s="85"/>
      <c r="I175" s="85"/>
      <c r="J175" s="85"/>
      <c r="K175" s="99"/>
      <c r="L175" s="90"/>
      <c r="M175" s="107">
        <f t="shared" si="15"/>
        <v>0</v>
      </c>
      <c r="N175" s="107"/>
      <c r="O175" s="107"/>
      <c r="P175" s="85"/>
      <c r="Q175" s="85"/>
      <c r="R175" s="85"/>
      <c r="S175" s="85"/>
      <c r="T175" s="85"/>
      <c r="U175" s="85"/>
      <c r="V175" s="92" t="str">
        <f t="shared" si="16"/>
        <v>/</v>
      </c>
      <c r="W175" s="92"/>
      <c r="X175" s="92"/>
      <c r="Y175" s="92"/>
      <c r="Z175" s="131">
        <f t="shared" si="12"/>
        <v>0</v>
      </c>
      <c r="AA175" s="131">
        <f t="shared" si="13"/>
        <v>0</v>
      </c>
      <c r="AB175" s="132">
        <f t="shared" si="14"/>
        <v>0</v>
      </c>
      <c r="AC175" s="132">
        <f t="shared" si="17"/>
        <v>0</v>
      </c>
      <c r="AD175" s="132">
        <f>(IF(S175=Dropdown!$E$6,1,IF(S175=Dropdown!$E$7,2,IF(S175=Dropdown!$E$8,1,IF(S175=Dropdown!$E$9,2,0)))))*E175</f>
        <v>0</v>
      </c>
      <c r="AE175" s="132">
        <v>0</v>
      </c>
    </row>
    <row r="176" spans="1:31" ht="32.25" customHeight="1" thickBot="1" x14ac:dyDescent="0.3">
      <c r="A176" s="98"/>
      <c r="B176" s="85"/>
      <c r="C176" s="85"/>
      <c r="D176" s="85"/>
      <c r="E176" s="85"/>
      <c r="F176" s="85"/>
      <c r="G176" s="85"/>
      <c r="H176" s="85"/>
      <c r="I176" s="85"/>
      <c r="J176" s="85"/>
      <c r="K176" s="99"/>
      <c r="L176" s="90"/>
      <c r="M176" s="107">
        <f t="shared" si="15"/>
        <v>0</v>
      </c>
      <c r="N176" s="107"/>
      <c r="O176" s="107"/>
      <c r="P176" s="85"/>
      <c r="Q176" s="85"/>
      <c r="R176" s="85"/>
      <c r="S176" s="85"/>
      <c r="T176" s="85"/>
      <c r="U176" s="85"/>
      <c r="V176" s="92" t="str">
        <f t="shared" si="16"/>
        <v>/</v>
      </c>
      <c r="W176" s="92"/>
      <c r="X176" s="92"/>
      <c r="Y176" s="92"/>
      <c r="Z176" s="131">
        <f t="shared" si="12"/>
        <v>0</v>
      </c>
      <c r="AA176" s="131">
        <f t="shared" si="13"/>
        <v>0</v>
      </c>
      <c r="AB176" s="132">
        <f t="shared" si="14"/>
        <v>0</v>
      </c>
      <c r="AC176" s="132">
        <f t="shared" si="17"/>
        <v>0</v>
      </c>
      <c r="AD176" s="132">
        <f>(IF(S176=Dropdown!$E$6,1,IF(S176=Dropdown!$E$7,2,IF(S176=Dropdown!$E$8,1,IF(S176=Dropdown!$E$9,2,0)))))*E176</f>
        <v>0</v>
      </c>
      <c r="AE176" s="132">
        <v>0</v>
      </c>
    </row>
    <row r="177" spans="1:31" ht="32.25" customHeight="1" thickBot="1" x14ac:dyDescent="0.3">
      <c r="A177" s="98"/>
      <c r="B177" s="85"/>
      <c r="C177" s="85"/>
      <c r="D177" s="85"/>
      <c r="E177" s="85"/>
      <c r="F177" s="85"/>
      <c r="G177" s="85"/>
      <c r="H177" s="85"/>
      <c r="I177" s="85"/>
      <c r="J177" s="85"/>
      <c r="K177" s="99"/>
      <c r="L177" s="90"/>
      <c r="M177" s="107">
        <f t="shared" si="15"/>
        <v>0</v>
      </c>
      <c r="N177" s="107"/>
      <c r="O177" s="107"/>
      <c r="P177" s="85"/>
      <c r="Q177" s="85"/>
      <c r="R177" s="85"/>
      <c r="S177" s="85"/>
      <c r="T177" s="85"/>
      <c r="U177" s="85"/>
      <c r="V177" s="92" t="str">
        <f t="shared" si="16"/>
        <v>/</v>
      </c>
      <c r="W177" s="92"/>
      <c r="X177" s="92"/>
      <c r="Y177" s="92"/>
      <c r="Z177" s="131">
        <f t="shared" si="12"/>
        <v>0</v>
      </c>
      <c r="AA177" s="131">
        <f t="shared" si="13"/>
        <v>0</v>
      </c>
      <c r="AB177" s="132">
        <f t="shared" si="14"/>
        <v>0</v>
      </c>
      <c r="AC177" s="132">
        <f t="shared" si="17"/>
        <v>0</v>
      </c>
      <c r="AD177" s="132">
        <f>(IF(S177=Dropdown!$E$6,1,IF(S177=Dropdown!$E$7,2,IF(S177=Dropdown!$E$8,1,IF(S177=Dropdown!$E$9,2,0)))))*E177</f>
        <v>0</v>
      </c>
      <c r="AE177" s="132">
        <v>0</v>
      </c>
    </row>
    <row r="178" spans="1:31" ht="32.25" customHeight="1" thickBot="1" x14ac:dyDescent="0.3">
      <c r="A178" s="98"/>
      <c r="B178" s="85"/>
      <c r="C178" s="85"/>
      <c r="D178" s="102"/>
      <c r="E178" s="85"/>
      <c r="F178" s="85"/>
      <c r="G178" s="85"/>
      <c r="H178" s="85"/>
      <c r="I178" s="85"/>
      <c r="J178" s="85"/>
      <c r="K178" s="99"/>
      <c r="L178" s="90"/>
      <c r="M178" s="107">
        <f t="shared" si="15"/>
        <v>0</v>
      </c>
      <c r="N178" s="107"/>
      <c r="O178" s="107"/>
      <c r="P178" s="85"/>
      <c r="Q178" s="85"/>
      <c r="R178" s="85"/>
      <c r="S178" s="85"/>
      <c r="T178" s="85"/>
      <c r="U178" s="85"/>
      <c r="V178" s="92" t="str">
        <f t="shared" si="16"/>
        <v>/</v>
      </c>
      <c r="W178" s="92"/>
      <c r="X178" s="92"/>
      <c r="Y178" s="92"/>
      <c r="Z178" s="131">
        <f t="shared" si="12"/>
        <v>0</v>
      </c>
      <c r="AA178" s="131">
        <f t="shared" si="13"/>
        <v>0</v>
      </c>
      <c r="AB178" s="132">
        <f t="shared" si="14"/>
        <v>0</v>
      </c>
      <c r="AC178" s="132">
        <f t="shared" si="17"/>
        <v>0</v>
      </c>
      <c r="AD178" s="132">
        <f>(IF(S178=Dropdown!$E$6,1,IF(S178=Dropdown!$E$7,2,IF(S178=Dropdown!$E$8,1,IF(S178=Dropdown!$E$9,2,0)))))*E178</f>
        <v>0</v>
      </c>
      <c r="AE178" s="132">
        <v>0</v>
      </c>
    </row>
    <row r="179" spans="1:31" ht="32.25" customHeight="1" thickBot="1" x14ac:dyDescent="0.3">
      <c r="A179" s="98"/>
      <c r="B179" s="85"/>
      <c r="C179" s="85"/>
      <c r="D179" s="102"/>
      <c r="E179" s="85"/>
      <c r="F179" s="85"/>
      <c r="G179" s="85"/>
      <c r="H179" s="85"/>
      <c r="I179" s="85"/>
      <c r="J179" s="85"/>
      <c r="K179" s="99"/>
      <c r="L179" s="90"/>
      <c r="M179" s="107">
        <f t="shared" si="15"/>
        <v>0</v>
      </c>
      <c r="N179" s="107"/>
      <c r="O179" s="107"/>
      <c r="P179" s="85"/>
      <c r="Q179" s="85"/>
      <c r="R179" s="85"/>
      <c r="S179" s="85"/>
      <c r="T179" s="85"/>
      <c r="U179" s="85"/>
      <c r="V179" s="92" t="str">
        <f t="shared" si="16"/>
        <v>/</v>
      </c>
      <c r="W179" s="92"/>
      <c r="X179" s="92"/>
      <c r="Y179" s="92"/>
      <c r="Z179" s="131">
        <f t="shared" si="12"/>
        <v>0</v>
      </c>
      <c r="AA179" s="131">
        <f t="shared" si="13"/>
        <v>0</v>
      </c>
      <c r="AB179" s="132">
        <f t="shared" si="14"/>
        <v>0</v>
      </c>
      <c r="AC179" s="132">
        <f t="shared" si="17"/>
        <v>0</v>
      </c>
      <c r="AD179" s="132">
        <f>(IF(S179=Dropdown!$E$6,1,IF(S179=Dropdown!$E$7,2,IF(S179=Dropdown!$E$8,1,IF(S179=Dropdown!$E$9,2,0)))))*E179</f>
        <v>0</v>
      </c>
      <c r="AE179" s="132">
        <v>0</v>
      </c>
    </row>
    <row r="180" spans="1:31" ht="32.25" customHeight="1" thickBot="1" x14ac:dyDescent="0.3">
      <c r="A180" s="98"/>
      <c r="B180" s="85"/>
      <c r="C180" s="85"/>
      <c r="D180" s="102"/>
      <c r="E180" s="85"/>
      <c r="F180" s="85"/>
      <c r="G180" s="85"/>
      <c r="H180" s="85"/>
      <c r="I180" s="85"/>
      <c r="J180" s="85"/>
      <c r="K180" s="99"/>
      <c r="L180" s="90"/>
      <c r="M180" s="107">
        <f t="shared" si="15"/>
        <v>0</v>
      </c>
      <c r="N180" s="107"/>
      <c r="O180" s="107"/>
      <c r="P180" s="85"/>
      <c r="Q180" s="85"/>
      <c r="R180" s="85"/>
      <c r="S180" s="85"/>
      <c r="T180" s="85"/>
      <c r="U180" s="85"/>
      <c r="V180" s="92" t="str">
        <f t="shared" si="16"/>
        <v>/</v>
      </c>
      <c r="W180" s="92"/>
      <c r="X180" s="92"/>
      <c r="Y180" s="92"/>
      <c r="Z180" s="131">
        <f t="shared" si="12"/>
        <v>0</v>
      </c>
      <c r="AA180" s="131">
        <f t="shared" si="13"/>
        <v>0</v>
      </c>
      <c r="AB180" s="132">
        <f t="shared" si="14"/>
        <v>0</v>
      </c>
      <c r="AC180" s="132">
        <f t="shared" si="17"/>
        <v>0</v>
      </c>
      <c r="AD180" s="132">
        <f>(IF(S180=Dropdown!$E$6,1,IF(S180=Dropdown!$E$7,2,IF(S180=Dropdown!$E$8,1,IF(S180=Dropdown!$E$9,2,0)))))*E180</f>
        <v>0</v>
      </c>
      <c r="AE180" s="132">
        <v>0</v>
      </c>
    </row>
    <row r="181" spans="1:31" ht="32.25" customHeight="1" thickBot="1" x14ac:dyDescent="0.3">
      <c r="A181" s="98"/>
      <c r="B181" s="85"/>
      <c r="C181" s="85"/>
      <c r="D181" s="102"/>
      <c r="E181" s="85"/>
      <c r="F181" s="85"/>
      <c r="G181" s="85"/>
      <c r="H181" s="85"/>
      <c r="I181" s="85"/>
      <c r="J181" s="85"/>
      <c r="K181" s="99"/>
      <c r="L181" s="90"/>
      <c r="M181" s="107">
        <f t="shared" si="15"/>
        <v>0</v>
      </c>
      <c r="N181" s="107"/>
      <c r="O181" s="107"/>
      <c r="P181" s="85"/>
      <c r="Q181" s="85"/>
      <c r="R181" s="85"/>
      <c r="S181" s="85"/>
      <c r="T181" s="85"/>
      <c r="U181" s="85"/>
      <c r="V181" s="92" t="str">
        <f t="shared" si="16"/>
        <v>/</v>
      </c>
      <c r="W181" s="92"/>
      <c r="X181" s="92"/>
      <c r="Y181" s="92"/>
      <c r="Z181" s="131">
        <f t="shared" si="12"/>
        <v>0</v>
      </c>
      <c r="AA181" s="131">
        <f t="shared" si="13"/>
        <v>0</v>
      </c>
      <c r="AB181" s="132">
        <f t="shared" si="14"/>
        <v>0</v>
      </c>
      <c r="AC181" s="132">
        <f t="shared" si="17"/>
        <v>0</v>
      </c>
      <c r="AD181" s="132">
        <f>(IF(S181=Dropdown!$E$6,1,IF(S181=Dropdown!$E$7,2,IF(S181=Dropdown!$E$8,1,IF(S181=Dropdown!$E$9,2,0)))))*E181</f>
        <v>0</v>
      </c>
      <c r="AE181" s="132">
        <v>0</v>
      </c>
    </row>
    <row r="182" spans="1:31" ht="32.25" customHeight="1" thickBot="1" x14ac:dyDescent="0.3">
      <c r="A182" s="98"/>
      <c r="B182" s="85"/>
      <c r="C182" s="85"/>
      <c r="D182" s="85"/>
      <c r="E182" s="85"/>
      <c r="F182" s="85"/>
      <c r="G182" s="85"/>
      <c r="H182" s="85"/>
      <c r="I182" s="85"/>
      <c r="J182" s="85"/>
      <c r="K182" s="99"/>
      <c r="L182" s="90"/>
      <c r="M182" s="107">
        <f t="shared" si="15"/>
        <v>0</v>
      </c>
      <c r="N182" s="107"/>
      <c r="O182" s="107"/>
      <c r="P182" s="85"/>
      <c r="Q182" s="85"/>
      <c r="R182" s="85"/>
      <c r="S182" s="85"/>
      <c r="T182" s="85"/>
      <c r="U182" s="85"/>
      <c r="V182" s="92" t="str">
        <f t="shared" si="16"/>
        <v>/</v>
      </c>
      <c r="W182" s="92"/>
      <c r="X182" s="92"/>
      <c r="Y182" s="92"/>
      <c r="Z182" s="131">
        <f t="shared" si="12"/>
        <v>0</v>
      </c>
      <c r="AA182" s="131">
        <f t="shared" si="13"/>
        <v>0</v>
      </c>
      <c r="AB182" s="132">
        <f t="shared" si="14"/>
        <v>0</v>
      </c>
      <c r="AC182" s="132">
        <f t="shared" si="17"/>
        <v>0</v>
      </c>
      <c r="AD182" s="132">
        <f>(IF(S182=Dropdown!$E$6,1,IF(S182=Dropdown!$E$7,2,IF(S182=Dropdown!$E$8,1,IF(S182=Dropdown!$E$9,2,0)))))*E182</f>
        <v>0</v>
      </c>
      <c r="AE182" s="132">
        <v>0</v>
      </c>
    </row>
    <row r="183" spans="1:31" ht="32.25" customHeight="1" thickBot="1" x14ac:dyDescent="0.3">
      <c r="A183" s="98"/>
      <c r="B183" s="85"/>
      <c r="C183" s="85"/>
      <c r="D183" s="85"/>
      <c r="E183" s="85"/>
      <c r="F183" s="85"/>
      <c r="G183" s="85"/>
      <c r="H183" s="85"/>
      <c r="I183" s="85"/>
      <c r="J183" s="85"/>
      <c r="K183" s="99"/>
      <c r="L183" s="90"/>
      <c r="M183" s="107">
        <f t="shared" si="15"/>
        <v>0</v>
      </c>
      <c r="N183" s="107"/>
      <c r="O183" s="107"/>
      <c r="P183" s="85"/>
      <c r="Q183" s="85"/>
      <c r="R183" s="85"/>
      <c r="S183" s="85"/>
      <c r="T183" s="85"/>
      <c r="U183" s="85"/>
      <c r="V183" s="92" t="str">
        <f t="shared" si="16"/>
        <v>/</v>
      </c>
      <c r="W183" s="92"/>
      <c r="X183" s="92"/>
      <c r="Y183" s="92"/>
      <c r="Z183" s="131">
        <f t="shared" si="12"/>
        <v>0</v>
      </c>
      <c r="AA183" s="131">
        <f t="shared" si="13"/>
        <v>0</v>
      </c>
      <c r="AB183" s="132">
        <f t="shared" si="14"/>
        <v>0</v>
      </c>
      <c r="AC183" s="132">
        <f t="shared" si="17"/>
        <v>0</v>
      </c>
      <c r="AD183" s="132">
        <f>(IF(S183=Dropdown!$E$6,1,IF(S183=Dropdown!$E$7,2,IF(S183=Dropdown!$E$8,1,IF(S183=Dropdown!$E$9,2,0)))))*E183</f>
        <v>0</v>
      </c>
      <c r="AE183" s="132">
        <v>0</v>
      </c>
    </row>
    <row r="184" spans="1:31" ht="32.25" customHeight="1" thickBot="1" x14ac:dyDescent="0.3">
      <c r="A184" s="98"/>
      <c r="B184" s="85"/>
      <c r="C184" s="85"/>
      <c r="D184" s="85"/>
      <c r="E184" s="85"/>
      <c r="F184" s="85"/>
      <c r="G184" s="85"/>
      <c r="H184" s="85"/>
      <c r="I184" s="85"/>
      <c r="J184" s="85"/>
      <c r="K184" s="99"/>
      <c r="L184" s="90"/>
      <c r="M184" s="107">
        <f t="shared" si="15"/>
        <v>0</v>
      </c>
      <c r="N184" s="107"/>
      <c r="O184" s="107"/>
      <c r="P184" s="85"/>
      <c r="Q184" s="85"/>
      <c r="R184" s="85"/>
      <c r="S184" s="85"/>
      <c r="T184" s="85"/>
      <c r="U184" s="85"/>
      <c r="V184" s="92" t="str">
        <f t="shared" si="16"/>
        <v>/</v>
      </c>
      <c r="W184" s="92"/>
      <c r="X184" s="92"/>
      <c r="Y184" s="92"/>
      <c r="Z184" s="131">
        <f t="shared" si="12"/>
        <v>0</v>
      </c>
      <c r="AA184" s="131">
        <f t="shared" si="13"/>
        <v>0</v>
      </c>
      <c r="AB184" s="132">
        <f t="shared" si="14"/>
        <v>0</v>
      </c>
      <c r="AC184" s="132">
        <f t="shared" si="17"/>
        <v>0</v>
      </c>
      <c r="AD184" s="132">
        <f>(IF(S184=Dropdown!$E$6,1,IF(S184=Dropdown!$E$7,2,IF(S184=Dropdown!$E$8,1,IF(S184=Dropdown!$E$9,2,0)))))*E184</f>
        <v>0</v>
      </c>
      <c r="AE184" s="132">
        <v>0</v>
      </c>
    </row>
    <row r="185" spans="1:31" ht="32.25" customHeight="1" thickBot="1" x14ac:dyDescent="0.3">
      <c r="A185" s="98"/>
      <c r="B185" s="85"/>
      <c r="C185" s="85"/>
      <c r="D185" s="85"/>
      <c r="E185" s="85"/>
      <c r="F185" s="85"/>
      <c r="G185" s="85"/>
      <c r="H185" s="85"/>
      <c r="I185" s="85"/>
      <c r="J185" s="85"/>
      <c r="K185" s="99"/>
      <c r="L185" s="90"/>
      <c r="M185" s="107">
        <f t="shared" si="15"/>
        <v>0</v>
      </c>
      <c r="N185" s="107"/>
      <c r="O185" s="107"/>
      <c r="P185" s="85"/>
      <c r="Q185" s="85"/>
      <c r="R185" s="85"/>
      <c r="S185" s="85"/>
      <c r="T185" s="85"/>
      <c r="U185" s="85"/>
      <c r="V185" s="92" t="str">
        <f t="shared" si="16"/>
        <v>/</v>
      </c>
      <c r="W185" s="92"/>
      <c r="X185" s="92"/>
      <c r="Y185" s="92"/>
      <c r="Z185" s="131">
        <f t="shared" si="12"/>
        <v>0</v>
      </c>
      <c r="AA185" s="131">
        <f t="shared" si="13"/>
        <v>0</v>
      </c>
      <c r="AB185" s="132">
        <f t="shared" si="14"/>
        <v>0</v>
      </c>
      <c r="AC185" s="132">
        <f t="shared" si="17"/>
        <v>0</v>
      </c>
      <c r="AD185" s="132">
        <f>(IF(S185=Dropdown!$E$6,1,IF(S185=Dropdown!$E$7,2,IF(S185=Dropdown!$E$8,1,IF(S185=Dropdown!$E$9,2,0)))))*E185</f>
        <v>0</v>
      </c>
      <c r="AE185" s="132">
        <v>0</v>
      </c>
    </row>
    <row r="186" spans="1:31" ht="32.25" customHeight="1" thickBot="1" x14ac:dyDescent="0.3">
      <c r="A186" s="98"/>
      <c r="B186" s="85"/>
      <c r="C186" s="85"/>
      <c r="D186" s="85"/>
      <c r="E186" s="85"/>
      <c r="F186" s="85"/>
      <c r="G186" s="85"/>
      <c r="H186" s="85"/>
      <c r="I186" s="85"/>
      <c r="J186" s="85"/>
      <c r="K186" s="99"/>
      <c r="L186" s="90"/>
      <c r="M186" s="107">
        <f t="shared" si="15"/>
        <v>0</v>
      </c>
      <c r="N186" s="107"/>
      <c r="O186" s="107"/>
      <c r="P186" s="85"/>
      <c r="Q186" s="85"/>
      <c r="R186" s="85"/>
      <c r="S186" s="85"/>
      <c r="T186" s="85"/>
      <c r="U186" s="85"/>
      <c r="V186" s="92" t="str">
        <f t="shared" si="16"/>
        <v>/</v>
      </c>
      <c r="W186" s="92"/>
      <c r="X186" s="92"/>
      <c r="Y186" s="92"/>
      <c r="Z186" s="131">
        <f t="shared" si="12"/>
        <v>0</v>
      </c>
      <c r="AA186" s="131">
        <f t="shared" si="13"/>
        <v>0</v>
      </c>
      <c r="AB186" s="132">
        <f t="shared" si="14"/>
        <v>0</v>
      </c>
      <c r="AC186" s="132">
        <f t="shared" si="17"/>
        <v>0</v>
      </c>
      <c r="AD186" s="132">
        <f>(IF(S186=Dropdown!$E$6,1,IF(S186=Dropdown!$E$7,2,IF(S186=Dropdown!$E$8,1,IF(S186=Dropdown!$E$9,2,0)))))*E186</f>
        <v>0</v>
      </c>
      <c r="AE186" s="132">
        <v>0</v>
      </c>
    </row>
    <row r="187" spans="1:31" ht="32.25" customHeight="1" thickBot="1" x14ac:dyDescent="0.3">
      <c r="A187" s="98"/>
      <c r="B187" s="85"/>
      <c r="C187" s="85"/>
      <c r="D187" s="85"/>
      <c r="E187" s="85"/>
      <c r="F187" s="85"/>
      <c r="G187" s="85"/>
      <c r="H187" s="85"/>
      <c r="I187" s="85"/>
      <c r="J187" s="85"/>
      <c r="K187" s="99"/>
      <c r="L187" s="90"/>
      <c r="M187" s="107">
        <f t="shared" si="15"/>
        <v>0</v>
      </c>
      <c r="N187" s="107"/>
      <c r="O187" s="107"/>
      <c r="P187" s="85"/>
      <c r="Q187" s="85"/>
      <c r="R187" s="85"/>
      <c r="S187" s="85"/>
      <c r="T187" s="85"/>
      <c r="U187" s="85"/>
      <c r="V187" s="92" t="str">
        <f t="shared" si="16"/>
        <v>/</v>
      </c>
      <c r="W187" s="92"/>
      <c r="X187" s="92"/>
      <c r="Y187" s="92"/>
      <c r="Z187" s="131">
        <f t="shared" si="12"/>
        <v>0</v>
      </c>
      <c r="AA187" s="131">
        <f t="shared" si="13"/>
        <v>0</v>
      </c>
      <c r="AB187" s="132">
        <f t="shared" si="14"/>
        <v>0</v>
      </c>
      <c r="AC187" s="132">
        <f t="shared" si="17"/>
        <v>0</v>
      </c>
      <c r="AD187" s="132">
        <f>(IF(S187=Dropdown!$E$6,1,IF(S187=Dropdown!$E$7,2,IF(S187=Dropdown!$E$8,1,IF(S187=Dropdown!$E$9,2,0)))))*E187</f>
        <v>0</v>
      </c>
      <c r="AE187" s="132">
        <v>0</v>
      </c>
    </row>
    <row r="188" spans="1:31" ht="32.25" customHeight="1" thickBot="1" x14ac:dyDescent="0.3">
      <c r="A188" s="98"/>
      <c r="B188" s="85"/>
      <c r="C188" s="85"/>
      <c r="D188" s="85"/>
      <c r="E188" s="85"/>
      <c r="F188" s="85"/>
      <c r="G188" s="85"/>
      <c r="H188" s="85"/>
      <c r="I188" s="85"/>
      <c r="J188" s="85"/>
      <c r="K188" s="99"/>
      <c r="L188" s="90"/>
      <c r="M188" s="107">
        <f t="shared" si="15"/>
        <v>0</v>
      </c>
      <c r="N188" s="107"/>
      <c r="O188" s="107"/>
      <c r="P188" s="85"/>
      <c r="Q188" s="85"/>
      <c r="R188" s="85"/>
      <c r="S188" s="85"/>
      <c r="T188" s="85"/>
      <c r="U188" s="85"/>
      <c r="V188" s="92" t="str">
        <f t="shared" si="16"/>
        <v>/</v>
      </c>
      <c r="W188" s="92"/>
      <c r="X188" s="92"/>
      <c r="Y188" s="92"/>
      <c r="Z188" s="131">
        <f t="shared" si="12"/>
        <v>0</v>
      </c>
      <c r="AA188" s="131">
        <f t="shared" si="13"/>
        <v>0</v>
      </c>
      <c r="AB188" s="132">
        <f t="shared" si="14"/>
        <v>0</v>
      </c>
      <c r="AC188" s="132">
        <f t="shared" si="17"/>
        <v>0</v>
      </c>
      <c r="AD188" s="132">
        <f>(IF(S188=Dropdown!$E$6,1,IF(S188=Dropdown!$E$7,2,IF(S188=Dropdown!$E$8,1,IF(S188=Dropdown!$E$9,2,0)))))*E188</f>
        <v>0</v>
      </c>
      <c r="AE188" s="132">
        <v>0</v>
      </c>
    </row>
    <row r="189" spans="1:31" ht="32.25" customHeight="1" thickBot="1" x14ac:dyDescent="0.3">
      <c r="A189" s="98"/>
      <c r="B189" s="85"/>
      <c r="C189" s="85"/>
      <c r="D189" s="85"/>
      <c r="E189" s="85"/>
      <c r="F189" s="85"/>
      <c r="G189" s="85"/>
      <c r="H189" s="85"/>
      <c r="I189" s="85"/>
      <c r="J189" s="85"/>
      <c r="K189" s="99"/>
      <c r="L189" s="90"/>
      <c r="M189" s="107">
        <f t="shared" si="15"/>
        <v>0</v>
      </c>
      <c r="N189" s="107"/>
      <c r="O189" s="107"/>
      <c r="P189" s="85"/>
      <c r="Q189" s="85"/>
      <c r="R189" s="85"/>
      <c r="S189" s="85"/>
      <c r="T189" s="85"/>
      <c r="U189" s="85"/>
      <c r="V189" s="92" t="str">
        <f t="shared" si="16"/>
        <v>/</v>
      </c>
      <c r="W189" s="92"/>
      <c r="X189" s="92"/>
      <c r="Y189" s="92"/>
      <c r="Z189" s="131">
        <f t="shared" si="12"/>
        <v>0</v>
      </c>
      <c r="AA189" s="131">
        <f t="shared" si="13"/>
        <v>0</v>
      </c>
      <c r="AB189" s="132">
        <f t="shared" si="14"/>
        <v>0</v>
      </c>
      <c r="AC189" s="132">
        <f t="shared" si="17"/>
        <v>0</v>
      </c>
      <c r="AD189" s="132">
        <f>(IF(S189=Dropdown!$E$6,1,IF(S189=Dropdown!$E$7,2,IF(S189=Dropdown!$E$8,1,IF(S189=Dropdown!$E$9,2,0)))))*E189</f>
        <v>0</v>
      </c>
      <c r="AE189" s="132">
        <v>0</v>
      </c>
    </row>
    <row r="190" spans="1:31" ht="32.25" customHeight="1" thickBot="1" x14ac:dyDescent="0.3">
      <c r="A190" s="98"/>
      <c r="B190" s="85"/>
      <c r="C190" s="85"/>
      <c r="D190" s="85"/>
      <c r="E190" s="85"/>
      <c r="F190" s="85"/>
      <c r="G190" s="85"/>
      <c r="H190" s="85"/>
      <c r="I190" s="85"/>
      <c r="J190" s="85"/>
      <c r="K190" s="99"/>
      <c r="L190" s="90"/>
      <c r="M190" s="107">
        <f t="shared" si="15"/>
        <v>0</v>
      </c>
      <c r="N190" s="107"/>
      <c r="O190" s="107"/>
      <c r="P190" s="85"/>
      <c r="Q190" s="85"/>
      <c r="R190" s="85"/>
      <c r="S190" s="85"/>
      <c r="T190" s="85"/>
      <c r="U190" s="85"/>
      <c r="V190" s="92" t="str">
        <f t="shared" si="16"/>
        <v>/</v>
      </c>
      <c r="W190" s="92"/>
      <c r="X190" s="92"/>
      <c r="Y190" s="92"/>
      <c r="Z190" s="131">
        <f t="shared" si="12"/>
        <v>0</v>
      </c>
      <c r="AA190" s="131">
        <f t="shared" si="13"/>
        <v>0</v>
      </c>
      <c r="AB190" s="132">
        <f t="shared" si="14"/>
        <v>0</v>
      </c>
      <c r="AC190" s="132">
        <f t="shared" si="17"/>
        <v>0</v>
      </c>
      <c r="AD190" s="132">
        <f>(IF(S190=Dropdown!$E$6,1,IF(S190=Dropdown!$E$7,2,IF(S190=Dropdown!$E$8,1,IF(S190=Dropdown!$E$9,2,0)))))*E190</f>
        <v>0</v>
      </c>
      <c r="AE190" s="132">
        <v>0</v>
      </c>
    </row>
    <row r="191" spans="1:31" ht="32.25" customHeight="1" thickBot="1" x14ac:dyDescent="0.3">
      <c r="A191" s="98"/>
      <c r="B191" s="85"/>
      <c r="C191" s="85"/>
      <c r="D191" s="85"/>
      <c r="E191" s="85"/>
      <c r="F191" s="85"/>
      <c r="G191" s="85"/>
      <c r="H191" s="85"/>
      <c r="I191" s="85"/>
      <c r="J191" s="85"/>
      <c r="K191" s="99"/>
      <c r="L191" s="90"/>
      <c r="M191" s="107">
        <f t="shared" si="15"/>
        <v>0</v>
      </c>
      <c r="N191" s="107"/>
      <c r="O191" s="107"/>
      <c r="P191" s="85"/>
      <c r="Q191" s="85"/>
      <c r="R191" s="85"/>
      <c r="S191" s="85"/>
      <c r="T191" s="85"/>
      <c r="U191" s="85"/>
      <c r="V191" s="92" t="str">
        <f t="shared" si="16"/>
        <v>/</v>
      </c>
      <c r="W191" s="92"/>
      <c r="X191" s="92"/>
      <c r="Y191" s="92"/>
      <c r="Z191" s="131">
        <f t="shared" si="12"/>
        <v>0</v>
      </c>
      <c r="AA191" s="131">
        <f t="shared" si="13"/>
        <v>0</v>
      </c>
      <c r="AB191" s="132">
        <f t="shared" si="14"/>
        <v>0</v>
      </c>
      <c r="AC191" s="132">
        <f t="shared" si="17"/>
        <v>0</v>
      </c>
      <c r="AD191" s="132">
        <f>(IF(S191=Dropdown!$E$6,1,IF(S191=Dropdown!$E$7,2,IF(S191=Dropdown!$E$8,1,IF(S191=Dropdown!$E$9,2,0)))))*E191</f>
        <v>0</v>
      </c>
      <c r="AE191" s="132">
        <v>0</v>
      </c>
    </row>
    <row r="192" spans="1:31" ht="32.25" customHeight="1" thickBot="1" x14ac:dyDescent="0.3">
      <c r="A192" s="98"/>
      <c r="B192" s="85"/>
      <c r="C192" s="85"/>
      <c r="D192" s="85"/>
      <c r="E192" s="85"/>
      <c r="F192" s="85"/>
      <c r="G192" s="85"/>
      <c r="H192" s="85"/>
      <c r="I192" s="85"/>
      <c r="J192" s="85"/>
      <c r="K192" s="99"/>
      <c r="L192" s="90"/>
      <c r="M192" s="107">
        <f t="shared" si="15"/>
        <v>0</v>
      </c>
      <c r="N192" s="107"/>
      <c r="O192" s="107"/>
      <c r="P192" s="85"/>
      <c r="Q192" s="85"/>
      <c r="R192" s="85"/>
      <c r="S192" s="85"/>
      <c r="T192" s="85"/>
      <c r="U192" s="85"/>
      <c r="V192" s="92" t="str">
        <f t="shared" si="16"/>
        <v>/</v>
      </c>
      <c r="W192" s="92"/>
      <c r="X192" s="92"/>
      <c r="Y192" s="92"/>
      <c r="Z192" s="131">
        <f t="shared" si="12"/>
        <v>0</v>
      </c>
      <c r="AA192" s="131">
        <f t="shared" si="13"/>
        <v>0</v>
      </c>
      <c r="AB192" s="132">
        <f t="shared" si="14"/>
        <v>0</v>
      </c>
      <c r="AC192" s="132">
        <f t="shared" si="17"/>
        <v>0</v>
      </c>
      <c r="AD192" s="132">
        <f>(IF(S192=Dropdown!$E$6,1,IF(S192=Dropdown!$E$7,2,IF(S192=Dropdown!$E$8,1,IF(S192=Dropdown!$E$9,2,0)))))*E192</f>
        <v>0</v>
      </c>
      <c r="AE192" s="132">
        <v>0</v>
      </c>
    </row>
    <row r="193" spans="1:31" ht="32.25" customHeight="1" thickBot="1" x14ac:dyDescent="0.3">
      <c r="A193" s="98"/>
      <c r="B193" s="85"/>
      <c r="C193" s="85"/>
      <c r="D193" s="85"/>
      <c r="E193" s="85"/>
      <c r="F193" s="85"/>
      <c r="G193" s="85"/>
      <c r="H193" s="85"/>
      <c r="I193" s="85"/>
      <c r="J193" s="85"/>
      <c r="K193" s="99"/>
      <c r="L193" s="90"/>
      <c r="M193" s="107">
        <f t="shared" si="15"/>
        <v>0</v>
      </c>
      <c r="N193" s="107"/>
      <c r="O193" s="107"/>
      <c r="P193" s="85"/>
      <c r="Q193" s="85"/>
      <c r="R193" s="85"/>
      <c r="S193" s="85"/>
      <c r="T193" s="85"/>
      <c r="U193" s="85"/>
      <c r="V193" s="92" t="str">
        <f t="shared" si="16"/>
        <v>/</v>
      </c>
      <c r="W193" s="92"/>
      <c r="X193" s="92"/>
      <c r="Y193" s="92"/>
      <c r="Z193" s="131">
        <f t="shared" si="12"/>
        <v>0</v>
      </c>
      <c r="AA193" s="131">
        <f t="shared" si="13"/>
        <v>0</v>
      </c>
      <c r="AB193" s="132">
        <f t="shared" si="14"/>
        <v>0</v>
      </c>
      <c r="AC193" s="132">
        <f t="shared" si="17"/>
        <v>0</v>
      </c>
      <c r="AD193" s="132">
        <f>(IF(S193=Dropdown!$E$6,1,IF(S193=Dropdown!$E$7,2,IF(S193=Dropdown!$E$8,1,IF(S193=Dropdown!$E$9,2,0)))))*E193</f>
        <v>0</v>
      </c>
      <c r="AE193" s="132">
        <v>0</v>
      </c>
    </row>
    <row r="194" spans="1:31" ht="32.25" customHeight="1" thickBot="1" x14ac:dyDescent="0.3">
      <c r="A194" s="98"/>
      <c r="B194" s="85"/>
      <c r="C194" s="85"/>
      <c r="D194" s="85"/>
      <c r="E194" s="85"/>
      <c r="F194" s="85"/>
      <c r="G194" s="85"/>
      <c r="H194" s="85"/>
      <c r="I194" s="85"/>
      <c r="J194" s="85"/>
      <c r="K194" s="99"/>
      <c r="L194" s="90"/>
      <c r="M194" s="107">
        <f t="shared" si="15"/>
        <v>0</v>
      </c>
      <c r="N194" s="107"/>
      <c r="O194" s="107"/>
      <c r="P194" s="85"/>
      <c r="Q194" s="85"/>
      <c r="R194" s="85"/>
      <c r="S194" s="85"/>
      <c r="T194" s="85"/>
      <c r="U194" s="85"/>
      <c r="V194" s="92" t="str">
        <f t="shared" si="16"/>
        <v>/</v>
      </c>
      <c r="W194" s="92"/>
      <c r="X194" s="92"/>
      <c r="Y194" s="92"/>
      <c r="Z194" s="131">
        <f t="shared" si="12"/>
        <v>0</v>
      </c>
      <c r="AA194" s="131">
        <f t="shared" si="13"/>
        <v>0</v>
      </c>
      <c r="AB194" s="132">
        <f t="shared" si="14"/>
        <v>0</v>
      </c>
      <c r="AC194" s="132">
        <f t="shared" si="17"/>
        <v>0</v>
      </c>
      <c r="AD194" s="132">
        <f>(IF(S194=Dropdown!$E$6,1,IF(S194=Dropdown!$E$7,2,IF(S194=Dropdown!$E$8,1,IF(S194=Dropdown!$E$9,2,0)))))*E194</f>
        <v>0</v>
      </c>
      <c r="AE194" s="132">
        <v>0</v>
      </c>
    </row>
    <row r="195" spans="1:31" ht="32.25" customHeight="1" thickBot="1" x14ac:dyDescent="0.3">
      <c r="A195" s="98"/>
      <c r="B195" s="85"/>
      <c r="C195" s="85"/>
      <c r="D195" s="102"/>
      <c r="E195" s="85"/>
      <c r="F195" s="85"/>
      <c r="G195" s="85"/>
      <c r="H195" s="85"/>
      <c r="I195" s="85"/>
      <c r="J195" s="85"/>
      <c r="K195" s="99"/>
      <c r="L195" s="90"/>
      <c r="M195" s="107">
        <f t="shared" si="15"/>
        <v>0</v>
      </c>
      <c r="N195" s="107"/>
      <c r="O195" s="107"/>
      <c r="P195" s="85"/>
      <c r="Q195" s="85"/>
      <c r="R195" s="85"/>
      <c r="S195" s="85"/>
      <c r="T195" s="85"/>
      <c r="U195" s="85"/>
      <c r="V195" s="92" t="str">
        <f t="shared" si="16"/>
        <v>/</v>
      </c>
      <c r="W195" s="92"/>
      <c r="X195" s="92"/>
      <c r="Y195" s="92"/>
      <c r="Z195" s="131">
        <f t="shared" si="12"/>
        <v>0</v>
      </c>
      <c r="AA195" s="131">
        <f t="shared" si="13"/>
        <v>0</v>
      </c>
      <c r="AB195" s="132">
        <f t="shared" si="14"/>
        <v>0</v>
      </c>
      <c r="AC195" s="132">
        <f t="shared" si="17"/>
        <v>0</v>
      </c>
      <c r="AD195" s="132">
        <f>(IF(S195=Dropdown!$E$6,1,IF(S195=Dropdown!$E$7,2,IF(S195=Dropdown!$E$8,1,IF(S195=Dropdown!$E$9,2,0)))))*E195</f>
        <v>0</v>
      </c>
      <c r="AE195" s="132">
        <v>0</v>
      </c>
    </row>
    <row r="196" spans="1:31" ht="32.25" customHeight="1" thickBot="1" x14ac:dyDescent="0.3">
      <c r="A196" s="98"/>
      <c r="B196" s="85"/>
      <c r="C196" s="85"/>
      <c r="D196" s="102"/>
      <c r="E196" s="85"/>
      <c r="F196" s="85"/>
      <c r="G196" s="85"/>
      <c r="H196" s="85"/>
      <c r="I196" s="85"/>
      <c r="J196" s="85"/>
      <c r="K196" s="99"/>
      <c r="L196" s="90"/>
      <c r="M196" s="107">
        <f t="shared" si="15"/>
        <v>0</v>
      </c>
      <c r="N196" s="107"/>
      <c r="O196" s="107"/>
      <c r="P196" s="85"/>
      <c r="Q196" s="85"/>
      <c r="R196" s="85"/>
      <c r="S196" s="85"/>
      <c r="T196" s="85"/>
      <c r="U196" s="85"/>
      <c r="V196" s="92" t="str">
        <f t="shared" si="16"/>
        <v>/</v>
      </c>
      <c r="W196" s="92"/>
      <c r="X196" s="92"/>
      <c r="Y196" s="92"/>
      <c r="Z196" s="131">
        <f t="shared" si="12"/>
        <v>0</v>
      </c>
      <c r="AA196" s="131">
        <f t="shared" si="13"/>
        <v>0</v>
      </c>
      <c r="AB196" s="132">
        <f t="shared" si="14"/>
        <v>0</v>
      </c>
      <c r="AC196" s="132">
        <f t="shared" si="17"/>
        <v>0</v>
      </c>
      <c r="AD196" s="132">
        <f>(IF(S196=Dropdown!$E$6,1,IF(S196=Dropdown!$E$7,2,IF(S196=Dropdown!$E$8,1,IF(S196=Dropdown!$E$9,2,0)))))*E196</f>
        <v>0</v>
      </c>
      <c r="AE196" s="132">
        <v>0</v>
      </c>
    </row>
    <row r="197" spans="1:31" ht="32.25" customHeight="1" thickBot="1" x14ac:dyDescent="0.3">
      <c r="A197" s="98"/>
      <c r="B197" s="85"/>
      <c r="C197" s="85"/>
      <c r="D197" s="102"/>
      <c r="E197" s="85"/>
      <c r="F197" s="85"/>
      <c r="G197" s="85"/>
      <c r="H197" s="85"/>
      <c r="I197" s="85"/>
      <c r="J197" s="85"/>
      <c r="K197" s="99"/>
      <c r="L197" s="90"/>
      <c r="M197" s="107">
        <f t="shared" si="15"/>
        <v>0</v>
      </c>
      <c r="N197" s="107"/>
      <c r="O197" s="107"/>
      <c r="P197" s="85"/>
      <c r="Q197" s="85"/>
      <c r="R197" s="85"/>
      <c r="S197" s="85"/>
      <c r="T197" s="85"/>
      <c r="U197" s="85"/>
      <c r="V197" s="92" t="str">
        <f t="shared" si="16"/>
        <v>/</v>
      </c>
      <c r="W197" s="92"/>
      <c r="X197" s="92"/>
      <c r="Y197" s="92"/>
      <c r="Z197" s="131">
        <f t="shared" si="12"/>
        <v>0</v>
      </c>
      <c r="AA197" s="131">
        <f t="shared" si="13"/>
        <v>0</v>
      </c>
      <c r="AB197" s="132">
        <f t="shared" si="14"/>
        <v>0</v>
      </c>
      <c r="AC197" s="132">
        <f t="shared" si="17"/>
        <v>0</v>
      </c>
      <c r="AD197" s="132">
        <f>(IF(S197=Dropdown!$E$6,1,IF(S197=Dropdown!$E$7,2,IF(S197=Dropdown!$E$8,1,IF(S197=Dropdown!$E$9,2,0)))))*E197</f>
        <v>0</v>
      </c>
      <c r="AE197" s="132">
        <v>0</v>
      </c>
    </row>
    <row r="198" spans="1:31" ht="32.25" customHeight="1" thickBot="1" x14ac:dyDescent="0.3">
      <c r="A198" s="98"/>
      <c r="B198" s="85"/>
      <c r="C198" s="85"/>
      <c r="D198" s="102"/>
      <c r="E198" s="85"/>
      <c r="F198" s="85"/>
      <c r="G198" s="85"/>
      <c r="H198" s="85"/>
      <c r="I198" s="85"/>
      <c r="J198" s="85"/>
      <c r="K198" s="99"/>
      <c r="L198" s="90"/>
      <c r="M198" s="107">
        <f t="shared" si="15"/>
        <v>0</v>
      </c>
      <c r="N198" s="107"/>
      <c r="O198" s="107"/>
      <c r="P198" s="85"/>
      <c r="Q198" s="85"/>
      <c r="R198" s="85"/>
      <c r="S198" s="85"/>
      <c r="T198" s="85"/>
      <c r="U198" s="85"/>
      <c r="V198" s="92" t="str">
        <f t="shared" si="16"/>
        <v>/</v>
      </c>
      <c r="W198" s="92"/>
      <c r="X198" s="92"/>
      <c r="Y198" s="92"/>
      <c r="Z198" s="131">
        <f t="shared" si="12"/>
        <v>0</v>
      </c>
      <c r="AA198" s="131">
        <f t="shared" si="13"/>
        <v>0</v>
      </c>
      <c r="AB198" s="132">
        <f t="shared" si="14"/>
        <v>0</v>
      </c>
      <c r="AC198" s="132">
        <f t="shared" si="17"/>
        <v>0</v>
      </c>
      <c r="AD198" s="132">
        <f>(IF(S198=Dropdown!$E$6,1,IF(S198=Dropdown!$E$7,2,IF(S198=Dropdown!$E$8,1,IF(S198=Dropdown!$E$9,2,0)))))*E198</f>
        <v>0</v>
      </c>
      <c r="AE198" s="132">
        <v>0</v>
      </c>
    </row>
    <row r="199" spans="1:31" ht="32.25" customHeight="1" thickBot="1" x14ac:dyDescent="0.3">
      <c r="A199" s="98"/>
      <c r="B199" s="85"/>
      <c r="C199" s="85"/>
      <c r="D199" s="85"/>
      <c r="E199" s="85"/>
      <c r="F199" s="85"/>
      <c r="G199" s="85"/>
      <c r="H199" s="85"/>
      <c r="I199" s="85"/>
      <c r="J199" s="85"/>
      <c r="K199" s="99"/>
      <c r="L199" s="90"/>
      <c r="M199" s="107">
        <f t="shared" si="15"/>
        <v>0</v>
      </c>
      <c r="N199" s="107"/>
      <c r="O199" s="107"/>
      <c r="P199" s="85"/>
      <c r="Q199" s="85"/>
      <c r="R199" s="85"/>
      <c r="S199" s="85"/>
      <c r="T199" s="85"/>
      <c r="U199" s="85"/>
      <c r="V199" s="92" t="str">
        <f t="shared" si="16"/>
        <v>/</v>
      </c>
      <c r="W199" s="92"/>
      <c r="X199" s="92"/>
      <c r="Y199" s="92"/>
      <c r="Z199" s="131">
        <f t="shared" si="12"/>
        <v>0</v>
      </c>
      <c r="AA199" s="131">
        <f t="shared" si="13"/>
        <v>0</v>
      </c>
      <c r="AB199" s="132">
        <f t="shared" si="14"/>
        <v>0</v>
      </c>
      <c r="AC199" s="132">
        <f t="shared" si="17"/>
        <v>0</v>
      </c>
      <c r="AD199" s="132">
        <f>(IF(S199=Dropdown!$E$6,1,IF(S199=Dropdown!$E$7,2,IF(S199=Dropdown!$E$8,1,IF(S199=Dropdown!$E$9,2,0)))))*E199</f>
        <v>0</v>
      </c>
      <c r="AE199" s="132">
        <v>0</v>
      </c>
    </row>
    <row r="200" spans="1:31" ht="32.25" customHeight="1" thickBot="1" x14ac:dyDescent="0.3">
      <c r="A200" s="98"/>
      <c r="B200" s="85"/>
      <c r="C200" s="85"/>
      <c r="D200" s="85"/>
      <c r="E200" s="85"/>
      <c r="F200" s="85"/>
      <c r="G200" s="85"/>
      <c r="H200" s="85"/>
      <c r="I200" s="85"/>
      <c r="J200" s="85"/>
      <c r="K200" s="99"/>
      <c r="L200" s="90"/>
      <c r="M200" s="107">
        <f t="shared" si="15"/>
        <v>0</v>
      </c>
      <c r="N200" s="107"/>
      <c r="O200" s="107"/>
      <c r="P200" s="85"/>
      <c r="Q200" s="85"/>
      <c r="R200" s="85"/>
      <c r="S200" s="85"/>
      <c r="T200" s="85"/>
      <c r="U200" s="85"/>
      <c r="V200" s="92" t="str">
        <f t="shared" si="16"/>
        <v>/</v>
      </c>
      <c r="W200" s="92"/>
      <c r="X200" s="92"/>
      <c r="Y200" s="92"/>
      <c r="Z200" s="131">
        <f t="shared" ref="Z200:Z263" si="18">+((C200*D200)/1000000)*E200</f>
        <v>0</v>
      </c>
      <c r="AA200" s="131">
        <f t="shared" ref="AA200:AA263" si="19">+(IF(G200&lt;&gt;"",C200/1000+0.1,0)+IF(H200&lt;&gt;"",C200/1000+0.1,0)+IF(I200&lt;&gt;"",D200/1000+0.1,0)+IF(J200&lt;&gt;"",D200/1000+0.1,0))*E200</f>
        <v>0</v>
      </c>
      <c r="AB200" s="132">
        <f t="shared" ref="AB200:AB263" si="20">+IF(Q200="",0,1)*E200</f>
        <v>0</v>
      </c>
      <c r="AC200" s="132">
        <f t="shared" si="17"/>
        <v>0</v>
      </c>
      <c r="AD200" s="132">
        <f>(IF(S200=Dropdown!$E$6,1,IF(S200=Dropdown!$E$7,2,IF(S200=Dropdown!$E$8,1,IF(S200=Dropdown!$E$9,2,0)))))*E200</f>
        <v>0</v>
      </c>
      <c r="AE200" s="132">
        <v>0</v>
      </c>
    </row>
    <row r="201" spans="1:31" ht="32.25" customHeight="1" thickBot="1" x14ac:dyDescent="0.3">
      <c r="A201" s="98"/>
      <c r="B201" s="85"/>
      <c r="C201" s="85"/>
      <c r="D201" s="85"/>
      <c r="E201" s="85"/>
      <c r="F201" s="85"/>
      <c r="G201" s="85"/>
      <c r="H201" s="85"/>
      <c r="I201" s="85"/>
      <c r="J201" s="85"/>
      <c r="K201" s="99"/>
      <c r="L201" s="90"/>
      <c r="M201" s="107">
        <f t="shared" ref="M201:M264" si="21">IF(C201=0,0,1)</f>
        <v>0</v>
      </c>
      <c r="N201" s="107"/>
      <c r="O201" s="107"/>
      <c r="P201" s="85"/>
      <c r="Q201" s="85"/>
      <c r="R201" s="85"/>
      <c r="S201" s="85"/>
      <c r="T201" s="85"/>
      <c r="U201" s="85"/>
      <c r="V201" s="92" t="str">
        <f t="shared" ref="V201:V264" si="22">CONCATENATE(IF(Q201="","",CONCATENATE("",P201,"/",Q201)),IF(R201="","",CONCATENATE("",P201,"/",R201)),IF(S201="","",CONCATENATE("/","",P201,"/",S201,"(",T201,"-",U201,")")),"/",F201)</f>
        <v>/</v>
      </c>
      <c r="W201" s="92"/>
      <c r="X201" s="92"/>
      <c r="Y201" s="92"/>
      <c r="Z201" s="131">
        <f t="shared" si="18"/>
        <v>0</v>
      </c>
      <c r="AA201" s="131">
        <f t="shared" si="19"/>
        <v>0</v>
      </c>
      <c r="AB201" s="132">
        <f t="shared" si="20"/>
        <v>0</v>
      </c>
      <c r="AC201" s="132">
        <f t="shared" ref="AC201:AC264" si="23">+IF(R201="",0,1)*E201</f>
        <v>0</v>
      </c>
      <c r="AD201" s="132">
        <f>(IF(S201=Dropdown!$E$6,1,IF(S201=Dropdown!$E$7,2,IF(S201=Dropdown!$E$8,1,IF(S201=Dropdown!$E$9,2,0)))))*E201</f>
        <v>0</v>
      </c>
      <c r="AE201" s="132">
        <v>0</v>
      </c>
    </row>
    <row r="202" spans="1:31" ht="32.25" customHeight="1" thickBot="1" x14ac:dyDescent="0.3">
      <c r="A202" s="98"/>
      <c r="B202" s="85"/>
      <c r="C202" s="85"/>
      <c r="D202" s="85"/>
      <c r="E202" s="85"/>
      <c r="F202" s="85"/>
      <c r="G202" s="85"/>
      <c r="H202" s="85"/>
      <c r="I202" s="85"/>
      <c r="J202" s="85"/>
      <c r="K202" s="99"/>
      <c r="L202" s="90"/>
      <c r="M202" s="107">
        <f t="shared" si="21"/>
        <v>0</v>
      </c>
      <c r="N202" s="107"/>
      <c r="O202" s="107"/>
      <c r="P202" s="85"/>
      <c r="Q202" s="85"/>
      <c r="R202" s="85"/>
      <c r="S202" s="85"/>
      <c r="T202" s="85"/>
      <c r="U202" s="85"/>
      <c r="V202" s="92" t="str">
        <f t="shared" si="22"/>
        <v>/</v>
      </c>
      <c r="W202" s="92"/>
      <c r="X202" s="92"/>
      <c r="Y202" s="92"/>
      <c r="Z202" s="131">
        <f t="shared" si="18"/>
        <v>0</v>
      </c>
      <c r="AA202" s="131">
        <f t="shared" si="19"/>
        <v>0</v>
      </c>
      <c r="AB202" s="132">
        <f t="shared" si="20"/>
        <v>0</v>
      </c>
      <c r="AC202" s="132">
        <f t="shared" si="23"/>
        <v>0</v>
      </c>
      <c r="AD202" s="132">
        <f>(IF(S202=Dropdown!$E$6,1,IF(S202=Dropdown!$E$7,2,IF(S202=Dropdown!$E$8,1,IF(S202=Dropdown!$E$9,2,0)))))*E202</f>
        <v>0</v>
      </c>
      <c r="AE202" s="132">
        <v>0</v>
      </c>
    </row>
    <row r="203" spans="1:31" ht="32.25" customHeight="1" thickBot="1" x14ac:dyDescent="0.3">
      <c r="A203" s="98"/>
      <c r="B203" s="85"/>
      <c r="C203" s="85"/>
      <c r="D203" s="85"/>
      <c r="E203" s="85"/>
      <c r="F203" s="85"/>
      <c r="G203" s="85"/>
      <c r="H203" s="85"/>
      <c r="I203" s="85"/>
      <c r="J203" s="85"/>
      <c r="K203" s="99"/>
      <c r="L203" s="90"/>
      <c r="M203" s="107">
        <f t="shared" si="21"/>
        <v>0</v>
      </c>
      <c r="N203" s="107"/>
      <c r="O203" s="107"/>
      <c r="P203" s="85"/>
      <c r="Q203" s="85"/>
      <c r="R203" s="85"/>
      <c r="S203" s="85"/>
      <c r="T203" s="85"/>
      <c r="U203" s="85"/>
      <c r="V203" s="92" t="str">
        <f t="shared" si="22"/>
        <v>/</v>
      </c>
      <c r="W203" s="92"/>
      <c r="X203" s="92"/>
      <c r="Y203" s="92"/>
      <c r="Z203" s="131">
        <f t="shared" si="18"/>
        <v>0</v>
      </c>
      <c r="AA203" s="131">
        <f t="shared" si="19"/>
        <v>0</v>
      </c>
      <c r="AB203" s="132">
        <f t="shared" si="20"/>
        <v>0</v>
      </c>
      <c r="AC203" s="132">
        <f t="shared" si="23"/>
        <v>0</v>
      </c>
      <c r="AD203" s="132">
        <f>(IF(S203=Dropdown!$E$6,1,IF(S203=Dropdown!$E$7,2,IF(S203=Dropdown!$E$8,1,IF(S203=Dropdown!$E$9,2,0)))))*E203</f>
        <v>0</v>
      </c>
      <c r="AE203" s="132">
        <v>0</v>
      </c>
    </row>
    <row r="204" spans="1:31" ht="32.25" customHeight="1" thickBot="1" x14ac:dyDescent="0.3">
      <c r="A204" s="98"/>
      <c r="B204" s="85"/>
      <c r="C204" s="85"/>
      <c r="D204" s="85"/>
      <c r="E204" s="85"/>
      <c r="F204" s="85"/>
      <c r="G204" s="85"/>
      <c r="H204" s="85"/>
      <c r="I204" s="85"/>
      <c r="J204" s="85"/>
      <c r="K204" s="99"/>
      <c r="L204" s="90"/>
      <c r="M204" s="107">
        <f t="shared" si="21"/>
        <v>0</v>
      </c>
      <c r="N204" s="107"/>
      <c r="O204" s="107"/>
      <c r="P204" s="85"/>
      <c r="Q204" s="85"/>
      <c r="R204" s="85"/>
      <c r="S204" s="85"/>
      <c r="T204" s="85"/>
      <c r="U204" s="85"/>
      <c r="V204" s="92" t="str">
        <f t="shared" si="22"/>
        <v>/</v>
      </c>
      <c r="W204" s="92"/>
      <c r="X204" s="92"/>
      <c r="Y204" s="92"/>
      <c r="Z204" s="131">
        <f t="shared" si="18"/>
        <v>0</v>
      </c>
      <c r="AA204" s="131">
        <f t="shared" si="19"/>
        <v>0</v>
      </c>
      <c r="AB204" s="132">
        <f t="shared" si="20"/>
        <v>0</v>
      </c>
      <c r="AC204" s="132">
        <f t="shared" si="23"/>
        <v>0</v>
      </c>
      <c r="AD204" s="132">
        <f>(IF(S204=Dropdown!$E$6,1,IF(S204=Dropdown!$E$7,2,IF(S204=Dropdown!$E$8,1,IF(S204=Dropdown!$E$9,2,0)))))*E204</f>
        <v>0</v>
      </c>
      <c r="AE204" s="132">
        <v>0</v>
      </c>
    </row>
    <row r="205" spans="1:31" ht="32.25" customHeight="1" thickBot="1" x14ac:dyDescent="0.3">
      <c r="A205" s="98"/>
      <c r="B205" s="85"/>
      <c r="C205" s="85"/>
      <c r="D205" s="85"/>
      <c r="E205" s="85"/>
      <c r="F205" s="85"/>
      <c r="G205" s="85"/>
      <c r="H205" s="85"/>
      <c r="I205" s="85"/>
      <c r="J205" s="85"/>
      <c r="K205" s="99"/>
      <c r="L205" s="90"/>
      <c r="M205" s="107">
        <f t="shared" si="21"/>
        <v>0</v>
      </c>
      <c r="N205" s="107"/>
      <c r="O205" s="107"/>
      <c r="P205" s="85"/>
      <c r="Q205" s="85"/>
      <c r="R205" s="85"/>
      <c r="S205" s="85"/>
      <c r="T205" s="85"/>
      <c r="U205" s="85"/>
      <c r="V205" s="92" t="str">
        <f t="shared" si="22"/>
        <v>/</v>
      </c>
      <c r="W205" s="92"/>
      <c r="X205" s="92"/>
      <c r="Y205" s="92"/>
      <c r="Z205" s="131">
        <f t="shared" si="18"/>
        <v>0</v>
      </c>
      <c r="AA205" s="131">
        <f t="shared" si="19"/>
        <v>0</v>
      </c>
      <c r="AB205" s="132">
        <f t="shared" si="20"/>
        <v>0</v>
      </c>
      <c r="AC205" s="132">
        <f t="shared" si="23"/>
        <v>0</v>
      </c>
      <c r="AD205" s="132">
        <f>(IF(S205=Dropdown!$E$6,1,IF(S205=Dropdown!$E$7,2,IF(S205=Dropdown!$E$8,1,IF(S205=Dropdown!$E$9,2,0)))))*E205</f>
        <v>0</v>
      </c>
      <c r="AE205" s="132">
        <v>0</v>
      </c>
    </row>
    <row r="206" spans="1:31" ht="32.25" customHeight="1" thickBot="1" x14ac:dyDescent="0.3">
      <c r="A206" s="98"/>
      <c r="B206" s="85"/>
      <c r="C206" s="85"/>
      <c r="D206" s="85"/>
      <c r="E206" s="85"/>
      <c r="F206" s="85"/>
      <c r="G206" s="85"/>
      <c r="H206" s="85"/>
      <c r="I206" s="85"/>
      <c r="J206" s="85"/>
      <c r="K206" s="99"/>
      <c r="L206" s="90"/>
      <c r="M206" s="107">
        <f t="shared" si="21"/>
        <v>0</v>
      </c>
      <c r="N206" s="107"/>
      <c r="O206" s="107"/>
      <c r="P206" s="85"/>
      <c r="Q206" s="85"/>
      <c r="R206" s="85"/>
      <c r="S206" s="85"/>
      <c r="T206" s="85"/>
      <c r="U206" s="85"/>
      <c r="V206" s="92" t="str">
        <f t="shared" si="22"/>
        <v>/</v>
      </c>
      <c r="W206" s="92"/>
      <c r="X206" s="92"/>
      <c r="Y206" s="92"/>
      <c r="Z206" s="131">
        <f t="shared" si="18"/>
        <v>0</v>
      </c>
      <c r="AA206" s="131">
        <f t="shared" si="19"/>
        <v>0</v>
      </c>
      <c r="AB206" s="132">
        <f t="shared" si="20"/>
        <v>0</v>
      </c>
      <c r="AC206" s="132">
        <f t="shared" si="23"/>
        <v>0</v>
      </c>
      <c r="AD206" s="132">
        <f>(IF(S206=Dropdown!$E$6,1,IF(S206=Dropdown!$E$7,2,IF(S206=Dropdown!$E$8,1,IF(S206=Dropdown!$E$9,2,0)))))*E206</f>
        <v>0</v>
      </c>
      <c r="AE206" s="132">
        <v>0</v>
      </c>
    </row>
    <row r="207" spans="1:31" ht="32.25" customHeight="1" thickBot="1" x14ac:dyDescent="0.3">
      <c r="A207" s="98"/>
      <c r="B207" s="85"/>
      <c r="C207" s="85"/>
      <c r="D207" s="85"/>
      <c r="E207" s="85"/>
      <c r="F207" s="85"/>
      <c r="G207" s="85"/>
      <c r="H207" s="85"/>
      <c r="I207" s="85"/>
      <c r="J207" s="85"/>
      <c r="K207" s="99"/>
      <c r="L207" s="90"/>
      <c r="M207" s="107">
        <f t="shared" si="21"/>
        <v>0</v>
      </c>
      <c r="N207" s="107"/>
      <c r="O207" s="107"/>
      <c r="P207" s="85"/>
      <c r="Q207" s="85"/>
      <c r="R207" s="85"/>
      <c r="S207" s="85"/>
      <c r="T207" s="85"/>
      <c r="U207" s="85"/>
      <c r="V207" s="92" t="str">
        <f t="shared" si="22"/>
        <v>/</v>
      </c>
      <c r="W207" s="92"/>
      <c r="X207" s="92"/>
      <c r="Y207" s="92"/>
      <c r="Z207" s="131">
        <f t="shared" si="18"/>
        <v>0</v>
      </c>
      <c r="AA207" s="131">
        <f t="shared" si="19"/>
        <v>0</v>
      </c>
      <c r="AB207" s="132">
        <f t="shared" si="20"/>
        <v>0</v>
      </c>
      <c r="AC207" s="132">
        <f t="shared" si="23"/>
        <v>0</v>
      </c>
      <c r="AD207" s="132">
        <f>(IF(S207=Dropdown!$E$6,1,IF(S207=Dropdown!$E$7,2,IF(S207=Dropdown!$E$8,1,IF(S207=Dropdown!$E$9,2,0)))))*E207</f>
        <v>0</v>
      </c>
      <c r="AE207" s="132">
        <v>0</v>
      </c>
    </row>
    <row r="208" spans="1:31" ht="32.25" customHeight="1" thickBot="1" x14ac:dyDescent="0.3">
      <c r="A208" s="98"/>
      <c r="B208" s="85"/>
      <c r="C208" s="85"/>
      <c r="D208" s="85"/>
      <c r="E208" s="85"/>
      <c r="F208" s="85"/>
      <c r="G208" s="85"/>
      <c r="H208" s="85"/>
      <c r="I208" s="85"/>
      <c r="J208" s="85"/>
      <c r="K208" s="99"/>
      <c r="L208" s="90"/>
      <c r="M208" s="107">
        <f t="shared" si="21"/>
        <v>0</v>
      </c>
      <c r="N208" s="107"/>
      <c r="O208" s="107"/>
      <c r="P208" s="85"/>
      <c r="Q208" s="85"/>
      <c r="R208" s="85"/>
      <c r="S208" s="85"/>
      <c r="T208" s="85"/>
      <c r="U208" s="85"/>
      <c r="V208" s="92" t="str">
        <f t="shared" si="22"/>
        <v>/</v>
      </c>
      <c r="W208" s="92"/>
      <c r="X208" s="92"/>
      <c r="Y208" s="92"/>
      <c r="Z208" s="131">
        <f t="shared" si="18"/>
        <v>0</v>
      </c>
      <c r="AA208" s="131">
        <f t="shared" si="19"/>
        <v>0</v>
      </c>
      <c r="AB208" s="132">
        <f t="shared" si="20"/>
        <v>0</v>
      </c>
      <c r="AC208" s="132">
        <f t="shared" si="23"/>
        <v>0</v>
      </c>
      <c r="AD208" s="132">
        <f>(IF(S208=Dropdown!$E$6,1,IF(S208=Dropdown!$E$7,2,IF(S208=Dropdown!$E$8,1,IF(S208=Dropdown!$E$9,2,0)))))*E208</f>
        <v>0</v>
      </c>
      <c r="AE208" s="132">
        <v>0</v>
      </c>
    </row>
    <row r="209" spans="1:31" ht="32.25" customHeight="1" thickBot="1" x14ac:dyDescent="0.3">
      <c r="A209" s="98"/>
      <c r="B209" s="85"/>
      <c r="C209" s="85"/>
      <c r="D209" s="85"/>
      <c r="E209" s="85"/>
      <c r="F209" s="85"/>
      <c r="G209" s="85"/>
      <c r="H209" s="85"/>
      <c r="I209" s="85"/>
      <c r="J209" s="85"/>
      <c r="K209" s="99"/>
      <c r="L209" s="90"/>
      <c r="M209" s="107">
        <f t="shared" si="21"/>
        <v>0</v>
      </c>
      <c r="N209" s="107"/>
      <c r="O209" s="107"/>
      <c r="P209" s="85"/>
      <c r="Q209" s="85"/>
      <c r="R209" s="85"/>
      <c r="S209" s="85"/>
      <c r="T209" s="85"/>
      <c r="U209" s="85"/>
      <c r="V209" s="92" t="str">
        <f t="shared" si="22"/>
        <v>/</v>
      </c>
      <c r="W209" s="92"/>
      <c r="X209" s="92"/>
      <c r="Y209" s="92"/>
      <c r="Z209" s="131">
        <f t="shared" si="18"/>
        <v>0</v>
      </c>
      <c r="AA209" s="131">
        <f t="shared" si="19"/>
        <v>0</v>
      </c>
      <c r="AB209" s="132">
        <f t="shared" si="20"/>
        <v>0</v>
      </c>
      <c r="AC209" s="132">
        <f t="shared" si="23"/>
        <v>0</v>
      </c>
      <c r="AD209" s="132">
        <f>(IF(S209=Dropdown!$E$6,1,IF(S209=Dropdown!$E$7,2,IF(S209=Dropdown!$E$8,1,IF(S209=Dropdown!$E$9,2,0)))))*E209</f>
        <v>0</v>
      </c>
      <c r="AE209" s="132">
        <v>0</v>
      </c>
    </row>
    <row r="210" spans="1:31" ht="32.25" customHeight="1" thickBot="1" x14ac:dyDescent="0.3">
      <c r="A210" s="98"/>
      <c r="B210" s="85"/>
      <c r="C210" s="85"/>
      <c r="D210" s="85"/>
      <c r="E210" s="85"/>
      <c r="F210" s="85"/>
      <c r="G210" s="85"/>
      <c r="H210" s="85"/>
      <c r="I210" s="85"/>
      <c r="J210" s="85"/>
      <c r="K210" s="99"/>
      <c r="L210" s="90"/>
      <c r="M210" s="107">
        <f t="shared" si="21"/>
        <v>0</v>
      </c>
      <c r="N210" s="107"/>
      <c r="O210" s="107"/>
      <c r="P210" s="85"/>
      <c r="Q210" s="85"/>
      <c r="R210" s="85"/>
      <c r="S210" s="85"/>
      <c r="T210" s="85"/>
      <c r="U210" s="85"/>
      <c r="V210" s="92" t="str">
        <f t="shared" si="22"/>
        <v>/</v>
      </c>
      <c r="W210" s="92"/>
      <c r="X210" s="92"/>
      <c r="Y210" s="92"/>
      <c r="Z210" s="131">
        <f t="shared" si="18"/>
        <v>0</v>
      </c>
      <c r="AA210" s="131">
        <f t="shared" si="19"/>
        <v>0</v>
      </c>
      <c r="AB210" s="132">
        <f t="shared" si="20"/>
        <v>0</v>
      </c>
      <c r="AC210" s="132">
        <f t="shared" si="23"/>
        <v>0</v>
      </c>
      <c r="AD210" s="132">
        <f>(IF(S210=Dropdown!$E$6,1,IF(S210=Dropdown!$E$7,2,IF(S210=Dropdown!$E$8,1,IF(S210=Dropdown!$E$9,2,0)))))*E210</f>
        <v>0</v>
      </c>
      <c r="AE210" s="132">
        <v>0</v>
      </c>
    </row>
    <row r="211" spans="1:31" ht="32.25" customHeight="1" thickBot="1" x14ac:dyDescent="0.3">
      <c r="A211" s="98"/>
      <c r="B211" s="85"/>
      <c r="C211" s="85"/>
      <c r="D211" s="85"/>
      <c r="E211" s="85"/>
      <c r="F211" s="85"/>
      <c r="G211" s="85"/>
      <c r="H211" s="85"/>
      <c r="I211" s="85"/>
      <c r="J211" s="85"/>
      <c r="K211" s="99"/>
      <c r="L211" s="90"/>
      <c r="M211" s="107">
        <f t="shared" si="21"/>
        <v>0</v>
      </c>
      <c r="N211" s="107"/>
      <c r="O211" s="107"/>
      <c r="P211" s="85"/>
      <c r="Q211" s="85"/>
      <c r="R211" s="85"/>
      <c r="S211" s="85"/>
      <c r="T211" s="85"/>
      <c r="U211" s="85"/>
      <c r="V211" s="92" t="str">
        <f t="shared" si="22"/>
        <v>/</v>
      </c>
      <c r="W211" s="92"/>
      <c r="X211" s="92"/>
      <c r="Y211" s="92"/>
      <c r="Z211" s="131">
        <f t="shared" si="18"/>
        <v>0</v>
      </c>
      <c r="AA211" s="131">
        <f t="shared" si="19"/>
        <v>0</v>
      </c>
      <c r="AB211" s="132">
        <f t="shared" si="20"/>
        <v>0</v>
      </c>
      <c r="AC211" s="132">
        <f t="shared" si="23"/>
        <v>0</v>
      </c>
      <c r="AD211" s="132">
        <f>(IF(S211=Dropdown!$E$6,1,IF(S211=Dropdown!$E$7,2,IF(S211=Dropdown!$E$8,1,IF(S211=Dropdown!$E$9,2,0)))))*E211</f>
        <v>0</v>
      </c>
      <c r="AE211" s="132">
        <v>0</v>
      </c>
    </row>
    <row r="212" spans="1:31" ht="32.25" customHeight="1" thickBot="1" x14ac:dyDescent="0.3">
      <c r="A212" s="98"/>
      <c r="B212" s="85"/>
      <c r="C212" s="85"/>
      <c r="D212" s="85"/>
      <c r="E212" s="85"/>
      <c r="F212" s="85"/>
      <c r="G212" s="85"/>
      <c r="H212" s="85"/>
      <c r="I212" s="85"/>
      <c r="J212" s="85"/>
      <c r="K212" s="99"/>
      <c r="L212" s="90"/>
      <c r="M212" s="107">
        <f t="shared" si="21"/>
        <v>0</v>
      </c>
      <c r="N212" s="107"/>
      <c r="O212" s="107"/>
      <c r="P212" s="85"/>
      <c r="Q212" s="85"/>
      <c r="R212" s="85"/>
      <c r="S212" s="85"/>
      <c r="T212" s="85"/>
      <c r="U212" s="85"/>
      <c r="V212" s="92" t="str">
        <f t="shared" si="22"/>
        <v>/</v>
      </c>
      <c r="W212" s="92"/>
      <c r="X212" s="92"/>
      <c r="Y212" s="92"/>
      <c r="Z212" s="131">
        <f t="shared" si="18"/>
        <v>0</v>
      </c>
      <c r="AA212" s="131">
        <f t="shared" si="19"/>
        <v>0</v>
      </c>
      <c r="AB212" s="132">
        <f t="shared" si="20"/>
        <v>0</v>
      </c>
      <c r="AC212" s="132">
        <f t="shared" si="23"/>
        <v>0</v>
      </c>
      <c r="AD212" s="132">
        <f>(IF(S212=Dropdown!$E$6,1,IF(S212=Dropdown!$E$7,2,IF(S212=Dropdown!$E$8,1,IF(S212=Dropdown!$E$9,2,0)))))*E212</f>
        <v>0</v>
      </c>
      <c r="AE212" s="132">
        <v>0</v>
      </c>
    </row>
    <row r="213" spans="1:31" ht="32.25" customHeight="1" thickBot="1" x14ac:dyDescent="0.3">
      <c r="A213" s="98"/>
      <c r="B213" s="85"/>
      <c r="C213" s="85"/>
      <c r="D213" s="85"/>
      <c r="E213" s="85"/>
      <c r="F213" s="85"/>
      <c r="G213" s="85"/>
      <c r="H213" s="85"/>
      <c r="I213" s="85"/>
      <c r="J213" s="85"/>
      <c r="K213" s="99"/>
      <c r="L213" s="90"/>
      <c r="M213" s="107">
        <f t="shared" si="21"/>
        <v>0</v>
      </c>
      <c r="N213" s="107"/>
      <c r="O213" s="107"/>
      <c r="P213" s="85"/>
      <c r="Q213" s="85"/>
      <c r="R213" s="85"/>
      <c r="S213" s="85"/>
      <c r="T213" s="85"/>
      <c r="U213" s="85"/>
      <c r="V213" s="92" t="str">
        <f t="shared" si="22"/>
        <v>/</v>
      </c>
      <c r="W213" s="92"/>
      <c r="X213" s="92"/>
      <c r="Y213" s="92"/>
      <c r="Z213" s="131">
        <f t="shared" si="18"/>
        <v>0</v>
      </c>
      <c r="AA213" s="131">
        <f t="shared" si="19"/>
        <v>0</v>
      </c>
      <c r="AB213" s="132">
        <f t="shared" si="20"/>
        <v>0</v>
      </c>
      <c r="AC213" s="132">
        <f t="shared" si="23"/>
        <v>0</v>
      </c>
      <c r="AD213" s="132">
        <f>(IF(S213=Dropdown!$E$6,1,IF(S213=Dropdown!$E$7,2,IF(S213=Dropdown!$E$8,1,IF(S213=Dropdown!$E$9,2,0)))))*E213</f>
        <v>0</v>
      </c>
      <c r="AE213" s="132">
        <v>0</v>
      </c>
    </row>
    <row r="214" spans="1:31" ht="32.25" customHeight="1" thickBot="1" x14ac:dyDescent="0.3">
      <c r="A214" s="98"/>
      <c r="B214" s="85"/>
      <c r="C214" s="85"/>
      <c r="D214" s="85"/>
      <c r="E214" s="85"/>
      <c r="F214" s="85"/>
      <c r="G214" s="85"/>
      <c r="H214" s="85"/>
      <c r="I214" s="85"/>
      <c r="J214" s="85"/>
      <c r="K214" s="99"/>
      <c r="L214" s="90"/>
      <c r="M214" s="107">
        <f t="shared" si="21"/>
        <v>0</v>
      </c>
      <c r="N214" s="107"/>
      <c r="O214" s="107"/>
      <c r="P214" s="85"/>
      <c r="Q214" s="85"/>
      <c r="R214" s="85"/>
      <c r="S214" s="85"/>
      <c r="T214" s="85"/>
      <c r="U214" s="85"/>
      <c r="V214" s="92" t="str">
        <f t="shared" si="22"/>
        <v>/</v>
      </c>
      <c r="W214" s="92"/>
      <c r="X214" s="92"/>
      <c r="Y214" s="92"/>
      <c r="Z214" s="131">
        <f t="shared" si="18"/>
        <v>0</v>
      </c>
      <c r="AA214" s="131">
        <f t="shared" si="19"/>
        <v>0</v>
      </c>
      <c r="AB214" s="132">
        <f t="shared" si="20"/>
        <v>0</v>
      </c>
      <c r="AC214" s="132">
        <f t="shared" si="23"/>
        <v>0</v>
      </c>
      <c r="AD214" s="132">
        <f>(IF(S214=Dropdown!$E$6,1,IF(S214=Dropdown!$E$7,2,IF(S214=Dropdown!$E$8,1,IF(S214=Dropdown!$E$9,2,0)))))*E214</f>
        <v>0</v>
      </c>
      <c r="AE214" s="132">
        <v>0</v>
      </c>
    </row>
    <row r="215" spans="1:31" ht="32.25" customHeight="1" thickBot="1" x14ac:dyDescent="0.3">
      <c r="A215" s="98"/>
      <c r="B215" s="85"/>
      <c r="C215" s="85"/>
      <c r="D215" s="85"/>
      <c r="E215" s="85"/>
      <c r="F215" s="85"/>
      <c r="G215" s="85"/>
      <c r="H215" s="85"/>
      <c r="I215" s="85"/>
      <c r="J215" s="85"/>
      <c r="K215" s="99"/>
      <c r="L215" s="90"/>
      <c r="M215" s="107">
        <f t="shared" si="21"/>
        <v>0</v>
      </c>
      <c r="N215" s="107"/>
      <c r="O215" s="107"/>
      <c r="P215" s="85"/>
      <c r="Q215" s="85"/>
      <c r="R215" s="85"/>
      <c r="S215" s="85"/>
      <c r="T215" s="85"/>
      <c r="U215" s="85"/>
      <c r="V215" s="92" t="str">
        <f t="shared" si="22"/>
        <v>/</v>
      </c>
      <c r="W215" s="92"/>
      <c r="X215" s="92"/>
      <c r="Y215" s="92"/>
      <c r="Z215" s="131">
        <f t="shared" si="18"/>
        <v>0</v>
      </c>
      <c r="AA215" s="131">
        <f t="shared" si="19"/>
        <v>0</v>
      </c>
      <c r="AB215" s="132">
        <f t="shared" si="20"/>
        <v>0</v>
      </c>
      <c r="AC215" s="132">
        <f t="shared" si="23"/>
        <v>0</v>
      </c>
      <c r="AD215" s="132">
        <f>(IF(S215=Dropdown!$E$6,1,IF(S215=Dropdown!$E$7,2,IF(S215=Dropdown!$E$8,1,IF(S215=Dropdown!$E$9,2,0)))))*E215</f>
        <v>0</v>
      </c>
      <c r="AE215" s="132">
        <v>0</v>
      </c>
    </row>
    <row r="216" spans="1:31" ht="32.25" customHeight="1" thickBot="1" x14ac:dyDescent="0.3">
      <c r="A216" s="98"/>
      <c r="B216" s="85"/>
      <c r="C216" s="85"/>
      <c r="D216" s="85"/>
      <c r="E216" s="85"/>
      <c r="F216" s="85"/>
      <c r="G216" s="85"/>
      <c r="H216" s="85"/>
      <c r="I216" s="85"/>
      <c r="J216" s="85"/>
      <c r="K216" s="99"/>
      <c r="L216" s="90"/>
      <c r="M216" s="107">
        <f t="shared" si="21"/>
        <v>0</v>
      </c>
      <c r="N216" s="107"/>
      <c r="O216" s="107"/>
      <c r="P216" s="85"/>
      <c r="Q216" s="85"/>
      <c r="R216" s="85"/>
      <c r="S216" s="85"/>
      <c r="T216" s="85"/>
      <c r="U216" s="85"/>
      <c r="V216" s="92" t="str">
        <f t="shared" si="22"/>
        <v>/</v>
      </c>
      <c r="W216" s="92"/>
      <c r="X216" s="92"/>
      <c r="Y216" s="92"/>
      <c r="Z216" s="131">
        <f t="shared" si="18"/>
        <v>0</v>
      </c>
      <c r="AA216" s="131">
        <f t="shared" si="19"/>
        <v>0</v>
      </c>
      <c r="AB216" s="132">
        <f t="shared" si="20"/>
        <v>0</v>
      </c>
      <c r="AC216" s="132">
        <f t="shared" si="23"/>
        <v>0</v>
      </c>
      <c r="AD216" s="132">
        <f>(IF(S216=Dropdown!$E$6,1,IF(S216=Dropdown!$E$7,2,IF(S216=Dropdown!$E$8,1,IF(S216=Dropdown!$E$9,2,0)))))*E216</f>
        <v>0</v>
      </c>
      <c r="AE216" s="132">
        <v>0</v>
      </c>
    </row>
    <row r="217" spans="1:31" ht="32.25" customHeight="1" thickBot="1" x14ac:dyDescent="0.3">
      <c r="A217" s="98"/>
      <c r="B217" s="85"/>
      <c r="C217" s="85"/>
      <c r="D217" s="85"/>
      <c r="E217" s="85"/>
      <c r="F217" s="85"/>
      <c r="G217" s="85"/>
      <c r="H217" s="85"/>
      <c r="I217" s="85"/>
      <c r="J217" s="85"/>
      <c r="K217" s="99"/>
      <c r="L217" s="90"/>
      <c r="M217" s="107">
        <f t="shared" si="21"/>
        <v>0</v>
      </c>
      <c r="N217" s="107"/>
      <c r="O217" s="107"/>
      <c r="P217" s="85"/>
      <c r="Q217" s="85"/>
      <c r="R217" s="85"/>
      <c r="S217" s="85"/>
      <c r="T217" s="85"/>
      <c r="U217" s="85"/>
      <c r="V217" s="92" t="str">
        <f t="shared" si="22"/>
        <v>/</v>
      </c>
      <c r="W217" s="92"/>
      <c r="X217" s="92"/>
      <c r="Y217" s="92"/>
      <c r="Z217" s="131">
        <f t="shared" si="18"/>
        <v>0</v>
      </c>
      <c r="AA217" s="131">
        <f t="shared" si="19"/>
        <v>0</v>
      </c>
      <c r="AB217" s="132">
        <f t="shared" si="20"/>
        <v>0</v>
      </c>
      <c r="AC217" s="132">
        <f t="shared" si="23"/>
        <v>0</v>
      </c>
      <c r="AD217" s="132">
        <f>(IF(S217=Dropdown!$E$6,1,IF(S217=Dropdown!$E$7,2,IF(S217=Dropdown!$E$8,1,IF(S217=Dropdown!$E$9,2,0)))))*E217</f>
        <v>0</v>
      </c>
      <c r="AE217" s="132">
        <v>0</v>
      </c>
    </row>
    <row r="218" spans="1:31" ht="32.25" customHeight="1" thickBot="1" x14ac:dyDescent="0.3">
      <c r="A218" s="98"/>
      <c r="B218" s="85"/>
      <c r="C218" s="85"/>
      <c r="D218" s="85"/>
      <c r="E218" s="85"/>
      <c r="F218" s="85"/>
      <c r="G218" s="85"/>
      <c r="H218" s="85"/>
      <c r="I218" s="85"/>
      <c r="J218" s="85"/>
      <c r="K218" s="99"/>
      <c r="L218" s="90"/>
      <c r="M218" s="107">
        <f t="shared" si="21"/>
        <v>0</v>
      </c>
      <c r="N218" s="107"/>
      <c r="O218" s="107"/>
      <c r="P218" s="85"/>
      <c r="Q218" s="85"/>
      <c r="R218" s="85"/>
      <c r="S218" s="85"/>
      <c r="T218" s="85"/>
      <c r="U218" s="85"/>
      <c r="V218" s="92" t="str">
        <f t="shared" si="22"/>
        <v>/</v>
      </c>
      <c r="W218" s="92"/>
      <c r="X218" s="92"/>
      <c r="Y218" s="92"/>
      <c r="Z218" s="131">
        <f t="shared" si="18"/>
        <v>0</v>
      </c>
      <c r="AA218" s="131">
        <f t="shared" si="19"/>
        <v>0</v>
      </c>
      <c r="AB218" s="132">
        <f t="shared" si="20"/>
        <v>0</v>
      </c>
      <c r="AC218" s="132">
        <f t="shared" si="23"/>
        <v>0</v>
      </c>
      <c r="AD218" s="132">
        <f>(IF(S218=Dropdown!$E$6,1,IF(S218=Dropdown!$E$7,2,IF(S218=Dropdown!$E$8,1,IF(S218=Dropdown!$E$9,2,0)))))*E218</f>
        <v>0</v>
      </c>
      <c r="AE218" s="132">
        <v>0</v>
      </c>
    </row>
    <row r="219" spans="1:31" ht="32.25" customHeight="1" thickBot="1" x14ac:dyDescent="0.3">
      <c r="A219" s="98"/>
      <c r="B219" s="85"/>
      <c r="C219" s="85"/>
      <c r="D219" s="85"/>
      <c r="E219" s="85"/>
      <c r="F219" s="85"/>
      <c r="G219" s="85"/>
      <c r="H219" s="85"/>
      <c r="I219" s="85"/>
      <c r="J219" s="85"/>
      <c r="K219" s="99"/>
      <c r="L219" s="90"/>
      <c r="M219" s="107">
        <f t="shared" si="21"/>
        <v>0</v>
      </c>
      <c r="N219" s="107"/>
      <c r="O219" s="107"/>
      <c r="P219" s="85"/>
      <c r="Q219" s="85"/>
      <c r="R219" s="85"/>
      <c r="S219" s="85"/>
      <c r="T219" s="85"/>
      <c r="U219" s="85"/>
      <c r="V219" s="92" t="str">
        <f t="shared" si="22"/>
        <v>/</v>
      </c>
      <c r="W219" s="92"/>
      <c r="X219" s="92"/>
      <c r="Y219" s="92"/>
      <c r="Z219" s="131">
        <f t="shared" si="18"/>
        <v>0</v>
      </c>
      <c r="AA219" s="131">
        <f t="shared" si="19"/>
        <v>0</v>
      </c>
      <c r="AB219" s="132">
        <f t="shared" si="20"/>
        <v>0</v>
      </c>
      <c r="AC219" s="132">
        <f t="shared" si="23"/>
        <v>0</v>
      </c>
      <c r="AD219" s="132">
        <f>(IF(S219=Dropdown!$E$6,1,IF(S219=Dropdown!$E$7,2,IF(S219=Dropdown!$E$8,1,IF(S219=Dropdown!$E$9,2,0)))))*E219</f>
        <v>0</v>
      </c>
      <c r="AE219" s="132">
        <v>0</v>
      </c>
    </row>
    <row r="220" spans="1:31" ht="32.25" customHeight="1" thickBot="1" x14ac:dyDescent="0.3">
      <c r="A220" s="98"/>
      <c r="B220" s="85"/>
      <c r="C220" s="85"/>
      <c r="D220" s="85"/>
      <c r="E220" s="85"/>
      <c r="F220" s="85"/>
      <c r="G220" s="85"/>
      <c r="H220" s="85"/>
      <c r="I220" s="85"/>
      <c r="J220" s="85"/>
      <c r="K220" s="99"/>
      <c r="L220" s="90"/>
      <c r="M220" s="107">
        <f t="shared" si="21"/>
        <v>0</v>
      </c>
      <c r="N220" s="107"/>
      <c r="O220" s="107"/>
      <c r="P220" s="85"/>
      <c r="Q220" s="85"/>
      <c r="R220" s="85"/>
      <c r="S220" s="85"/>
      <c r="T220" s="85"/>
      <c r="U220" s="85"/>
      <c r="V220" s="92" t="str">
        <f t="shared" si="22"/>
        <v>/</v>
      </c>
      <c r="W220" s="92"/>
      <c r="X220" s="92"/>
      <c r="Y220" s="92"/>
      <c r="Z220" s="131">
        <f t="shared" si="18"/>
        <v>0</v>
      </c>
      <c r="AA220" s="131">
        <f t="shared" si="19"/>
        <v>0</v>
      </c>
      <c r="AB220" s="132">
        <f t="shared" si="20"/>
        <v>0</v>
      </c>
      <c r="AC220" s="132">
        <f t="shared" si="23"/>
        <v>0</v>
      </c>
      <c r="AD220" s="132">
        <f>(IF(S220=Dropdown!$E$6,1,IF(S220=Dropdown!$E$7,2,IF(S220=Dropdown!$E$8,1,IF(S220=Dropdown!$E$9,2,0)))))*E220</f>
        <v>0</v>
      </c>
      <c r="AE220" s="132">
        <v>0</v>
      </c>
    </row>
    <row r="221" spans="1:31" ht="32.25" customHeight="1" thickBot="1" x14ac:dyDescent="0.3">
      <c r="A221" s="98"/>
      <c r="B221" s="85"/>
      <c r="C221" s="85"/>
      <c r="D221" s="85"/>
      <c r="E221" s="85"/>
      <c r="F221" s="85"/>
      <c r="G221" s="85"/>
      <c r="H221" s="85"/>
      <c r="I221" s="85"/>
      <c r="J221" s="85"/>
      <c r="K221" s="99"/>
      <c r="L221" s="90"/>
      <c r="M221" s="107">
        <f t="shared" si="21"/>
        <v>0</v>
      </c>
      <c r="N221" s="107"/>
      <c r="O221" s="107"/>
      <c r="P221" s="85"/>
      <c r="Q221" s="85"/>
      <c r="R221" s="85"/>
      <c r="S221" s="85"/>
      <c r="T221" s="85"/>
      <c r="U221" s="85"/>
      <c r="V221" s="92" t="str">
        <f t="shared" si="22"/>
        <v>/</v>
      </c>
      <c r="W221" s="92"/>
      <c r="X221" s="92"/>
      <c r="Y221" s="92"/>
      <c r="Z221" s="131">
        <f t="shared" si="18"/>
        <v>0</v>
      </c>
      <c r="AA221" s="131">
        <f t="shared" si="19"/>
        <v>0</v>
      </c>
      <c r="AB221" s="132">
        <f t="shared" si="20"/>
        <v>0</v>
      </c>
      <c r="AC221" s="132">
        <f t="shared" si="23"/>
        <v>0</v>
      </c>
      <c r="AD221" s="132">
        <f>(IF(S221=Dropdown!$E$6,1,IF(S221=Dropdown!$E$7,2,IF(S221=Dropdown!$E$8,1,IF(S221=Dropdown!$E$9,2,0)))))*E221</f>
        <v>0</v>
      </c>
      <c r="AE221" s="132">
        <v>0</v>
      </c>
    </row>
    <row r="222" spans="1:31" ht="32.25" customHeight="1" thickBot="1" x14ac:dyDescent="0.3">
      <c r="A222" s="98"/>
      <c r="B222" s="85"/>
      <c r="C222" s="85"/>
      <c r="D222" s="102"/>
      <c r="E222" s="85"/>
      <c r="F222" s="85"/>
      <c r="G222" s="85"/>
      <c r="H222" s="85"/>
      <c r="I222" s="85"/>
      <c r="J222" s="85"/>
      <c r="K222" s="99"/>
      <c r="L222" s="90"/>
      <c r="M222" s="107">
        <f t="shared" si="21"/>
        <v>0</v>
      </c>
      <c r="N222" s="107"/>
      <c r="O222" s="107"/>
      <c r="P222" s="85"/>
      <c r="Q222" s="85"/>
      <c r="R222" s="85"/>
      <c r="S222" s="85"/>
      <c r="T222" s="85"/>
      <c r="U222" s="85"/>
      <c r="V222" s="92" t="str">
        <f t="shared" si="22"/>
        <v>/</v>
      </c>
      <c r="W222" s="92"/>
      <c r="X222" s="92"/>
      <c r="Y222" s="92"/>
      <c r="Z222" s="131">
        <f t="shared" si="18"/>
        <v>0</v>
      </c>
      <c r="AA222" s="131">
        <f t="shared" si="19"/>
        <v>0</v>
      </c>
      <c r="AB222" s="132">
        <f t="shared" si="20"/>
        <v>0</v>
      </c>
      <c r="AC222" s="132">
        <f t="shared" si="23"/>
        <v>0</v>
      </c>
      <c r="AD222" s="132">
        <f>(IF(S222=Dropdown!$E$6,1,IF(S222=Dropdown!$E$7,2,IF(S222=Dropdown!$E$8,1,IF(S222=Dropdown!$E$9,2,0)))))*E222</f>
        <v>0</v>
      </c>
      <c r="AE222" s="132">
        <v>0</v>
      </c>
    </row>
    <row r="223" spans="1:31" ht="32.25" customHeight="1" thickBot="1" x14ac:dyDescent="0.3">
      <c r="A223" s="98"/>
      <c r="B223" s="85"/>
      <c r="C223" s="85"/>
      <c r="D223" s="102"/>
      <c r="E223" s="85"/>
      <c r="F223" s="85"/>
      <c r="G223" s="85"/>
      <c r="H223" s="85"/>
      <c r="I223" s="85"/>
      <c r="J223" s="85"/>
      <c r="K223" s="99"/>
      <c r="L223" s="90"/>
      <c r="M223" s="107">
        <f t="shared" si="21"/>
        <v>0</v>
      </c>
      <c r="N223" s="107"/>
      <c r="O223" s="107"/>
      <c r="P223" s="85"/>
      <c r="Q223" s="85"/>
      <c r="R223" s="85"/>
      <c r="S223" s="85"/>
      <c r="T223" s="85"/>
      <c r="U223" s="85"/>
      <c r="V223" s="92" t="str">
        <f t="shared" si="22"/>
        <v>/</v>
      </c>
      <c r="W223" s="92"/>
      <c r="X223" s="92"/>
      <c r="Y223" s="92"/>
      <c r="Z223" s="131">
        <f t="shared" si="18"/>
        <v>0</v>
      </c>
      <c r="AA223" s="131">
        <f t="shared" si="19"/>
        <v>0</v>
      </c>
      <c r="AB223" s="132">
        <f t="shared" si="20"/>
        <v>0</v>
      </c>
      <c r="AC223" s="132">
        <f t="shared" si="23"/>
        <v>0</v>
      </c>
      <c r="AD223" s="132">
        <f>(IF(S223=Dropdown!$E$6,1,IF(S223=Dropdown!$E$7,2,IF(S223=Dropdown!$E$8,1,IF(S223=Dropdown!$E$9,2,0)))))*E223</f>
        <v>0</v>
      </c>
      <c r="AE223" s="132">
        <v>0</v>
      </c>
    </row>
    <row r="224" spans="1:31" ht="32.25" customHeight="1" thickBot="1" x14ac:dyDescent="0.3">
      <c r="A224" s="98"/>
      <c r="B224" s="85"/>
      <c r="C224" s="85"/>
      <c r="D224" s="102"/>
      <c r="E224" s="85"/>
      <c r="F224" s="85"/>
      <c r="G224" s="85"/>
      <c r="H224" s="85"/>
      <c r="I224" s="85"/>
      <c r="J224" s="85"/>
      <c r="K224" s="99"/>
      <c r="L224" s="90"/>
      <c r="M224" s="107">
        <f t="shared" si="21"/>
        <v>0</v>
      </c>
      <c r="N224" s="107"/>
      <c r="O224" s="107"/>
      <c r="P224" s="85"/>
      <c r="Q224" s="85"/>
      <c r="R224" s="85"/>
      <c r="S224" s="85"/>
      <c r="T224" s="85"/>
      <c r="U224" s="85"/>
      <c r="V224" s="92" t="str">
        <f t="shared" si="22"/>
        <v>/</v>
      </c>
      <c r="W224" s="92"/>
      <c r="X224" s="92"/>
      <c r="Y224" s="92"/>
      <c r="Z224" s="131">
        <f t="shared" si="18"/>
        <v>0</v>
      </c>
      <c r="AA224" s="131">
        <f t="shared" si="19"/>
        <v>0</v>
      </c>
      <c r="AB224" s="132">
        <f t="shared" si="20"/>
        <v>0</v>
      </c>
      <c r="AC224" s="132">
        <f t="shared" si="23"/>
        <v>0</v>
      </c>
      <c r="AD224" s="132">
        <f>(IF(S224=Dropdown!$E$6,1,IF(S224=Dropdown!$E$7,2,IF(S224=Dropdown!$E$8,1,IF(S224=Dropdown!$E$9,2,0)))))*E224</f>
        <v>0</v>
      </c>
      <c r="AE224" s="132">
        <v>0</v>
      </c>
    </row>
    <row r="225" spans="1:31" ht="32.25" customHeight="1" thickBot="1" x14ac:dyDescent="0.3">
      <c r="A225" s="98"/>
      <c r="B225" s="85"/>
      <c r="C225" s="85"/>
      <c r="D225" s="102"/>
      <c r="E225" s="85"/>
      <c r="F225" s="85"/>
      <c r="G225" s="85"/>
      <c r="H225" s="85"/>
      <c r="I225" s="85"/>
      <c r="J225" s="85"/>
      <c r="K225" s="99"/>
      <c r="L225" s="90"/>
      <c r="M225" s="107">
        <f t="shared" si="21"/>
        <v>0</v>
      </c>
      <c r="N225" s="107"/>
      <c r="O225" s="107"/>
      <c r="P225" s="85"/>
      <c r="Q225" s="85"/>
      <c r="R225" s="85"/>
      <c r="S225" s="85"/>
      <c r="T225" s="85"/>
      <c r="U225" s="85"/>
      <c r="V225" s="92" t="str">
        <f t="shared" si="22"/>
        <v>/</v>
      </c>
      <c r="W225" s="92"/>
      <c r="X225" s="92"/>
      <c r="Y225" s="92"/>
      <c r="Z225" s="131">
        <f t="shared" si="18"/>
        <v>0</v>
      </c>
      <c r="AA225" s="131">
        <f t="shared" si="19"/>
        <v>0</v>
      </c>
      <c r="AB225" s="132">
        <f t="shared" si="20"/>
        <v>0</v>
      </c>
      <c r="AC225" s="132">
        <f t="shared" si="23"/>
        <v>0</v>
      </c>
      <c r="AD225" s="132">
        <f>(IF(S225=Dropdown!$E$6,1,IF(S225=Dropdown!$E$7,2,IF(S225=Dropdown!$E$8,1,IF(S225=Dropdown!$E$9,2,0)))))*E225</f>
        <v>0</v>
      </c>
      <c r="AE225" s="132">
        <v>0</v>
      </c>
    </row>
    <row r="226" spans="1:31" ht="32.25" customHeight="1" thickBot="1" x14ac:dyDescent="0.3">
      <c r="A226" s="98"/>
      <c r="B226" s="85"/>
      <c r="C226" s="85"/>
      <c r="D226" s="85"/>
      <c r="E226" s="85"/>
      <c r="F226" s="85"/>
      <c r="G226" s="85"/>
      <c r="H226" s="85"/>
      <c r="I226" s="85"/>
      <c r="J226" s="85"/>
      <c r="K226" s="99"/>
      <c r="L226" s="90"/>
      <c r="M226" s="107">
        <f t="shared" si="21"/>
        <v>0</v>
      </c>
      <c r="N226" s="107"/>
      <c r="O226" s="107"/>
      <c r="P226" s="85"/>
      <c r="Q226" s="85"/>
      <c r="R226" s="85"/>
      <c r="S226" s="85"/>
      <c r="T226" s="85"/>
      <c r="U226" s="85"/>
      <c r="V226" s="92" t="str">
        <f t="shared" si="22"/>
        <v>/</v>
      </c>
      <c r="W226" s="92"/>
      <c r="X226" s="92"/>
      <c r="Y226" s="92"/>
      <c r="Z226" s="131">
        <f t="shared" si="18"/>
        <v>0</v>
      </c>
      <c r="AA226" s="131">
        <f t="shared" si="19"/>
        <v>0</v>
      </c>
      <c r="AB226" s="132">
        <f t="shared" si="20"/>
        <v>0</v>
      </c>
      <c r="AC226" s="132">
        <f t="shared" si="23"/>
        <v>0</v>
      </c>
      <c r="AD226" s="132">
        <f>(IF(S226=Dropdown!$E$6,1,IF(S226=Dropdown!$E$7,2,IF(S226=Dropdown!$E$8,1,IF(S226=Dropdown!$E$9,2,0)))))*E226</f>
        <v>0</v>
      </c>
      <c r="AE226" s="132">
        <v>0</v>
      </c>
    </row>
    <row r="227" spans="1:31" ht="32.25" customHeight="1" thickBot="1" x14ac:dyDescent="0.3">
      <c r="A227" s="98"/>
      <c r="B227" s="85"/>
      <c r="C227" s="85"/>
      <c r="D227" s="85"/>
      <c r="E227" s="85"/>
      <c r="F227" s="85"/>
      <c r="G227" s="85"/>
      <c r="H227" s="85"/>
      <c r="I227" s="85"/>
      <c r="J227" s="85"/>
      <c r="K227" s="99"/>
      <c r="L227" s="90"/>
      <c r="M227" s="107">
        <f t="shared" si="21"/>
        <v>0</v>
      </c>
      <c r="N227" s="107"/>
      <c r="O227" s="107"/>
      <c r="P227" s="85"/>
      <c r="Q227" s="85"/>
      <c r="R227" s="85"/>
      <c r="S227" s="85"/>
      <c r="T227" s="85"/>
      <c r="U227" s="85"/>
      <c r="V227" s="92" t="str">
        <f t="shared" si="22"/>
        <v>/</v>
      </c>
      <c r="W227" s="92"/>
      <c r="X227" s="92"/>
      <c r="Y227" s="92"/>
      <c r="Z227" s="131">
        <f t="shared" si="18"/>
        <v>0</v>
      </c>
      <c r="AA227" s="131">
        <f t="shared" si="19"/>
        <v>0</v>
      </c>
      <c r="AB227" s="132">
        <f t="shared" si="20"/>
        <v>0</v>
      </c>
      <c r="AC227" s="132">
        <f t="shared" si="23"/>
        <v>0</v>
      </c>
      <c r="AD227" s="132">
        <f>(IF(S227=Dropdown!$E$6,1,IF(S227=Dropdown!$E$7,2,IF(S227=Dropdown!$E$8,1,IF(S227=Dropdown!$E$9,2,0)))))*E227</f>
        <v>0</v>
      </c>
      <c r="AE227" s="132">
        <v>0</v>
      </c>
    </row>
    <row r="228" spans="1:31" ht="32.25" customHeight="1" thickBot="1" x14ac:dyDescent="0.3">
      <c r="A228" s="98"/>
      <c r="B228" s="85"/>
      <c r="C228" s="85"/>
      <c r="D228" s="85"/>
      <c r="E228" s="85"/>
      <c r="F228" s="85"/>
      <c r="G228" s="85"/>
      <c r="H228" s="85"/>
      <c r="I228" s="85"/>
      <c r="J228" s="85"/>
      <c r="K228" s="99"/>
      <c r="L228" s="90"/>
      <c r="M228" s="107">
        <f t="shared" si="21"/>
        <v>0</v>
      </c>
      <c r="N228" s="107"/>
      <c r="O228" s="107"/>
      <c r="P228" s="85"/>
      <c r="Q228" s="85"/>
      <c r="R228" s="85"/>
      <c r="S228" s="85"/>
      <c r="T228" s="85"/>
      <c r="U228" s="85"/>
      <c r="V228" s="92" t="str">
        <f t="shared" si="22"/>
        <v>/</v>
      </c>
      <c r="W228" s="92"/>
      <c r="X228" s="92"/>
      <c r="Y228" s="92"/>
      <c r="Z228" s="131">
        <f t="shared" si="18"/>
        <v>0</v>
      </c>
      <c r="AA228" s="131">
        <f t="shared" si="19"/>
        <v>0</v>
      </c>
      <c r="AB228" s="132">
        <f t="shared" si="20"/>
        <v>0</v>
      </c>
      <c r="AC228" s="132">
        <f t="shared" si="23"/>
        <v>0</v>
      </c>
      <c r="AD228" s="132">
        <f>(IF(S228=Dropdown!$E$6,1,IF(S228=Dropdown!$E$7,2,IF(S228=Dropdown!$E$8,1,IF(S228=Dropdown!$E$9,2,0)))))*E228</f>
        <v>0</v>
      </c>
      <c r="AE228" s="132">
        <v>0</v>
      </c>
    </row>
    <row r="229" spans="1:31" ht="32.25" customHeight="1" thickBot="1" x14ac:dyDescent="0.3">
      <c r="A229" s="98"/>
      <c r="B229" s="85"/>
      <c r="C229" s="85"/>
      <c r="D229" s="85"/>
      <c r="E229" s="85"/>
      <c r="F229" s="85"/>
      <c r="G229" s="85"/>
      <c r="H229" s="85"/>
      <c r="I229" s="85"/>
      <c r="J229" s="85"/>
      <c r="K229" s="99"/>
      <c r="L229" s="90"/>
      <c r="M229" s="107">
        <f t="shared" si="21"/>
        <v>0</v>
      </c>
      <c r="N229" s="107"/>
      <c r="O229" s="107"/>
      <c r="P229" s="85"/>
      <c r="Q229" s="85"/>
      <c r="R229" s="85"/>
      <c r="S229" s="85"/>
      <c r="T229" s="85"/>
      <c r="U229" s="85"/>
      <c r="V229" s="92" t="str">
        <f t="shared" si="22"/>
        <v>/</v>
      </c>
      <c r="W229" s="92"/>
      <c r="X229" s="92"/>
      <c r="Y229" s="92"/>
      <c r="Z229" s="131">
        <f t="shared" si="18"/>
        <v>0</v>
      </c>
      <c r="AA229" s="131">
        <f t="shared" si="19"/>
        <v>0</v>
      </c>
      <c r="AB229" s="132">
        <f t="shared" si="20"/>
        <v>0</v>
      </c>
      <c r="AC229" s="132">
        <f t="shared" si="23"/>
        <v>0</v>
      </c>
      <c r="AD229" s="132">
        <f>(IF(S229=Dropdown!$E$6,1,IF(S229=Dropdown!$E$7,2,IF(S229=Dropdown!$E$8,1,IF(S229=Dropdown!$E$9,2,0)))))*E229</f>
        <v>0</v>
      </c>
      <c r="AE229" s="132">
        <v>0</v>
      </c>
    </row>
    <row r="230" spans="1:31" ht="32.25" customHeight="1" thickBot="1" x14ac:dyDescent="0.3">
      <c r="A230" s="98"/>
      <c r="B230" s="85"/>
      <c r="C230" s="85"/>
      <c r="D230" s="85"/>
      <c r="E230" s="85"/>
      <c r="F230" s="85"/>
      <c r="G230" s="85"/>
      <c r="H230" s="85"/>
      <c r="I230" s="85"/>
      <c r="J230" s="85"/>
      <c r="K230" s="99"/>
      <c r="L230" s="90"/>
      <c r="M230" s="107">
        <f t="shared" si="21"/>
        <v>0</v>
      </c>
      <c r="N230" s="107"/>
      <c r="O230" s="107"/>
      <c r="P230" s="85"/>
      <c r="Q230" s="85"/>
      <c r="R230" s="85"/>
      <c r="S230" s="85"/>
      <c r="T230" s="85"/>
      <c r="U230" s="85"/>
      <c r="V230" s="92" t="str">
        <f t="shared" si="22"/>
        <v>/</v>
      </c>
      <c r="W230" s="92"/>
      <c r="X230" s="92"/>
      <c r="Y230" s="92"/>
      <c r="Z230" s="131">
        <f t="shared" si="18"/>
        <v>0</v>
      </c>
      <c r="AA230" s="131">
        <f t="shared" si="19"/>
        <v>0</v>
      </c>
      <c r="AB230" s="132">
        <f t="shared" si="20"/>
        <v>0</v>
      </c>
      <c r="AC230" s="132">
        <f t="shared" si="23"/>
        <v>0</v>
      </c>
      <c r="AD230" s="132">
        <f>(IF(S230=Dropdown!$E$6,1,IF(S230=Dropdown!$E$7,2,IF(S230=Dropdown!$E$8,1,IF(S230=Dropdown!$E$9,2,0)))))*E230</f>
        <v>0</v>
      </c>
      <c r="AE230" s="132">
        <v>0</v>
      </c>
    </row>
    <row r="231" spans="1:31" ht="32.25" customHeight="1" thickBot="1" x14ac:dyDescent="0.3">
      <c r="A231" s="98"/>
      <c r="B231" s="85"/>
      <c r="C231" s="85"/>
      <c r="D231" s="85"/>
      <c r="E231" s="85"/>
      <c r="F231" s="85"/>
      <c r="G231" s="85"/>
      <c r="H231" s="85"/>
      <c r="I231" s="85"/>
      <c r="J231" s="85"/>
      <c r="K231" s="99"/>
      <c r="L231" s="90"/>
      <c r="M231" s="107">
        <f t="shared" si="21"/>
        <v>0</v>
      </c>
      <c r="N231" s="107"/>
      <c r="O231" s="107"/>
      <c r="P231" s="85"/>
      <c r="Q231" s="85"/>
      <c r="R231" s="85"/>
      <c r="S231" s="85"/>
      <c r="T231" s="85"/>
      <c r="U231" s="85"/>
      <c r="V231" s="92" t="str">
        <f t="shared" si="22"/>
        <v>/</v>
      </c>
      <c r="W231" s="92"/>
      <c r="X231" s="92"/>
      <c r="Y231" s="92"/>
      <c r="Z231" s="131">
        <f t="shared" si="18"/>
        <v>0</v>
      </c>
      <c r="AA231" s="131">
        <f t="shared" si="19"/>
        <v>0</v>
      </c>
      <c r="AB231" s="132">
        <f t="shared" si="20"/>
        <v>0</v>
      </c>
      <c r="AC231" s="132">
        <f t="shared" si="23"/>
        <v>0</v>
      </c>
      <c r="AD231" s="132">
        <f>(IF(S231=Dropdown!$E$6,1,IF(S231=Dropdown!$E$7,2,IF(S231=Dropdown!$E$8,1,IF(S231=Dropdown!$E$9,2,0)))))*E231</f>
        <v>0</v>
      </c>
      <c r="AE231" s="132">
        <v>0</v>
      </c>
    </row>
    <row r="232" spans="1:31" ht="32.25" customHeight="1" thickBot="1" x14ac:dyDescent="0.3">
      <c r="A232" s="98"/>
      <c r="B232" s="85"/>
      <c r="C232" s="101"/>
      <c r="D232" s="85"/>
      <c r="E232" s="85"/>
      <c r="F232" s="85"/>
      <c r="G232" s="85"/>
      <c r="H232" s="85"/>
      <c r="I232" s="85"/>
      <c r="J232" s="85"/>
      <c r="K232" s="99"/>
      <c r="L232" s="90"/>
      <c r="M232" s="107">
        <f t="shared" si="21"/>
        <v>0</v>
      </c>
      <c r="N232" s="107"/>
      <c r="O232" s="107"/>
      <c r="P232" s="85"/>
      <c r="Q232" s="85"/>
      <c r="R232" s="85"/>
      <c r="S232" s="85"/>
      <c r="T232" s="85"/>
      <c r="U232" s="85"/>
      <c r="V232" s="92" t="str">
        <f t="shared" si="22"/>
        <v>/</v>
      </c>
      <c r="W232" s="92"/>
      <c r="X232" s="92"/>
      <c r="Y232" s="92"/>
      <c r="Z232" s="131">
        <f t="shared" si="18"/>
        <v>0</v>
      </c>
      <c r="AA232" s="131">
        <f t="shared" si="19"/>
        <v>0</v>
      </c>
      <c r="AB232" s="132">
        <f t="shared" si="20"/>
        <v>0</v>
      </c>
      <c r="AC232" s="132">
        <f t="shared" si="23"/>
        <v>0</v>
      </c>
      <c r="AD232" s="132">
        <f>(IF(S232=Dropdown!$E$6,1,IF(S232=Dropdown!$E$7,2,IF(S232=Dropdown!$E$8,1,IF(S232=Dropdown!$E$9,2,0)))))*E232</f>
        <v>0</v>
      </c>
      <c r="AE232" s="132">
        <v>0</v>
      </c>
    </row>
    <row r="233" spans="1:31" ht="32.25" customHeight="1" thickBot="1" x14ac:dyDescent="0.3">
      <c r="A233" s="98"/>
      <c r="B233" s="85"/>
      <c r="C233" s="85"/>
      <c r="D233" s="85"/>
      <c r="E233" s="85"/>
      <c r="F233" s="85"/>
      <c r="G233" s="85"/>
      <c r="H233" s="85"/>
      <c r="I233" s="85"/>
      <c r="J233" s="85"/>
      <c r="K233" s="99"/>
      <c r="L233" s="90"/>
      <c r="M233" s="107">
        <f t="shared" si="21"/>
        <v>0</v>
      </c>
      <c r="N233" s="107"/>
      <c r="O233" s="107"/>
      <c r="P233" s="85"/>
      <c r="Q233" s="85"/>
      <c r="R233" s="85"/>
      <c r="S233" s="85"/>
      <c r="T233" s="85"/>
      <c r="U233" s="85"/>
      <c r="V233" s="92" t="str">
        <f t="shared" si="22"/>
        <v>/</v>
      </c>
      <c r="W233" s="92"/>
      <c r="X233" s="92"/>
      <c r="Y233" s="92"/>
      <c r="Z233" s="131">
        <f t="shared" si="18"/>
        <v>0</v>
      </c>
      <c r="AA233" s="131">
        <f t="shared" si="19"/>
        <v>0</v>
      </c>
      <c r="AB233" s="132">
        <f t="shared" si="20"/>
        <v>0</v>
      </c>
      <c r="AC233" s="132">
        <f t="shared" si="23"/>
        <v>0</v>
      </c>
      <c r="AD233" s="132">
        <f>(IF(S233=Dropdown!$E$6,1,IF(S233=Dropdown!$E$7,2,IF(S233=Dropdown!$E$8,1,IF(S233=Dropdown!$E$9,2,0)))))*E233</f>
        <v>0</v>
      </c>
      <c r="AE233" s="132">
        <v>0</v>
      </c>
    </row>
    <row r="234" spans="1:31" ht="32.25" customHeight="1" thickBot="1" x14ac:dyDescent="0.3">
      <c r="A234" s="98"/>
      <c r="B234" s="85"/>
      <c r="C234" s="85"/>
      <c r="D234" s="85"/>
      <c r="E234" s="85"/>
      <c r="F234" s="85"/>
      <c r="G234" s="85"/>
      <c r="H234" s="85"/>
      <c r="I234" s="85"/>
      <c r="J234" s="85"/>
      <c r="K234" s="99"/>
      <c r="L234" s="90"/>
      <c r="M234" s="107">
        <f t="shared" si="21"/>
        <v>0</v>
      </c>
      <c r="N234" s="107"/>
      <c r="O234" s="107"/>
      <c r="P234" s="85"/>
      <c r="Q234" s="85"/>
      <c r="R234" s="85"/>
      <c r="S234" s="85"/>
      <c r="T234" s="85"/>
      <c r="U234" s="85"/>
      <c r="V234" s="92" t="str">
        <f t="shared" si="22"/>
        <v>/</v>
      </c>
      <c r="W234" s="92"/>
      <c r="X234" s="92"/>
      <c r="Y234" s="92"/>
      <c r="Z234" s="131">
        <f t="shared" si="18"/>
        <v>0</v>
      </c>
      <c r="AA234" s="131">
        <f t="shared" si="19"/>
        <v>0</v>
      </c>
      <c r="AB234" s="132">
        <f t="shared" si="20"/>
        <v>0</v>
      </c>
      <c r="AC234" s="132">
        <f t="shared" si="23"/>
        <v>0</v>
      </c>
      <c r="AD234" s="132">
        <f>(IF(S234=Dropdown!$E$6,1,IF(S234=Dropdown!$E$7,2,IF(S234=Dropdown!$E$8,1,IF(S234=Dropdown!$E$9,2,0)))))*E234</f>
        <v>0</v>
      </c>
      <c r="AE234" s="132">
        <v>0</v>
      </c>
    </row>
    <row r="235" spans="1:31" ht="32.25" customHeight="1" thickBot="1" x14ac:dyDescent="0.3">
      <c r="A235" s="98"/>
      <c r="B235" s="85"/>
      <c r="C235" s="85"/>
      <c r="D235" s="85"/>
      <c r="E235" s="85"/>
      <c r="F235" s="85"/>
      <c r="G235" s="85"/>
      <c r="H235" s="85"/>
      <c r="I235" s="85"/>
      <c r="J235" s="85"/>
      <c r="K235" s="99"/>
      <c r="L235" s="90"/>
      <c r="M235" s="107">
        <f t="shared" si="21"/>
        <v>0</v>
      </c>
      <c r="N235" s="107"/>
      <c r="O235" s="107"/>
      <c r="P235" s="85"/>
      <c r="Q235" s="85"/>
      <c r="R235" s="85"/>
      <c r="S235" s="85"/>
      <c r="T235" s="85"/>
      <c r="U235" s="85"/>
      <c r="V235" s="92" t="str">
        <f t="shared" si="22"/>
        <v>/</v>
      </c>
      <c r="W235" s="92"/>
      <c r="X235" s="92"/>
      <c r="Y235" s="92"/>
      <c r="Z235" s="131">
        <f t="shared" si="18"/>
        <v>0</v>
      </c>
      <c r="AA235" s="131">
        <f t="shared" si="19"/>
        <v>0</v>
      </c>
      <c r="AB235" s="132">
        <f t="shared" si="20"/>
        <v>0</v>
      </c>
      <c r="AC235" s="132">
        <f t="shared" si="23"/>
        <v>0</v>
      </c>
      <c r="AD235" s="132">
        <f>(IF(S235=Dropdown!$E$6,1,IF(S235=Dropdown!$E$7,2,IF(S235=Dropdown!$E$8,1,IF(S235=Dropdown!$E$9,2,0)))))*E235</f>
        <v>0</v>
      </c>
      <c r="AE235" s="132">
        <v>0</v>
      </c>
    </row>
    <row r="236" spans="1:31" ht="32.25" customHeight="1" thickBot="1" x14ac:dyDescent="0.3">
      <c r="A236" s="98"/>
      <c r="B236" s="85"/>
      <c r="C236" s="85"/>
      <c r="D236" s="85"/>
      <c r="E236" s="85"/>
      <c r="F236" s="85"/>
      <c r="G236" s="85"/>
      <c r="H236" s="85"/>
      <c r="I236" s="85"/>
      <c r="J236" s="85"/>
      <c r="K236" s="99"/>
      <c r="L236" s="90"/>
      <c r="M236" s="107">
        <f t="shared" si="21"/>
        <v>0</v>
      </c>
      <c r="N236" s="107"/>
      <c r="O236" s="107"/>
      <c r="P236" s="85"/>
      <c r="Q236" s="85"/>
      <c r="R236" s="85"/>
      <c r="S236" s="85"/>
      <c r="T236" s="85"/>
      <c r="U236" s="85"/>
      <c r="V236" s="92" t="str">
        <f t="shared" si="22"/>
        <v>/</v>
      </c>
      <c r="W236" s="92"/>
      <c r="X236" s="92"/>
      <c r="Y236" s="92"/>
      <c r="Z236" s="131">
        <f t="shared" si="18"/>
        <v>0</v>
      </c>
      <c r="AA236" s="131">
        <f t="shared" si="19"/>
        <v>0</v>
      </c>
      <c r="AB236" s="132">
        <f t="shared" si="20"/>
        <v>0</v>
      </c>
      <c r="AC236" s="132">
        <f t="shared" si="23"/>
        <v>0</v>
      </c>
      <c r="AD236" s="132">
        <f>(IF(S236=Dropdown!$E$6,1,IF(S236=Dropdown!$E$7,2,IF(S236=Dropdown!$E$8,1,IF(S236=Dropdown!$E$9,2,0)))))*E236</f>
        <v>0</v>
      </c>
      <c r="AE236" s="132">
        <v>0</v>
      </c>
    </row>
    <row r="237" spans="1:31" ht="32.25" customHeight="1" thickBot="1" x14ac:dyDescent="0.3">
      <c r="A237" s="98"/>
      <c r="B237" s="85"/>
      <c r="C237" s="85"/>
      <c r="D237" s="85"/>
      <c r="E237" s="85"/>
      <c r="F237" s="85"/>
      <c r="G237" s="85"/>
      <c r="H237" s="85"/>
      <c r="I237" s="85"/>
      <c r="J237" s="85"/>
      <c r="K237" s="99"/>
      <c r="L237" s="90"/>
      <c r="M237" s="107">
        <f t="shared" si="21"/>
        <v>0</v>
      </c>
      <c r="N237" s="107"/>
      <c r="O237" s="107"/>
      <c r="P237" s="85"/>
      <c r="Q237" s="85"/>
      <c r="R237" s="85"/>
      <c r="S237" s="85"/>
      <c r="T237" s="85"/>
      <c r="U237" s="85"/>
      <c r="V237" s="92" t="str">
        <f t="shared" si="22"/>
        <v>/</v>
      </c>
      <c r="W237" s="92"/>
      <c r="X237" s="92"/>
      <c r="Y237" s="92"/>
      <c r="Z237" s="131">
        <f t="shared" si="18"/>
        <v>0</v>
      </c>
      <c r="AA237" s="131">
        <f t="shared" si="19"/>
        <v>0</v>
      </c>
      <c r="AB237" s="132">
        <f t="shared" si="20"/>
        <v>0</v>
      </c>
      <c r="AC237" s="132">
        <f t="shared" si="23"/>
        <v>0</v>
      </c>
      <c r="AD237" s="132">
        <f>(IF(S237=Dropdown!$E$6,1,IF(S237=Dropdown!$E$7,2,IF(S237=Dropdown!$E$8,1,IF(S237=Dropdown!$E$9,2,0)))))*E237</f>
        <v>0</v>
      </c>
      <c r="AE237" s="132">
        <v>0</v>
      </c>
    </row>
    <row r="238" spans="1:31" ht="32.25" customHeight="1" thickBot="1" x14ac:dyDescent="0.3">
      <c r="A238" s="98"/>
      <c r="B238" s="85"/>
      <c r="C238" s="85"/>
      <c r="D238" s="85"/>
      <c r="E238" s="85"/>
      <c r="F238" s="85"/>
      <c r="G238" s="85"/>
      <c r="H238" s="85"/>
      <c r="I238" s="85"/>
      <c r="J238" s="85"/>
      <c r="K238" s="99"/>
      <c r="L238" s="90"/>
      <c r="M238" s="107">
        <f t="shared" si="21"/>
        <v>0</v>
      </c>
      <c r="N238" s="107"/>
      <c r="O238" s="107"/>
      <c r="P238" s="85"/>
      <c r="Q238" s="85"/>
      <c r="R238" s="85"/>
      <c r="S238" s="85"/>
      <c r="T238" s="85"/>
      <c r="U238" s="85"/>
      <c r="V238" s="92" t="str">
        <f t="shared" si="22"/>
        <v>/</v>
      </c>
      <c r="W238" s="92"/>
      <c r="X238" s="92"/>
      <c r="Y238" s="92"/>
      <c r="Z238" s="131">
        <f t="shared" si="18"/>
        <v>0</v>
      </c>
      <c r="AA238" s="131">
        <f t="shared" si="19"/>
        <v>0</v>
      </c>
      <c r="AB238" s="132">
        <f t="shared" si="20"/>
        <v>0</v>
      </c>
      <c r="AC238" s="132">
        <f t="shared" si="23"/>
        <v>0</v>
      </c>
      <c r="AD238" s="132">
        <f>(IF(S238=Dropdown!$E$6,1,IF(S238=Dropdown!$E$7,2,IF(S238=Dropdown!$E$8,1,IF(S238=Dropdown!$E$9,2,0)))))*E238</f>
        <v>0</v>
      </c>
      <c r="AE238" s="132">
        <v>0</v>
      </c>
    </row>
    <row r="239" spans="1:31" ht="32.25" customHeight="1" thickBot="1" x14ac:dyDescent="0.3">
      <c r="A239" s="98"/>
      <c r="B239" s="85"/>
      <c r="C239" s="85"/>
      <c r="D239" s="102"/>
      <c r="E239" s="85"/>
      <c r="F239" s="85"/>
      <c r="G239" s="85"/>
      <c r="H239" s="85"/>
      <c r="I239" s="85"/>
      <c r="J239" s="85"/>
      <c r="K239" s="99"/>
      <c r="L239" s="90"/>
      <c r="M239" s="107">
        <f t="shared" si="21"/>
        <v>0</v>
      </c>
      <c r="N239" s="107"/>
      <c r="O239" s="107"/>
      <c r="P239" s="85"/>
      <c r="Q239" s="85"/>
      <c r="R239" s="85"/>
      <c r="S239" s="85"/>
      <c r="T239" s="85"/>
      <c r="U239" s="85"/>
      <c r="V239" s="92" t="str">
        <f t="shared" si="22"/>
        <v>/</v>
      </c>
      <c r="W239" s="92"/>
      <c r="X239" s="92"/>
      <c r="Y239" s="92"/>
      <c r="Z239" s="131">
        <f t="shared" si="18"/>
        <v>0</v>
      </c>
      <c r="AA239" s="131">
        <f t="shared" si="19"/>
        <v>0</v>
      </c>
      <c r="AB239" s="132">
        <f t="shared" si="20"/>
        <v>0</v>
      </c>
      <c r="AC239" s="132">
        <f t="shared" si="23"/>
        <v>0</v>
      </c>
      <c r="AD239" s="132">
        <f>(IF(S239=Dropdown!$E$6,1,IF(S239=Dropdown!$E$7,2,IF(S239=Dropdown!$E$8,1,IF(S239=Dropdown!$E$9,2,0)))))*E239</f>
        <v>0</v>
      </c>
      <c r="AE239" s="132">
        <v>0</v>
      </c>
    </row>
    <row r="240" spans="1:31" ht="32.25" customHeight="1" thickBot="1" x14ac:dyDescent="0.3">
      <c r="A240" s="98"/>
      <c r="B240" s="85"/>
      <c r="C240" s="85"/>
      <c r="D240" s="102"/>
      <c r="E240" s="85"/>
      <c r="F240" s="85"/>
      <c r="G240" s="85"/>
      <c r="H240" s="85"/>
      <c r="I240" s="85"/>
      <c r="J240" s="85"/>
      <c r="K240" s="99"/>
      <c r="L240" s="90"/>
      <c r="M240" s="107">
        <f t="shared" si="21"/>
        <v>0</v>
      </c>
      <c r="N240" s="107"/>
      <c r="O240" s="107"/>
      <c r="P240" s="85"/>
      <c r="Q240" s="85"/>
      <c r="R240" s="85"/>
      <c r="S240" s="85"/>
      <c r="T240" s="85"/>
      <c r="U240" s="85"/>
      <c r="V240" s="92" t="str">
        <f t="shared" si="22"/>
        <v>/</v>
      </c>
      <c r="W240" s="92"/>
      <c r="X240" s="92"/>
      <c r="Y240" s="92"/>
      <c r="Z240" s="131">
        <f t="shared" si="18"/>
        <v>0</v>
      </c>
      <c r="AA240" s="131">
        <f t="shared" si="19"/>
        <v>0</v>
      </c>
      <c r="AB240" s="132">
        <f t="shared" si="20"/>
        <v>0</v>
      </c>
      <c r="AC240" s="132">
        <f t="shared" si="23"/>
        <v>0</v>
      </c>
      <c r="AD240" s="132">
        <f>(IF(S240=Dropdown!$E$6,1,IF(S240=Dropdown!$E$7,2,IF(S240=Dropdown!$E$8,1,IF(S240=Dropdown!$E$9,2,0)))))*E240</f>
        <v>0</v>
      </c>
      <c r="AE240" s="132">
        <v>0</v>
      </c>
    </row>
    <row r="241" spans="1:31" ht="32.25" customHeight="1" thickBot="1" x14ac:dyDescent="0.3">
      <c r="A241" s="98"/>
      <c r="B241" s="85"/>
      <c r="C241" s="85"/>
      <c r="D241" s="102"/>
      <c r="E241" s="85"/>
      <c r="F241" s="85"/>
      <c r="G241" s="85"/>
      <c r="H241" s="85"/>
      <c r="I241" s="85"/>
      <c r="J241" s="85"/>
      <c r="K241" s="99"/>
      <c r="L241" s="90"/>
      <c r="M241" s="107">
        <f t="shared" si="21"/>
        <v>0</v>
      </c>
      <c r="N241" s="107"/>
      <c r="O241" s="107"/>
      <c r="P241" s="85"/>
      <c r="Q241" s="85"/>
      <c r="R241" s="85"/>
      <c r="S241" s="85"/>
      <c r="T241" s="85"/>
      <c r="U241" s="85"/>
      <c r="V241" s="92" t="str">
        <f t="shared" si="22"/>
        <v>/</v>
      </c>
      <c r="W241" s="92"/>
      <c r="X241" s="92"/>
      <c r="Y241" s="92"/>
      <c r="Z241" s="131">
        <f t="shared" si="18"/>
        <v>0</v>
      </c>
      <c r="AA241" s="131">
        <f t="shared" si="19"/>
        <v>0</v>
      </c>
      <c r="AB241" s="132">
        <f t="shared" si="20"/>
        <v>0</v>
      </c>
      <c r="AC241" s="132">
        <f t="shared" si="23"/>
        <v>0</v>
      </c>
      <c r="AD241" s="132">
        <f>(IF(S241=Dropdown!$E$6,1,IF(S241=Dropdown!$E$7,2,IF(S241=Dropdown!$E$8,1,IF(S241=Dropdown!$E$9,2,0)))))*E241</f>
        <v>0</v>
      </c>
      <c r="AE241" s="132">
        <v>0</v>
      </c>
    </row>
    <row r="242" spans="1:31" ht="32.25" customHeight="1" thickBot="1" x14ac:dyDescent="0.3">
      <c r="A242" s="98"/>
      <c r="B242" s="85"/>
      <c r="C242" s="85"/>
      <c r="D242" s="102"/>
      <c r="E242" s="85"/>
      <c r="F242" s="85"/>
      <c r="G242" s="85"/>
      <c r="H242" s="85"/>
      <c r="I242" s="85"/>
      <c r="J242" s="85"/>
      <c r="K242" s="99"/>
      <c r="L242" s="90"/>
      <c r="M242" s="107">
        <f t="shared" si="21"/>
        <v>0</v>
      </c>
      <c r="N242" s="107"/>
      <c r="O242" s="107"/>
      <c r="P242" s="85"/>
      <c r="Q242" s="85"/>
      <c r="R242" s="85"/>
      <c r="S242" s="85"/>
      <c r="T242" s="85"/>
      <c r="U242" s="85"/>
      <c r="V242" s="92" t="str">
        <f t="shared" si="22"/>
        <v>/</v>
      </c>
      <c r="W242" s="92"/>
      <c r="X242" s="92"/>
      <c r="Y242" s="92"/>
      <c r="Z242" s="131">
        <f t="shared" si="18"/>
        <v>0</v>
      </c>
      <c r="AA242" s="131">
        <f t="shared" si="19"/>
        <v>0</v>
      </c>
      <c r="AB242" s="132">
        <f t="shared" si="20"/>
        <v>0</v>
      </c>
      <c r="AC242" s="132">
        <f t="shared" si="23"/>
        <v>0</v>
      </c>
      <c r="AD242" s="132">
        <f>(IF(S242=Dropdown!$E$6,1,IF(S242=Dropdown!$E$7,2,IF(S242=Dropdown!$E$8,1,IF(S242=Dropdown!$E$9,2,0)))))*E242</f>
        <v>0</v>
      </c>
      <c r="AE242" s="132">
        <v>0</v>
      </c>
    </row>
    <row r="243" spans="1:31" ht="32.25" customHeight="1" thickBot="1" x14ac:dyDescent="0.3">
      <c r="A243" s="98"/>
      <c r="B243" s="85"/>
      <c r="C243" s="85"/>
      <c r="D243" s="85"/>
      <c r="E243" s="85"/>
      <c r="F243" s="85"/>
      <c r="G243" s="85"/>
      <c r="H243" s="85"/>
      <c r="I243" s="85"/>
      <c r="J243" s="85"/>
      <c r="K243" s="99"/>
      <c r="L243" s="90"/>
      <c r="M243" s="107">
        <f t="shared" si="21"/>
        <v>0</v>
      </c>
      <c r="N243" s="107"/>
      <c r="O243" s="107"/>
      <c r="P243" s="85"/>
      <c r="Q243" s="85"/>
      <c r="R243" s="85"/>
      <c r="S243" s="85"/>
      <c r="T243" s="85"/>
      <c r="U243" s="85"/>
      <c r="V243" s="92" t="str">
        <f t="shared" si="22"/>
        <v>/</v>
      </c>
      <c r="W243" s="92"/>
      <c r="X243" s="92"/>
      <c r="Y243" s="92"/>
      <c r="Z243" s="131">
        <f t="shared" si="18"/>
        <v>0</v>
      </c>
      <c r="AA243" s="131">
        <f t="shared" si="19"/>
        <v>0</v>
      </c>
      <c r="AB243" s="132">
        <f t="shared" si="20"/>
        <v>0</v>
      </c>
      <c r="AC243" s="132">
        <f t="shared" si="23"/>
        <v>0</v>
      </c>
      <c r="AD243" s="132">
        <f>(IF(S243=Dropdown!$E$6,1,IF(S243=Dropdown!$E$7,2,IF(S243=Dropdown!$E$8,1,IF(S243=Dropdown!$E$9,2,0)))))*E243</f>
        <v>0</v>
      </c>
      <c r="AE243" s="132">
        <v>0</v>
      </c>
    </row>
    <row r="244" spans="1:31" ht="32.25" customHeight="1" thickBot="1" x14ac:dyDescent="0.3">
      <c r="A244" s="98"/>
      <c r="B244" s="85"/>
      <c r="C244" s="85"/>
      <c r="D244" s="85"/>
      <c r="E244" s="85"/>
      <c r="F244" s="85"/>
      <c r="G244" s="85"/>
      <c r="H244" s="85"/>
      <c r="I244" s="85"/>
      <c r="J244" s="85"/>
      <c r="K244" s="99"/>
      <c r="L244" s="90"/>
      <c r="M244" s="107">
        <f t="shared" si="21"/>
        <v>0</v>
      </c>
      <c r="N244" s="107"/>
      <c r="O244" s="107"/>
      <c r="P244" s="85"/>
      <c r="Q244" s="85"/>
      <c r="R244" s="85"/>
      <c r="S244" s="85"/>
      <c r="T244" s="85"/>
      <c r="U244" s="85"/>
      <c r="V244" s="92" t="str">
        <f t="shared" si="22"/>
        <v>/</v>
      </c>
      <c r="W244" s="92"/>
      <c r="X244" s="92"/>
      <c r="Y244" s="92"/>
      <c r="Z244" s="131">
        <f t="shared" si="18"/>
        <v>0</v>
      </c>
      <c r="AA244" s="131">
        <f t="shared" si="19"/>
        <v>0</v>
      </c>
      <c r="AB244" s="132">
        <f t="shared" si="20"/>
        <v>0</v>
      </c>
      <c r="AC244" s="132">
        <f t="shared" si="23"/>
        <v>0</v>
      </c>
      <c r="AD244" s="132">
        <f>(IF(S244=Dropdown!$E$6,1,IF(S244=Dropdown!$E$7,2,IF(S244=Dropdown!$E$8,1,IF(S244=Dropdown!$E$9,2,0)))))*E244</f>
        <v>0</v>
      </c>
      <c r="AE244" s="132">
        <v>0</v>
      </c>
    </row>
    <row r="245" spans="1:31" ht="32.25" customHeight="1" thickBot="1" x14ac:dyDescent="0.3">
      <c r="A245" s="98"/>
      <c r="B245" s="85"/>
      <c r="C245" s="85"/>
      <c r="D245" s="85"/>
      <c r="E245" s="85"/>
      <c r="F245" s="85"/>
      <c r="G245" s="85"/>
      <c r="H245" s="85"/>
      <c r="I245" s="85"/>
      <c r="J245" s="85"/>
      <c r="K245" s="99"/>
      <c r="L245" s="90"/>
      <c r="M245" s="107">
        <f t="shared" si="21"/>
        <v>0</v>
      </c>
      <c r="N245" s="107"/>
      <c r="O245" s="107"/>
      <c r="P245" s="85"/>
      <c r="Q245" s="85"/>
      <c r="R245" s="85"/>
      <c r="S245" s="85"/>
      <c r="T245" s="85"/>
      <c r="U245" s="85"/>
      <c r="V245" s="92" t="str">
        <f t="shared" si="22"/>
        <v>/</v>
      </c>
      <c r="W245" s="92"/>
      <c r="X245" s="92"/>
      <c r="Y245" s="92"/>
      <c r="Z245" s="131">
        <f t="shared" si="18"/>
        <v>0</v>
      </c>
      <c r="AA245" s="131">
        <f t="shared" si="19"/>
        <v>0</v>
      </c>
      <c r="AB245" s="132">
        <f t="shared" si="20"/>
        <v>0</v>
      </c>
      <c r="AC245" s="132">
        <f t="shared" si="23"/>
        <v>0</v>
      </c>
      <c r="AD245" s="132">
        <f>(IF(S245=Dropdown!$E$6,1,IF(S245=Dropdown!$E$7,2,IF(S245=Dropdown!$E$8,1,IF(S245=Dropdown!$E$9,2,0)))))*E245</f>
        <v>0</v>
      </c>
      <c r="AE245" s="132">
        <v>0</v>
      </c>
    </row>
    <row r="246" spans="1:31" ht="32.25" customHeight="1" thickBot="1" x14ac:dyDescent="0.3">
      <c r="A246" s="98"/>
      <c r="B246" s="85"/>
      <c r="C246" s="85"/>
      <c r="D246" s="85"/>
      <c r="E246" s="85"/>
      <c r="F246" s="85"/>
      <c r="G246" s="85"/>
      <c r="H246" s="85"/>
      <c r="I246" s="85"/>
      <c r="J246" s="85"/>
      <c r="K246" s="99"/>
      <c r="L246" s="90"/>
      <c r="M246" s="107">
        <f t="shared" si="21"/>
        <v>0</v>
      </c>
      <c r="N246" s="107"/>
      <c r="O246" s="107"/>
      <c r="P246" s="85"/>
      <c r="Q246" s="85"/>
      <c r="R246" s="85"/>
      <c r="S246" s="85"/>
      <c r="T246" s="85"/>
      <c r="U246" s="85"/>
      <c r="V246" s="92" t="str">
        <f t="shared" si="22"/>
        <v>/</v>
      </c>
      <c r="W246" s="92"/>
      <c r="X246" s="92"/>
      <c r="Y246" s="92"/>
      <c r="Z246" s="131">
        <f t="shared" si="18"/>
        <v>0</v>
      </c>
      <c r="AA246" s="131">
        <f t="shared" si="19"/>
        <v>0</v>
      </c>
      <c r="AB246" s="132">
        <f t="shared" si="20"/>
        <v>0</v>
      </c>
      <c r="AC246" s="132">
        <f t="shared" si="23"/>
        <v>0</v>
      </c>
      <c r="AD246" s="132">
        <f>(IF(S246=Dropdown!$E$6,1,IF(S246=Dropdown!$E$7,2,IF(S246=Dropdown!$E$8,1,IF(S246=Dropdown!$E$9,2,0)))))*E246</f>
        <v>0</v>
      </c>
      <c r="AE246" s="132">
        <v>0</v>
      </c>
    </row>
    <row r="247" spans="1:31" ht="32.25" customHeight="1" thickBot="1" x14ac:dyDescent="0.3">
      <c r="A247" s="98"/>
      <c r="B247" s="85"/>
      <c r="C247" s="85"/>
      <c r="D247" s="85"/>
      <c r="E247" s="85"/>
      <c r="F247" s="85"/>
      <c r="G247" s="85"/>
      <c r="H247" s="85"/>
      <c r="I247" s="85"/>
      <c r="J247" s="85"/>
      <c r="K247" s="99"/>
      <c r="L247" s="90"/>
      <c r="M247" s="107">
        <f t="shared" si="21"/>
        <v>0</v>
      </c>
      <c r="N247" s="107"/>
      <c r="O247" s="107"/>
      <c r="P247" s="85"/>
      <c r="Q247" s="85"/>
      <c r="R247" s="85"/>
      <c r="S247" s="85"/>
      <c r="T247" s="85"/>
      <c r="U247" s="85"/>
      <c r="V247" s="92" t="str">
        <f t="shared" si="22"/>
        <v>/</v>
      </c>
      <c r="W247" s="92"/>
      <c r="X247" s="92"/>
      <c r="Y247" s="92"/>
      <c r="Z247" s="131">
        <f t="shared" si="18"/>
        <v>0</v>
      </c>
      <c r="AA247" s="131">
        <f t="shared" si="19"/>
        <v>0</v>
      </c>
      <c r="AB247" s="132">
        <f t="shared" si="20"/>
        <v>0</v>
      </c>
      <c r="AC247" s="132">
        <f t="shared" si="23"/>
        <v>0</v>
      </c>
      <c r="AD247" s="132">
        <f>(IF(S247=Dropdown!$E$6,1,IF(S247=Dropdown!$E$7,2,IF(S247=Dropdown!$E$8,1,IF(S247=Dropdown!$E$9,2,0)))))*E247</f>
        <v>0</v>
      </c>
      <c r="AE247" s="132">
        <v>0</v>
      </c>
    </row>
    <row r="248" spans="1:31" ht="32.25" customHeight="1" thickBot="1" x14ac:dyDescent="0.3">
      <c r="A248" s="98"/>
      <c r="B248" s="85"/>
      <c r="C248" s="85"/>
      <c r="D248" s="85"/>
      <c r="E248" s="85"/>
      <c r="F248" s="85"/>
      <c r="G248" s="85"/>
      <c r="H248" s="85"/>
      <c r="I248" s="85"/>
      <c r="J248" s="85"/>
      <c r="K248" s="99"/>
      <c r="L248" s="90"/>
      <c r="M248" s="107">
        <f t="shared" si="21"/>
        <v>0</v>
      </c>
      <c r="N248" s="107"/>
      <c r="O248" s="107"/>
      <c r="P248" s="85"/>
      <c r="Q248" s="85"/>
      <c r="R248" s="85"/>
      <c r="S248" s="85"/>
      <c r="T248" s="85"/>
      <c r="U248" s="85"/>
      <c r="V248" s="92" t="str">
        <f t="shared" si="22"/>
        <v>/</v>
      </c>
      <c r="W248" s="92"/>
      <c r="X248" s="92"/>
      <c r="Y248" s="92"/>
      <c r="Z248" s="131">
        <f t="shared" si="18"/>
        <v>0</v>
      </c>
      <c r="AA248" s="131">
        <f t="shared" si="19"/>
        <v>0</v>
      </c>
      <c r="AB248" s="132">
        <f t="shared" si="20"/>
        <v>0</v>
      </c>
      <c r="AC248" s="132">
        <f t="shared" si="23"/>
        <v>0</v>
      </c>
      <c r="AD248" s="132">
        <f>(IF(S248=Dropdown!$E$6,1,IF(S248=Dropdown!$E$7,2,IF(S248=Dropdown!$E$8,1,IF(S248=Dropdown!$E$9,2,0)))))*E248</f>
        <v>0</v>
      </c>
      <c r="AE248" s="132">
        <v>0</v>
      </c>
    </row>
    <row r="249" spans="1:31" ht="32.25" customHeight="1" thickBot="1" x14ac:dyDescent="0.3">
      <c r="A249" s="98"/>
      <c r="B249" s="85"/>
      <c r="C249" s="85"/>
      <c r="D249" s="85"/>
      <c r="E249" s="85"/>
      <c r="F249" s="85"/>
      <c r="G249" s="85"/>
      <c r="H249" s="85"/>
      <c r="I249" s="85"/>
      <c r="J249" s="85"/>
      <c r="K249" s="99"/>
      <c r="L249" s="90"/>
      <c r="M249" s="107">
        <f t="shared" si="21"/>
        <v>0</v>
      </c>
      <c r="N249" s="107"/>
      <c r="O249" s="107"/>
      <c r="P249" s="85"/>
      <c r="Q249" s="85"/>
      <c r="R249" s="85"/>
      <c r="S249" s="85"/>
      <c r="T249" s="85"/>
      <c r="U249" s="85"/>
      <c r="V249" s="92" t="str">
        <f t="shared" si="22"/>
        <v>/</v>
      </c>
      <c r="W249" s="92"/>
      <c r="X249" s="92"/>
      <c r="Y249" s="92"/>
      <c r="Z249" s="131">
        <f t="shared" si="18"/>
        <v>0</v>
      </c>
      <c r="AA249" s="131">
        <f t="shared" si="19"/>
        <v>0</v>
      </c>
      <c r="AB249" s="132">
        <f t="shared" si="20"/>
        <v>0</v>
      </c>
      <c r="AC249" s="132">
        <f t="shared" si="23"/>
        <v>0</v>
      </c>
      <c r="AD249" s="132">
        <f>(IF(S249=Dropdown!$E$6,1,IF(S249=Dropdown!$E$7,2,IF(S249=Dropdown!$E$8,1,IF(S249=Dropdown!$E$9,2,0)))))*E249</f>
        <v>0</v>
      </c>
      <c r="AE249" s="132">
        <v>0</v>
      </c>
    </row>
    <row r="250" spans="1:31" ht="32.25" customHeight="1" thickBot="1" x14ac:dyDescent="0.3">
      <c r="A250" s="98"/>
      <c r="B250" s="85"/>
      <c r="C250" s="85"/>
      <c r="D250" s="85"/>
      <c r="E250" s="85"/>
      <c r="F250" s="85"/>
      <c r="G250" s="85"/>
      <c r="H250" s="85"/>
      <c r="I250" s="85"/>
      <c r="J250" s="85"/>
      <c r="K250" s="99"/>
      <c r="L250" s="90"/>
      <c r="M250" s="107">
        <f t="shared" si="21"/>
        <v>0</v>
      </c>
      <c r="N250" s="107"/>
      <c r="O250" s="107"/>
      <c r="P250" s="85"/>
      <c r="Q250" s="85"/>
      <c r="R250" s="85"/>
      <c r="S250" s="85"/>
      <c r="T250" s="85"/>
      <c r="U250" s="85"/>
      <c r="V250" s="92" t="str">
        <f t="shared" si="22"/>
        <v>/</v>
      </c>
      <c r="W250" s="92"/>
      <c r="X250" s="92"/>
      <c r="Y250" s="92"/>
      <c r="Z250" s="131">
        <f t="shared" si="18"/>
        <v>0</v>
      </c>
      <c r="AA250" s="131">
        <f t="shared" si="19"/>
        <v>0</v>
      </c>
      <c r="AB250" s="132">
        <f t="shared" si="20"/>
        <v>0</v>
      </c>
      <c r="AC250" s="132">
        <f t="shared" si="23"/>
        <v>0</v>
      </c>
      <c r="AD250" s="132">
        <f>(IF(S250=Dropdown!$E$6,1,IF(S250=Dropdown!$E$7,2,IF(S250=Dropdown!$E$8,1,IF(S250=Dropdown!$E$9,2,0)))))*E250</f>
        <v>0</v>
      </c>
      <c r="AE250" s="132">
        <v>0</v>
      </c>
    </row>
    <row r="251" spans="1:31" ht="32.25" customHeight="1" thickBot="1" x14ac:dyDescent="0.3">
      <c r="A251" s="98"/>
      <c r="B251" s="85"/>
      <c r="C251" s="85"/>
      <c r="D251" s="85"/>
      <c r="E251" s="85"/>
      <c r="F251" s="85"/>
      <c r="G251" s="85"/>
      <c r="H251" s="85"/>
      <c r="I251" s="85"/>
      <c r="J251" s="85"/>
      <c r="K251" s="99"/>
      <c r="L251" s="90"/>
      <c r="M251" s="107">
        <f t="shared" si="21"/>
        <v>0</v>
      </c>
      <c r="N251" s="107"/>
      <c r="O251" s="107"/>
      <c r="P251" s="85"/>
      <c r="Q251" s="85"/>
      <c r="R251" s="85"/>
      <c r="S251" s="85"/>
      <c r="T251" s="85"/>
      <c r="U251" s="85"/>
      <c r="V251" s="92" t="str">
        <f t="shared" si="22"/>
        <v>/</v>
      </c>
      <c r="W251" s="92"/>
      <c r="X251" s="92"/>
      <c r="Y251" s="92"/>
      <c r="Z251" s="131">
        <f t="shared" si="18"/>
        <v>0</v>
      </c>
      <c r="AA251" s="131">
        <f t="shared" si="19"/>
        <v>0</v>
      </c>
      <c r="AB251" s="132">
        <f t="shared" si="20"/>
        <v>0</v>
      </c>
      <c r="AC251" s="132">
        <f t="shared" si="23"/>
        <v>0</v>
      </c>
      <c r="AD251" s="132">
        <f>(IF(S251=Dropdown!$E$6,1,IF(S251=Dropdown!$E$7,2,IF(S251=Dropdown!$E$8,1,IF(S251=Dropdown!$E$9,2,0)))))*E251</f>
        <v>0</v>
      </c>
      <c r="AE251" s="132">
        <v>0</v>
      </c>
    </row>
    <row r="252" spans="1:31" ht="32.25" customHeight="1" thickBot="1" x14ac:dyDescent="0.3">
      <c r="A252" s="98"/>
      <c r="B252" s="85"/>
      <c r="C252" s="85"/>
      <c r="D252" s="85"/>
      <c r="E252" s="85"/>
      <c r="F252" s="85"/>
      <c r="G252" s="85"/>
      <c r="H252" s="85"/>
      <c r="I252" s="85"/>
      <c r="J252" s="85"/>
      <c r="K252" s="99"/>
      <c r="L252" s="90"/>
      <c r="M252" s="107">
        <f t="shared" si="21"/>
        <v>0</v>
      </c>
      <c r="N252" s="107"/>
      <c r="O252" s="107"/>
      <c r="P252" s="85"/>
      <c r="Q252" s="85"/>
      <c r="R252" s="85"/>
      <c r="S252" s="85"/>
      <c r="T252" s="85"/>
      <c r="U252" s="85"/>
      <c r="V252" s="92" t="str">
        <f t="shared" si="22"/>
        <v>/</v>
      </c>
      <c r="W252" s="92"/>
      <c r="X252" s="92"/>
      <c r="Y252" s="92"/>
      <c r="Z252" s="131">
        <f t="shared" si="18"/>
        <v>0</v>
      </c>
      <c r="AA252" s="131">
        <f t="shared" si="19"/>
        <v>0</v>
      </c>
      <c r="AB252" s="132">
        <f t="shared" si="20"/>
        <v>0</v>
      </c>
      <c r="AC252" s="132">
        <f t="shared" si="23"/>
        <v>0</v>
      </c>
      <c r="AD252" s="132">
        <f>(IF(S252=Dropdown!$E$6,1,IF(S252=Dropdown!$E$7,2,IF(S252=Dropdown!$E$8,1,IF(S252=Dropdown!$E$9,2,0)))))*E252</f>
        <v>0</v>
      </c>
      <c r="AE252" s="132">
        <v>0</v>
      </c>
    </row>
    <row r="253" spans="1:31" ht="32.25" customHeight="1" thickBot="1" x14ac:dyDescent="0.3">
      <c r="A253" s="98"/>
      <c r="B253" s="85"/>
      <c r="C253" s="85"/>
      <c r="D253" s="85"/>
      <c r="E253" s="85"/>
      <c r="F253" s="85"/>
      <c r="G253" s="85"/>
      <c r="H253" s="85"/>
      <c r="I253" s="85"/>
      <c r="J253" s="85"/>
      <c r="K253" s="99"/>
      <c r="L253" s="90"/>
      <c r="M253" s="107">
        <f t="shared" si="21"/>
        <v>0</v>
      </c>
      <c r="N253" s="107"/>
      <c r="O253" s="107"/>
      <c r="P253" s="85"/>
      <c r="Q253" s="85"/>
      <c r="R253" s="85"/>
      <c r="S253" s="85"/>
      <c r="T253" s="85"/>
      <c r="U253" s="85"/>
      <c r="V253" s="92" t="str">
        <f t="shared" si="22"/>
        <v>/</v>
      </c>
      <c r="W253" s="92"/>
      <c r="X253" s="92"/>
      <c r="Y253" s="92"/>
      <c r="Z253" s="131">
        <f t="shared" si="18"/>
        <v>0</v>
      </c>
      <c r="AA253" s="131">
        <f t="shared" si="19"/>
        <v>0</v>
      </c>
      <c r="AB253" s="132">
        <f t="shared" si="20"/>
        <v>0</v>
      </c>
      <c r="AC253" s="132">
        <f t="shared" si="23"/>
        <v>0</v>
      </c>
      <c r="AD253" s="132">
        <f>(IF(S253=Dropdown!$E$6,1,IF(S253=Dropdown!$E$7,2,IF(S253=Dropdown!$E$8,1,IF(S253=Dropdown!$E$9,2,0)))))*E253</f>
        <v>0</v>
      </c>
      <c r="AE253" s="132">
        <v>0</v>
      </c>
    </row>
    <row r="254" spans="1:31" ht="32.25" customHeight="1" thickBot="1" x14ac:dyDescent="0.3">
      <c r="A254" s="98"/>
      <c r="B254" s="85"/>
      <c r="C254" s="85"/>
      <c r="D254" s="85"/>
      <c r="E254" s="85"/>
      <c r="F254" s="85"/>
      <c r="G254" s="85"/>
      <c r="H254" s="85"/>
      <c r="I254" s="85"/>
      <c r="J254" s="85"/>
      <c r="K254" s="99"/>
      <c r="L254" s="90"/>
      <c r="M254" s="107">
        <f t="shared" si="21"/>
        <v>0</v>
      </c>
      <c r="N254" s="107"/>
      <c r="O254" s="107"/>
      <c r="P254" s="85"/>
      <c r="Q254" s="85"/>
      <c r="R254" s="85"/>
      <c r="S254" s="85"/>
      <c r="T254" s="85"/>
      <c r="U254" s="85"/>
      <c r="V254" s="92" t="str">
        <f t="shared" si="22"/>
        <v>/</v>
      </c>
      <c r="W254" s="92"/>
      <c r="X254" s="92"/>
      <c r="Y254" s="92"/>
      <c r="Z254" s="131">
        <f t="shared" si="18"/>
        <v>0</v>
      </c>
      <c r="AA254" s="131">
        <f t="shared" si="19"/>
        <v>0</v>
      </c>
      <c r="AB254" s="132">
        <f t="shared" si="20"/>
        <v>0</v>
      </c>
      <c r="AC254" s="132">
        <f t="shared" si="23"/>
        <v>0</v>
      </c>
      <c r="AD254" s="132">
        <f>(IF(S254=Dropdown!$E$6,1,IF(S254=Dropdown!$E$7,2,IF(S254=Dropdown!$E$8,1,IF(S254=Dropdown!$E$9,2,0)))))*E254</f>
        <v>0</v>
      </c>
      <c r="AE254" s="132">
        <v>0</v>
      </c>
    </row>
    <row r="255" spans="1:31" ht="32.25" customHeight="1" thickBot="1" x14ac:dyDescent="0.3">
      <c r="A255" s="98"/>
      <c r="B255" s="85"/>
      <c r="C255" s="85"/>
      <c r="D255" s="85"/>
      <c r="E255" s="85"/>
      <c r="F255" s="85"/>
      <c r="G255" s="85"/>
      <c r="H255" s="85"/>
      <c r="I255" s="85"/>
      <c r="J255" s="85"/>
      <c r="K255" s="99"/>
      <c r="L255" s="90"/>
      <c r="M255" s="107">
        <f t="shared" si="21"/>
        <v>0</v>
      </c>
      <c r="N255" s="107"/>
      <c r="O255" s="107"/>
      <c r="P255" s="85"/>
      <c r="Q255" s="85"/>
      <c r="R255" s="85"/>
      <c r="S255" s="85"/>
      <c r="T255" s="85"/>
      <c r="U255" s="85"/>
      <c r="V255" s="92" t="str">
        <f t="shared" si="22"/>
        <v>/</v>
      </c>
      <c r="W255" s="92"/>
      <c r="X255" s="92"/>
      <c r="Y255" s="92"/>
      <c r="Z255" s="131">
        <f t="shared" si="18"/>
        <v>0</v>
      </c>
      <c r="AA255" s="131">
        <f t="shared" si="19"/>
        <v>0</v>
      </c>
      <c r="AB255" s="132">
        <f t="shared" si="20"/>
        <v>0</v>
      </c>
      <c r="AC255" s="132">
        <f t="shared" si="23"/>
        <v>0</v>
      </c>
      <c r="AD255" s="132">
        <f>(IF(S255=Dropdown!$E$6,1,IF(S255=Dropdown!$E$7,2,IF(S255=Dropdown!$E$8,1,IF(S255=Dropdown!$E$9,2,0)))))*E255</f>
        <v>0</v>
      </c>
      <c r="AE255" s="132">
        <v>0</v>
      </c>
    </row>
    <row r="256" spans="1:31" ht="32.25" customHeight="1" thickBot="1" x14ac:dyDescent="0.3">
      <c r="A256" s="98"/>
      <c r="B256" s="85"/>
      <c r="C256" s="85"/>
      <c r="D256" s="102"/>
      <c r="E256" s="85"/>
      <c r="F256" s="85"/>
      <c r="G256" s="85"/>
      <c r="H256" s="85"/>
      <c r="I256" s="85"/>
      <c r="J256" s="85"/>
      <c r="K256" s="99"/>
      <c r="L256" s="90"/>
      <c r="M256" s="107">
        <f t="shared" si="21"/>
        <v>0</v>
      </c>
      <c r="N256" s="107"/>
      <c r="O256" s="107"/>
      <c r="P256" s="85"/>
      <c r="Q256" s="85"/>
      <c r="R256" s="85"/>
      <c r="S256" s="85"/>
      <c r="T256" s="85"/>
      <c r="U256" s="85"/>
      <c r="V256" s="92" t="str">
        <f t="shared" si="22"/>
        <v>/</v>
      </c>
      <c r="W256" s="92"/>
      <c r="X256" s="92"/>
      <c r="Y256" s="92"/>
      <c r="Z256" s="131">
        <f t="shared" si="18"/>
        <v>0</v>
      </c>
      <c r="AA256" s="131">
        <f t="shared" si="19"/>
        <v>0</v>
      </c>
      <c r="AB256" s="132">
        <f t="shared" si="20"/>
        <v>0</v>
      </c>
      <c r="AC256" s="132">
        <f t="shared" si="23"/>
        <v>0</v>
      </c>
      <c r="AD256" s="132">
        <f>(IF(S256=Dropdown!$E$6,1,IF(S256=Dropdown!$E$7,2,IF(S256=Dropdown!$E$8,1,IF(S256=Dropdown!$E$9,2,0)))))*E256</f>
        <v>0</v>
      </c>
      <c r="AE256" s="132">
        <v>0</v>
      </c>
    </row>
    <row r="257" spans="1:31" ht="32.25" customHeight="1" thickBot="1" x14ac:dyDescent="0.3">
      <c r="A257" s="98"/>
      <c r="B257" s="85"/>
      <c r="C257" s="85"/>
      <c r="D257" s="102"/>
      <c r="E257" s="85"/>
      <c r="F257" s="85"/>
      <c r="G257" s="85"/>
      <c r="H257" s="85"/>
      <c r="I257" s="85"/>
      <c r="J257" s="85"/>
      <c r="K257" s="99"/>
      <c r="L257" s="90"/>
      <c r="M257" s="107">
        <f t="shared" si="21"/>
        <v>0</v>
      </c>
      <c r="N257" s="107"/>
      <c r="O257" s="107"/>
      <c r="P257" s="85"/>
      <c r="Q257" s="85"/>
      <c r="R257" s="85"/>
      <c r="S257" s="85"/>
      <c r="T257" s="85"/>
      <c r="U257" s="85"/>
      <c r="V257" s="92" t="str">
        <f t="shared" si="22"/>
        <v>/</v>
      </c>
      <c r="W257" s="92"/>
      <c r="X257" s="92"/>
      <c r="Y257" s="92"/>
      <c r="Z257" s="131">
        <f t="shared" si="18"/>
        <v>0</v>
      </c>
      <c r="AA257" s="131">
        <f t="shared" si="19"/>
        <v>0</v>
      </c>
      <c r="AB257" s="132">
        <f t="shared" si="20"/>
        <v>0</v>
      </c>
      <c r="AC257" s="132">
        <f t="shared" si="23"/>
        <v>0</v>
      </c>
      <c r="AD257" s="132">
        <f>(IF(S257=Dropdown!$E$6,1,IF(S257=Dropdown!$E$7,2,IF(S257=Dropdown!$E$8,1,IF(S257=Dropdown!$E$9,2,0)))))*E257</f>
        <v>0</v>
      </c>
      <c r="AE257" s="132">
        <v>0</v>
      </c>
    </row>
    <row r="258" spans="1:31" ht="32.25" customHeight="1" thickBot="1" x14ac:dyDescent="0.3">
      <c r="A258" s="98"/>
      <c r="B258" s="85"/>
      <c r="C258" s="85"/>
      <c r="D258" s="102"/>
      <c r="E258" s="85"/>
      <c r="F258" s="85"/>
      <c r="G258" s="85"/>
      <c r="H258" s="85"/>
      <c r="I258" s="85"/>
      <c r="J258" s="85"/>
      <c r="K258" s="99"/>
      <c r="L258" s="90"/>
      <c r="M258" s="107">
        <f t="shared" si="21"/>
        <v>0</v>
      </c>
      <c r="N258" s="107"/>
      <c r="O258" s="107"/>
      <c r="P258" s="85"/>
      <c r="Q258" s="85"/>
      <c r="R258" s="85"/>
      <c r="S258" s="85"/>
      <c r="T258" s="85"/>
      <c r="U258" s="85"/>
      <c r="V258" s="92" t="str">
        <f t="shared" si="22"/>
        <v>/</v>
      </c>
      <c r="W258" s="92"/>
      <c r="X258" s="92"/>
      <c r="Y258" s="92"/>
      <c r="Z258" s="131">
        <f t="shared" si="18"/>
        <v>0</v>
      </c>
      <c r="AA258" s="131">
        <f t="shared" si="19"/>
        <v>0</v>
      </c>
      <c r="AB258" s="132">
        <f t="shared" si="20"/>
        <v>0</v>
      </c>
      <c r="AC258" s="132">
        <f t="shared" si="23"/>
        <v>0</v>
      </c>
      <c r="AD258" s="132">
        <f>(IF(S258=Dropdown!$E$6,1,IF(S258=Dropdown!$E$7,2,IF(S258=Dropdown!$E$8,1,IF(S258=Dropdown!$E$9,2,0)))))*E258</f>
        <v>0</v>
      </c>
      <c r="AE258" s="132">
        <v>0</v>
      </c>
    </row>
    <row r="259" spans="1:31" ht="32.25" customHeight="1" thickBot="1" x14ac:dyDescent="0.3">
      <c r="A259" s="98"/>
      <c r="B259" s="85"/>
      <c r="C259" s="85"/>
      <c r="D259" s="102"/>
      <c r="E259" s="85"/>
      <c r="F259" s="85"/>
      <c r="G259" s="85"/>
      <c r="H259" s="85"/>
      <c r="I259" s="85"/>
      <c r="J259" s="85"/>
      <c r="K259" s="99"/>
      <c r="L259" s="90"/>
      <c r="M259" s="107">
        <f t="shared" si="21"/>
        <v>0</v>
      </c>
      <c r="N259" s="107"/>
      <c r="O259" s="107"/>
      <c r="P259" s="85"/>
      <c r="Q259" s="85"/>
      <c r="R259" s="85"/>
      <c r="S259" s="85"/>
      <c r="T259" s="85"/>
      <c r="U259" s="85"/>
      <c r="V259" s="92" t="str">
        <f t="shared" si="22"/>
        <v>/</v>
      </c>
      <c r="W259" s="92"/>
      <c r="X259" s="92"/>
      <c r="Y259" s="92"/>
      <c r="Z259" s="131">
        <f t="shared" si="18"/>
        <v>0</v>
      </c>
      <c r="AA259" s="131">
        <f t="shared" si="19"/>
        <v>0</v>
      </c>
      <c r="AB259" s="132">
        <f t="shared" si="20"/>
        <v>0</v>
      </c>
      <c r="AC259" s="132">
        <f t="shared" si="23"/>
        <v>0</v>
      </c>
      <c r="AD259" s="132">
        <f>(IF(S259=Dropdown!$E$6,1,IF(S259=Dropdown!$E$7,2,IF(S259=Dropdown!$E$8,1,IF(S259=Dropdown!$E$9,2,0)))))*E259</f>
        <v>0</v>
      </c>
      <c r="AE259" s="132">
        <v>0</v>
      </c>
    </row>
    <row r="260" spans="1:31" ht="32.25" customHeight="1" thickBot="1" x14ac:dyDescent="0.3">
      <c r="A260" s="98"/>
      <c r="B260" s="85"/>
      <c r="C260" s="85"/>
      <c r="D260" s="85"/>
      <c r="E260" s="85"/>
      <c r="F260" s="85"/>
      <c r="G260" s="85"/>
      <c r="H260" s="85"/>
      <c r="I260" s="85"/>
      <c r="J260" s="85"/>
      <c r="K260" s="99"/>
      <c r="L260" s="90"/>
      <c r="M260" s="107">
        <f t="shared" si="21"/>
        <v>0</v>
      </c>
      <c r="N260" s="107"/>
      <c r="O260" s="107"/>
      <c r="P260" s="85"/>
      <c r="Q260" s="85"/>
      <c r="R260" s="85"/>
      <c r="S260" s="85"/>
      <c r="T260" s="85"/>
      <c r="U260" s="85"/>
      <c r="V260" s="92" t="str">
        <f t="shared" si="22"/>
        <v>/</v>
      </c>
      <c r="W260" s="92"/>
      <c r="X260" s="92"/>
      <c r="Y260" s="92"/>
      <c r="Z260" s="131">
        <f t="shared" si="18"/>
        <v>0</v>
      </c>
      <c r="AA260" s="131">
        <f t="shared" si="19"/>
        <v>0</v>
      </c>
      <c r="AB260" s="132">
        <f t="shared" si="20"/>
        <v>0</v>
      </c>
      <c r="AC260" s="132">
        <f t="shared" si="23"/>
        <v>0</v>
      </c>
      <c r="AD260" s="132">
        <f>(IF(S260=Dropdown!$E$6,1,IF(S260=Dropdown!$E$7,2,IF(S260=Dropdown!$E$8,1,IF(S260=Dropdown!$E$9,2,0)))))*E260</f>
        <v>0</v>
      </c>
      <c r="AE260" s="132">
        <v>0</v>
      </c>
    </row>
    <row r="261" spans="1:31" ht="32.25" customHeight="1" thickBot="1" x14ac:dyDescent="0.3">
      <c r="A261" s="98"/>
      <c r="B261" s="85"/>
      <c r="C261" s="85"/>
      <c r="D261" s="85"/>
      <c r="E261" s="85"/>
      <c r="F261" s="85"/>
      <c r="G261" s="85"/>
      <c r="H261" s="85"/>
      <c r="I261" s="85"/>
      <c r="J261" s="85"/>
      <c r="K261" s="99"/>
      <c r="L261" s="90"/>
      <c r="M261" s="107">
        <f t="shared" si="21"/>
        <v>0</v>
      </c>
      <c r="N261" s="107"/>
      <c r="O261" s="107"/>
      <c r="P261" s="85"/>
      <c r="Q261" s="85"/>
      <c r="R261" s="85"/>
      <c r="S261" s="85"/>
      <c r="T261" s="85"/>
      <c r="U261" s="85"/>
      <c r="V261" s="92" t="str">
        <f t="shared" si="22"/>
        <v>/</v>
      </c>
      <c r="W261" s="92"/>
      <c r="X261" s="92"/>
      <c r="Y261" s="92"/>
      <c r="Z261" s="131">
        <f t="shared" si="18"/>
        <v>0</v>
      </c>
      <c r="AA261" s="131">
        <f t="shared" si="19"/>
        <v>0</v>
      </c>
      <c r="AB261" s="132">
        <f t="shared" si="20"/>
        <v>0</v>
      </c>
      <c r="AC261" s="132">
        <f t="shared" si="23"/>
        <v>0</v>
      </c>
      <c r="AD261" s="132">
        <f>(IF(S261=Dropdown!$E$6,1,IF(S261=Dropdown!$E$7,2,IF(S261=Dropdown!$E$8,1,IF(S261=Dropdown!$E$9,2,0)))))*E261</f>
        <v>0</v>
      </c>
      <c r="AE261" s="132">
        <v>0</v>
      </c>
    </row>
    <row r="262" spans="1:31" ht="32.25" customHeight="1" thickBot="1" x14ac:dyDescent="0.3">
      <c r="A262" s="98"/>
      <c r="B262" s="85"/>
      <c r="C262" s="85"/>
      <c r="D262" s="85"/>
      <c r="E262" s="85"/>
      <c r="F262" s="85"/>
      <c r="G262" s="85"/>
      <c r="H262" s="85"/>
      <c r="I262" s="85"/>
      <c r="J262" s="85"/>
      <c r="K262" s="99"/>
      <c r="L262" s="90"/>
      <c r="M262" s="107">
        <f t="shared" si="21"/>
        <v>0</v>
      </c>
      <c r="N262" s="107"/>
      <c r="O262" s="107"/>
      <c r="P262" s="85"/>
      <c r="Q262" s="85"/>
      <c r="R262" s="85"/>
      <c r="S262" s="85"/>
      <c r="T262" s="85"/>
      <c r="U262" s="85"/>
      <c r="V262" s="92" t="str">
        <f t="shared" si="22"/>
        <v>/</v>
      </c>
      <c r="W262" s="92"/>
      <c r="X262" s="92"/>
      <c r="Y262" s="92"/>
      <c r="Z262" s="131">
        <f t="shared" si="18"/>
        <v>0</v>
      </c>
      <c r="AA262" s="131">
        <f t="shared" si="19"/>
        <v>0</v>
      </c>
      <c r="AB262" s="132">
        <f t="shared" si="20"/>
        <v>0</v>
      </c>
      <c r="AC262" s="132">
        <f t="shared" si="23"/>
        <v>0</v>
      </c>
      <c r="AD262" s="132">
        <f>(IF(S262=Dropdown!$E$6,1,IF(S262=Dropdown!$E$7,2,IF(S262=Dropdown!$E$8,1,IF(S262=Dropdown!$E$9,2,0)))))*E262</f>
        <v>0</v>
      </c>
      <c r="AE262" s="132">
        <v>0</v>
      </c>
    </row>
    <row r="263" spans="1:31" ht="32.25" customHeight="1" thickBot="1" x14ac:dyDescent="0.3">
      <c r="A263" s="98"/>
      <c r="B263" s="85"/>
      <c r="C263" s="85"/>
      <c r="D263" s="85"/>
      <c r="E263" s="85"/>
      <c r="F263" s="85"/>
      <c r="G263" s="85"/>
      <c r="H263" s="85"/>
      <c r="I263" s="85"/>
      <c r="J263" s="85"/>
      <c r="K263" s="99"/>
      <c r="L263" s="90"/>
      <c r="M263" s="107">
        <f t="shared" si="21"/>
        <v>0</v>
      </c>
      <c r="N263" s="107"/>
      <c r="O263" s="107"/>
      <c r="P263" s="85"/>
      <c r="Q263" s="85"/>
      <c r="R263" s="85"/>
      <c r="S263" s="85"/>
      <c r="T263" s="85"/>
      <c r="U263" s="85"/>
      <c r="V263" s="92" t="str">
        <f t="shared" si="22"/>
        <v>/</v>
      </c>
      <c r="W263" s="92"/>
      <c r="X263" s="92"/>
      <c r="Y263" s="92"/>
      <c r="Z263" s="131">
        <f t="shared" si="18"/>
        <v>0</v>
      </c>
      <c r="AA263" s="131">
        <f t="shared" si="19"/>
        <v>0</v>
      </c>
      <c r="AB263" s="132">
        <f t="shared" si="20"/>
        <v>0</v>
      </c>
      <c r="AC263" s="132">
        <f t="shared" si="23"/>
        <v>0</v>
      </c>
      <c r="AD263" s="132">
        <f>(IF(S263=Dropdown!$E$6,1,IF(S263=Dropdown!$E$7,2,IF(S263=Dropdown!$E$8,1,IF(S263=Dropdown!$E$9,2,0)))))*E263</f>
        <v>0</v>
      </c>
      <c r="AE263" s="132">
        <v>0</v>
      </c>
    </row>
    <row r="264" spans="1:31" ht="32.25" customHeight="1" thickBot="1" x14ac:dyDescent="0.3">
      <c r="A264" s="98"/>
      <c r="B264" s="85"/>
      <c r="C264" s="85"/>
      <c r="D264" s="85"/>
      <c r="E264" s="85"/>
      <c r="F264" s="85"/>
      <c r="G264" s="85"/>
      <c r="H264" s="85"/>
      <c r="I264" s="85"/>
      <c r="J264" s="85"/>
      <c r="K264" s="99"/>
      <c r="L264" s="90"/>
      <c r="M264" s="107">
        <f t="shared" si="21"/>
        <v>0</v>
      </c>
      <c r="N264" s="107"/>
      <c r="O264" s="107"/>
      <c r="P264" s="85"/>
      <c r="Q264" s="85"/>
      <c r="R264" s="85"/>
      <c r="S264" s="85"/>
      <c r="T264" s="85"/>
      <c r="U264" s="85"/>
      <c r="V264" s="92" t="str">
        <f t="shared" si="22"/>
        <v>/</v>
      </c>
      <c r="W264" s="92"/>
      <c r="X264" s="92"/>
      <c r="Y264" s="92"/>
      <c r="Z264" s="131">
        <f t="shared" ref="Z264:Z327" si="24">+((C264*D264)/1000000)*E264</f>
        <v>0</v>
      </c>
      <c r="AA264" s="131">
        <f t="shared" ref="AA264:AA327" si="25">+(IF(G264&lt;&gt;"",C264/1000+0.1,0)+IF(H264&lt;&gt;"",C264/1000+0.1,0)+IF(I264&lt;&gt;"",D264/1000+0.1,0)+IF(J264&lt;&gt;"",D264/1000+0.1,0))*E264</f>
        <v>0</v>
      </c>
      <c r="AB264" s="132">
        <f t="shared" ref="AB264:AB327" si="26">+IF(Q264="",0,1)*E264</f>
        <v>0</v>
      </c>
      <c r="AC264" s="132">
        <f t="shared" si="23"/>
        <v>0</v>
      </c>
      <c r="AD264" s="132">
        <f>(IF(S264=Dropdown!$E$6,1,IF(S264=Dropdown!$E$7,2,IF(S264=Dropdown!$E$8,1,IF(S264=Dropdown!$E$9,2,0)))))*E264</f>
        <v>0</v>
      </c>
      <c r="AE264" s="132">
        <v>0</v>
      </c>
    </row>
    <row r="265" spans="1:31" ht="32.25" customHeight="1" thickBot="1" x14ac:dyDescent="0.3">
      <c r="A265" s="98"/>
      <c r="B265" s="85"/>
      <c r="C265" s="85"/>
      <c r="D265" s="85"/>
      <c r="E265" s="85"/>
      <c r="F265" s="85"/>
      <c r="G265" s="85"/>
      <c r="H265" s="85"/>
      <c r="I265" s="85"/>
      <c r="J265" s="85"/>
      <c r="K265" s="99"/>
      <c r="L265" s="90"/>
      <c r="M265" s="107">
        <f t="shared" ref="M265:M328" si="27">IF(C265=0,0,1)</f>
        <v>0</v>
      </c>
      <c r="N265" s="107"/>
      <c r="O265" s="107"/>
      <c r="P265" s="85"/>
      <c r="Q265" s="85"/>
      <c r="R265" s="85"/>
      <c r="S265" s="85"/>
      <c r="T265" s="85"/>
      <c r="U265" s="85"/>
      <c r="V265" s="92" t="str">
        <f t="shared" ref="V265:V328" si="28">CONCATENATE(IF(Q265="","",CONCATENATE("",P265,"/",Q265)),IF(R265="","",CONCATENATE("",P265,"/",R265)),IF(S265="","",CONCATENATE("/","",P265,"/",S265,"(",T265,"-",U265,")")),"/",F265)</f>
        <v>/</v>
      </c>
      <c r="W265" s="92"/>
      <c r="X265" s="92"/>
      <c r="Y265" s="92"/>
      <c r="Z265" s="131">
        <f t="shared" si="24"/>
        <v>0</v>
      </c>
      <c r="AA265" s="131">
        <f t="shared" si="25"/>
        <v>0</v>
      </c>
      <c r="AB265" s="132">
        <f t="shared" si="26"/>
        <v>0</v>
      </c>
      <c r="AC265" s="132">
        <f t="shared" ref="AC265:AC328" si="29">+IF(R265="",0,1)*E265</f>
        <v>0</v>
      </c>
      <c r="AD265" s="132">
        <f>(IF(S265=Dropdown!$E$6,1,IF(S265=Dropdown!$E$7,2,IF(S265=Dropdown!$E$8,1,IF(S265=Dropdown!$E$9,2,0)))))*E265</f>
        <v>0</v>
      </c>
      <c r="AE265" s="132">
        <v>0</v>
      </c>
    </row>
    <row r="266" spans="1:31" ht="32.25" customHeight="1" thickBot="1" x14ac:dyDescent="0.3">
      <c r="A266" s="98"/>
      <c r="B266" s="85"/>
      <c r="C266" s="85"/>
      <c r="D266" s="85"/>
      <c r="E266" s="85"/>
      <c r="F266" s="85"/>
      <c r="G266" s="85"/>
      <c r="H266" s="85"/>
      <c r="I266" s="85"/>
      <c r="J266" s="85"/>
      <c r="K266" s="99"/>
      <c r="L266" s="90"/>
      <c r="M266" s="107">
        <f t="shared" si="27"/>
        <v>0</v>
      </c>
      <c r="N266" s="107"/>
      <c r="O266" s="107"/>
      <c r="P266" s="85"/>
      <c r="Q266" s="85"/>
      <c r="R266" s="85"/>
      <c r="S266" s="85"/>
      <c r="T266" s="85"/>
      <c r="U266" s="85"/>
      <c r="V266" s="92" t="str">
        <f t="shared" si="28"/>
        <v>/</v>
      </c>
      <c r="W266" s="92"/>
      <c r="X266" s="92"/>
      <c r="Y266" s="92"/>
      <c r="Z266" s="131">
        <f t="shared" si="24"/>
        <v>0</v>
      </c>
      <c r="AA266" s="131">
        <f t="shared" si="25"/>
        <v>0</v>
      </c>
      <c r="AB266" s="132">
        <f t="shared" si="26"/>
        <v>0</v>
      </c>
      <c r="AC266" s="132">
        <f t="shared" si="29"/>
        <v>0</v>
      </c>
      <c r="AD266" s="132">
        <f>(IF(S266=Dropdown!$E$6,1,IF(S266=Dropdown!$E$7,2,IF(S266=Dropdown!$E$8,1,IF(S266=Dropdown!$E$9,2,0)))))*E266</f>
        <v>0</v>
      </c>
      <c r="AE266" s="132">
        <v>0</v>
      </c>
    </row>
    <row r="267" spans="1:31" ht="32.25" customHeight="1" thickBot="1" x14ac:dyDescent="0.3">
      <c r="A267" s="98"/>
      <c r="B267" s="85"/>
      <c r="C267" s="85"/>
      <c r="D267" s="85"/>
      <c r="E267" s="85"/>
      <c r="F267" s="85"/>
      <c r="G267" s="85"/>
      <c r="H267" s="85"/>
      <c r="I267" s="85"/>
      <c r="J267" s="85"/>
      <c r="K267" s="99"/>
      <c r="L267" s="90"/>
      <c r="M267" s="107">
        <f t="shared" si="27"/>
        <v>0</v>
      </c>
      <c r="N267" s="107"/>
      <c r="O267" s="107"/>
      <c r="P267" s="85"/>
      <c r="Q267" s="85"/>
      <c r="R267" s="85"/>
      <c r="S267" s="85"/>
      <c r="T267" s="85"/>
      <c r="U267" s="85"/>
      <c r="V267" s="92" t="str">
        <f t="shared" si="28"/>
        <v>/</v>
      </c>
      <c r="W267" s="92"/>
      <c r="X267" s="92"/>
      <c r="Y267" s="92"/>
      <c r="Z267" s="131">
        <f t="shared" si="24"/>
        <v>0</v>
      </c>
      <c r="AA267" s="131">
        <f t="shared" si="25"/>
        <v>0</v>
      </c>
      <c r="AB267" s="132">
        <f t="shared" si="26"/>
        <v>0</v>
      </c>
      <c r="AC267" s="132">
        <f t="shared" si="29"/>
        <v>0</v>
      </c>
      <c r="AD267" s="132">
        <f>(IF(S267=Dropdown!$E$6,1,IF(S267=Dropdown!$E$7,2,IF(S267=Dropdown!$E$8,1,IF(S267=Dropdown!$E$9,2,0)))))*E267</f>
        <v>0</v>
      </c>
      <c r="AE267" s="132">
        <v>0</v>
      </c>
    </row>
    <row r="268" spans="1:31" ht="32.25" customHeight="1" thickBot="1" x14ac:dyDescent="0.3">
      <c r="A268" s="98"/>
      <c r="B268" s="85"/>
      <c r="C268" s="85"/>
      <c r="D268" s="85"/>
      <c r="E268" s="85"/>
      <c r="F268" s="85"/>
      <c r="G268" s="85"/>
      <c r="H268" s="85"/>
      <c r="I268" s="85"/>
      <c r="J268" s="85"/>
      <c r="K268" s="99"/>
      <c r="L268" s="90"/>
      <c r="M268" s="107">
        <f t="shared" si="27"/>
        <v>0</v>
      </c>
      <c r="N268" s="107"/>
      <c r="O268" s="107"/>
      <c r="P268" s="85"/>
      <c r="Q268" s="85"/>
      <c r="R268" s="85"/>
      <c r="S268" s="85"/>
      <c r="T268" s="85"/>
      <c r="U268" s="85"/>
      <c r="V268" s="92" t="str">
        <f t="shared" si="28"/>
        <v>/</v>
      </c>
      <c r="W268" s="92"/>
      <c r="X268" s="92"/>
      <c r="Y268" s="92"/>
      <c r="Z268" s="131">
        <f t="shared" si="24"/>
        <v>0</v>
      </c>
      <c r="AA268" s="131">
        <f t="shared" si="25"/>
        <v>0</v>
      </c>
      <c r="AB268" s="132">
        <f t="shared" si="26"/>
        <v>0</v>
      </c>
      <c r="AC268" s="132">
        <f t="shared" si="29"/>
        <v>0</v>
      </c>
      <c r="AD268" s="132">
        <f>(IF(S268=Dropdown!$E$6,1,IF(S268=Dropdown!$E$7,2,IF(S268=Dropdown!$E$8,1,IF(S268=Dropdown!$E$9,2,0)))))*E268</f>
        <v>0</v>
      </c>
      <c r="AE268" s="132">
        <v>0</v>
      </c>
    </row>
    <row r="269" spans="1:31" ht="32.25" customHeight="1" thickBot="1" x14ac:dyDescent="0.3">
      <c r="A269" s="98"/>
      <c r="B269" s="85"/>
      <c r="C269" s="85"/>
      <c r="D269" s="85"/>
      <c r="E269" s="85"/>
      <c r="F269" s="85"/>
      <c r="G269" s="85"/>
      <c r="H269" s="85"/>
      <c r="I269" s="85"/>
      <c r="J269" s="85"/>
      <c r="K269" s="99"/>
      <c r="L269" s="90"/>
      <c r="M269" s="107">
        <f t="shared" si="27"/>
        <v>0</v>
      </c>
      <c r="N269" s="107"/>
      <c r="O269" s="107"/>
      <c r="P269" s="85"/>
      <c r="Q269" s="85"/>
      <c r="R269" s="85"/>
      <c r="S269" s="85"/>
      <c r="T269" s="85"/>
      <c r="U269" s="85"/>
      <c r="V269" s="92" t="str">
        <f t="shared" si="28"/>
        <v>/</v>
      </c>
      <c r="W269" s="92"/>
      <c r="X269" s="92"/>
      <c r="Y269" s="92"/>
      <c r="Z269" s="131">
        <f t="shared" si="24"/>
        <v>0</v>
      </c>
      <c r="AA269" s="131">
        <f t="shared" si="25"/>
        <v>0</v>
      </c>
      <c r="AB269" s="132">
        <f t="shared" si="26"/>
        <v>0</v>
      </c>
      <c r="AC269" s="132">
        <f t="shared" si="29"/>
        <v>0</v>
      </c>
      <c r="AD269" s="132">
        <f>(IF(S269=Dropdown!$E$6,1,IF(S269=Dropdown!$E$7,2,IF(S269=Dropdown!$E$8,1,IF(S269=Dropdown!$E$9,2,0)))))*E269</f>
        <v>0</v>
      </c>
      <c r="AE269" s="132">
        <v>0</v>
      </c>
    </row>
    <row r="270" spans="1:31" ht="32.25" customHeight="1" thickBot="1" x14ac:dyDescent="0.3">
      <c r="A270" s="98"/>
      <c r="B270" s="85"/>
      <c r="C270" s="85"/>
      <c r="D270" s="85"/>
      <c r="E270" s="85"/>
      <c r="F270" s="85"/>
      <c r="G270" s="85"/>
      <c r="H270" s="85"/>
      <c r="I270" s="85"/>
      <c r="J270" s="85"/>
      <c r="K270" s="99"/>
      <c r="L270" s="90"/>
      <c r="M270" s="107">
        <f t="shared" si="27"/>
        <v>0</v>
      </c>
      <c r="N270" s="107"/>
      <c r="O270" s="107"/>
      <c r="P270" s="85"/>
      <c r="Q270" s="85"/>
      <c r="R270" s="85"/>
      <c r="S270" s="85"/>
      <c r="T270" s="85"/>
      <c r="U270" s="85"/>
      <c r="V270" s="92" t="str">
        <f t="shared" si="28"/>
        <v>/</v>
      </c>
      <c r="W270" s="92"/>
      <c r="X270" s="92"/>
      <c r="Y270" s="92"/>
      <c r="Z270" s="131">
        <f t="shared" si="24"/>
        <v>0</v>
      </c>
      <c r="AA270" s="131">
        <f t="shared" si="25"/>
        <v>0</v>
      </c>
      <c r="AB270" s="132">
        <f t="shared" si="26"/>
        <v>0</v>
      </c>
      <c r="AC270" s="132">
        <f t="shared" si="29"/>
        <v>0</v>
      </c>
      <c r="AD270" s="132">
        <f>(IF(S270=Dropdown!$E$6,1,IF(S270=Dropdown!$E$7,2,IF(S270=Dropdown!$E$8,1,IF(S270=Dropdown!$E$9,2,0)))))*E270</f>
        <v>0</v>
      </c>
      <c r="AE270" s="132">
        <v>0</v>
      </c>
    </row>
    <row r="271" spans="1:31" ht="32.25" customHeight="1" thickBot="1" x14ac:dyDescent="0.3">
      <c r="A271" s="98"/>
      <c r="B271" s="85"/>
      <c r="C271" s="85"/>
      <c r="D271" s="85"/>
      <c r="E271" s="85"/>
      <c r="F271" s="85"/>
      <c r="G271" s="85"/>
      <c r="H271" s="85"/>
      <c r="I271" s="85"/>
      <c r="J271" s="85"/>
      <c r="K271" s="99"/>
      <c r="L271" s="90"/>
      <c r="M271" s="107">
        <f t="shared" si="27"/>
        <v>0</v>
      </c>
      <c r="N271" s="107"/>
      <c r="O271" s="107"/>
      <c r="P271" s="85"/>
      <c r="Q271" s="85"/>
      <c r="R271" s="85"/>
      <c r="S271" s="85"/>
      <c r="T271" s="85"/>
      <c r="U271" s="85"/>
      <c r="V271" s="92" t="str">
        <f t="shared" si="28"/>
        <v>/</v>
      </c>
      <c r="W271" s="92"/>
      <c r="X271" s="92"/>
      <c r="Y271" s="92"/>
      <c r="Z271" s="131">
        <f t="shared" si="24"/>
        <v>0</v>
      </c>
      <c r="AA271" s="131">
        <f t="shared" si="25"/>
        <v>0</v>
      </c>
      <c r="AB271" s="132">
        <f t="shared" si="26"/>
        <v>0</v>
      </c>
      <c r="AC271" s="132">
        <f t="shared" si="29"/>
        <v>0</v>
      </c>
      <c r="AD271" s="132">
        <f>(IF(S271=Dropdown!$E$6,1,IF(S271=Dropdown!$E$7,2,IF(S271=Dropdown!$E$8,1,IF(S271=Dropdown!$E$9,2,0)))))*E271</f>
        <v>0</v>
      </c>
      <c r="AE271" s="132">
        <v>0</v>
      </c>
    </row>
    <row r="272" spans="1:31" ht="32.25" customHeight="1" thickBot="1" x14ac:dyDescent="0.3">
      <c r="A272" s="98"/>
      <c r="B272" s="85"/>
      <c r="C272" s="85"/>
      <c r="D272" s="85"/>
      <c r="E272" s="85"/>
      <c r="F272" s="85"/>
      <c r="G272" s="85"/>
      <c r="H272" s="85"/>
      <c r="I272" s="85"/>
      <c r="J272" s="85"/>
      <c r="K272" s="99"/>
      <c r="L272" s="90"/>
      <c r="M272" s="107">
        <f t="shared" si="27"/>
        <v>0</v>
      </c>
      <c r="N272" s="107"/>
      <c r="O272" s="107"/>
      <c r="P272" s="85"/>
      <c r="Q272" s="85"/>
      <c r="R272" s="85"/>
      <c r="S272" s="85"/>
      <c r="T272" s="85"/>
      <c r="U272" s="85"/>
      <c r="V272" s="92" t="str">
        <f t="shared" si="28"/>
        <v>/</v>
      </c>
      <c r="W272" s="92"/>
      <c r="X272" s="92"/>
      <c r="Y272" s="92"/>
      <c r="Z272" s="131">
        <f t="shared" si="24"/>
        <v>0</v>
      </c>
      <c r="AA272" s="131">
        <f t="shared" si="25"/>
        <v>0</v>
      </c>
      <c r="AB272" s="132">
        <f t="shared" si="26"/>
        <v>0</v>
      </c>
      <c r="AC272" s="132">
        <f t="shared" si="29"/>
        <v>0</v>
      </c>
      <c r="AD272" s="132">
        <f>(IF(S272=Dropdown!$E$6,1,IF(S272=Dropdown!$E$7,2,IF(S272=Dropdown!$E$8,1,IF(S272=Dropdown!$E$9,2,0)))))*E272</f>
        <v>0</v>
      </c>
      <c r="AE272" s="132">
        <v>0</v>
      </c>
    </row>
    <row r="273" spans="1:31" ht="32.25" customHeight="1" thickBot="1" x14ac:dyDescent="0.3">
      <c r="A273" s="98"/>
      <c r="B273" s="85"/>
      <c r="C273" s="85"/>
      <c r="D273" s="102"/>
      <c r="E273" s="85"/>
      <c r="F273" s="85"/>
      <c r="G273" s="85"/>
      <c r="H273" s="85"/>
      <c r="I273" s="85"/>
      <c r="J273" s="85"/>
      <c r="K273" s="99"/>
      <c r="L273" s="90"/>
      <c r="M273" s="107">
        <f t="shared" si="27"/>
        <v>0</v>
      </c>
      <c r="N273" s="107"/>
      <c r="O273" s="107"/>
      <c r="P273" s="85"/>
      <c r="Q273" s="85"/>
      <c r="R273" s="85"/>
      <c r="S273" s="85"/>
      <c r="T273" s="85"/>
      <c r="U273" s="85"/>
      <c r="V273" s="92" t="str">
        <f t="shared" si="28"/>
        <v>/</v>
      </c>
      <c r="W273" s="92"/>
      <c r="X273" s="92"/>
      <c r="Y273" s="92"/>
      <c r="Z273" s="131">
        <f t="shared" si="24"/>
        <v>0</v>
      </c>
      <c r="AA273" s="131">
        <f t="shared" si="25"/>
        <v>0</v>
      </c>
      <c r="AB273" s="132">
        <f t="shared" si="26"/>
        <v>0</v>
      </c>
      <c r="AC273" s="132">
        <f t="shared" si="29"/>
        <v>0</v>
      </c>
      <c r="AD273" s="132">
        <f>(IF(S273=Dropdown!$E$6,1,IF(S273=Dropdown!$E$7,2,IF(S273=Dropdown!$E$8,1,IF(S273=Dropdown!$E$9,2,0)))))*E273</f>
        <v>0</v>
      </c>
      <c r="AE273" s="132">
        <v>0</v>
      </c>
    </row>
    <row r="274" spans="1:31" ht="32.25" customHeight="1" thickBot="1" x14ac:dyDescent="0.3">
      <c r="A274" s="98"/>
      <c r="B274" s="85"/>
      <c r="C274" s="85"/>
      <c r="D274" s="102"/>
      <c r="E274" s="85"/>
      <c r="F274" s="85"/>
      <c r="G274" s="85"/>
      <c r="H274" s="85"/>
      <c r="I274" s="85"/>
      <c r="J274" s="85"/>
      <c r="K274" s="99"/>
      <c r="L274" s="90"/>
      <c r="M274" s="107">
        <f t="shared" si="27"/>
        <v>0</v>
      </c>
      <c r="N274" s="107"/>
      <c r="O274" s="107"/>
      <c r="P274" s="85"/>
      <c r="Q274" s="85"/>
      <c r="R274" s="85"/>
      <c r="S274" s="85"/>
      <c r="T274" s="85"/>
      <c r="U274" s="85"/>
      <c r="V274" s="92" t="str">
        <f t="shared" si="28"/>
        <v>/</v>
      </c>
      <c r="W274" s="92"/>
      <c r="X274" s="92"/>
      <c r="Y274" s="92"/>
      <c r="Z274" s="131">
        <f t="shared" si="24"/>
        <v>0</v>
      </c>
      <c r="AA274" s="131">
        <f t="shared" si="25"/>
        <v>0</v>
      </c>
      <c r="AB274" s="132">
        <f t="shared" si="26"/>
        <v>0</v>
      </c>
      <c r="AC274" s="132">
        <f t="shared" si="29"/>
        <v>0</v>
      </c>
      <c r="AD274" s="132">
        <f>(IF(S274=Dropdown!$E$6,1,IF(S274=Dropdown!$E$7,2,IF(S274=Dropdown!$E$8,1,IF(S274=Dropdown!$E$9,2,0)))))*E274</f>
        <v>0</v>
      </c>
      <c r="AE274" s="132">
        <v>0</v>
      </c>
    </row>
    <row r="275" spans="1:31" ht="32.25" customHeight="1" thickBot="1" x14ac:dyDescent="0.3">
      <c r="A275" s="98"/>
      <c r="B275" s="85"/>
      <c r="C275" s="85"/>
      <c r="D275" s="102"/>
      <c r="E275" s="85"/>
      <c r="F275" s="85"/>
      <c r="G275" s="85"/>
      <c r="H275" s="85"/>
      <c r="I275" s="85"/>
      <c r="J275" s="85"/>
      <c r="K275" s="99"/>
      <c r="L275" s="90"/>
      <c r="M275" s="107">
        <f t="shared" si="27"/>
        <v>0</v>
      </c>
      <c r="N275" s="107"/>
      <c r="O275" s="107"/>
      <c r="P275" s="85"/>
      <c r="Q275" s="85"/>
      <c r="R275" s="85"/>
      <c r="S275" s="85"/>
      <c r="T275" s="85"/>
      <c r="U275" s="85"/>
      <c r="V275" s="92" t="str">
        <f t="shared" si="28"/>
        <v>/</v>
      </c>
      <c r="W275" s="92"/>
      <c r="X275" s="92"/>
      <c r="Y275" s="92"/>
      <c r="Z275" s="131">
        <f t="shared" si="24"/>
        <v>0</v>
      </c>
      <c r="AA275" s="131">
        <f t="shared" si="25"/>
        <v>0</v>
      </c>
      <c r="AB275" s="132">
        <f t="shared" si="26"/>
        <v>0</v>
      </c>
      <c r="AC275" s="132">
        <f t="shared" si="29"/>
        <v>0</v>
      </c>
      <c r="AD275" s="132">
        <f>(IF(S275=Dropdown!$E$6,1,IF(S275=Dropdown!$E$7,2,IF(S275=Dropdown!$E$8,1,IF(S275=Dropdown!$E$9,2,0)))))*E275</f>
        <v>0</v>
      </c>
      <c r="AE275" s="132">
        <v>0</v>
      </c>
    </row>
    <row r="276" spans="1:31" ht="32.25" customHeight="1" thickBot="1" x14ac:dyDescent="0.3">
      <c r="A276" s="98"/>
      <c r="B276" s="85"/>
      <c r="C276" s="85"/>
      <c r="D276" s="102"/>
      <c r="E276" s="85"/>
      <c r="F276" s="85"/>
      <c r="G276" s="85"/>
      <c r="H276" s="85"/>
      <c r="I276" s="85"/>
      <c r="J276" s="85"/>
      <c r="K276" s="99"/>
      <c r="L276" s="90"/>
      <c r="M276" s="107">
        <f t="shared" si="27"/>
        <v>0</v>
      </c>
      <c r="N276" s="107"/>
      <c r="O276" s="107"/>
      <c r="P276" s="85"/>
      <c r="Q276" s="85"/>
      <c r="R276" s="85"/>
      <c r="S276" s="85"/>
      <c r="T276" s="85"/>
      <c r="U276" s="85"/>
      <c r="V276" s="92" t="str">
        <f t="shared" si="28"/>
        <v>/</v>
      </c>
      <c r="W276" s="92"/>
      <c r="X276" s="92"/>
      <c r="Y276" s="92"/>
      <c r="Z276" s="131">
        <f t="shared" si="24"/>
        <v>0</v>
      </c>
      <c r="AA276" s="131">
        <f t="shared" si="25"/>
        <v>0</v>
      </c>
      <c r="AB276" s="132">
        <f t="shared" si="26"/>
        <v>0</v>
      </c>
      <c r="AC276" s="132">
        <f t="shared" si="29"/>
        <v>0</v>
      </c>
      <c r="AD276" s="132">
        <f>(IF(S276=Dropdown!$E$6,1,IF(S276=Dropdown!$E$7,2,IF(S276=Dropdown!$E$8,1,IF(S276=Dropdown!$E$9,2,0)))))*E276</f>
        <v>0</v>
      </c>
      <c r="AE276" s="132">
        <v>0</v>
      </c>
    </row>
    <row r="277" spans="1:31" ht="32.25" customHeight="1" thickBot="1" x14ac:dyDescent="0.3">
      <c r="A277" s="98"/>
      <c r="B277" s="85"/>
      <c r="C277" s="85"/>
      <c r="D277" s="85"/>
      <c r="E277" s="85"/>
      <c r="F277" s="85"/>
      <c r="G277" s="85"/>
      <c r="H277" s="85"/>
      <c r="I277" s="85"/>
      <c r="J277" s="85"/>
      <c r="K277" s="99"/>
      <c r="L277" s="90"/>
      <c r="M277" s="107">
        <f t="shared" si="27"/>
        <v>0</v>
      </c>
      <c r="N277" s="107"/>
      <c r="O277" s="107"/>
      <c r="P277" s="85"/>
      <c r="Q277" s="85"/>
      <c r="R277" s="85"/>
      <c r="S277" s="85"/>
      <c r="T277" s="85"/>
      <c r="U277" s="85"/>
      <c r="V277" s="92" t="str">
        <f t="shared" si="28"/>
        <v>/</v>
      </c>
      <c r="W277" s="92"/>
      <c r="X277" s="92"/>
      <c r="Y277" s="92"/>
      <c r="Z277" s="131">
        <f t="shared" si="24"/>
        <v>0</v>
      </c>
      <c r="AA277" s="131">
        <f t="shared" si="25"/>
        <v>0</v>
      </c>
      <c r="AB277" s="132">
        <f t="shared" si="26"/>
        <v>0</v>
      </c>
      <c r="AC277" s="132">
        <f t="shared" si="29"/>
        <v>0</v>
      </c>
      <c r="AD277" s="132">
        <f>(IF(S277=Dropdown!$E$6,1,IF(S277=Dropdown!$E$7,2,IF(S277=Dropdown!$E$8,1,IF(S277=Dropdown!$E$9,2,0)))))*E277</f>
        <v>0</v>
      </c>
      <c r="AE277" s="132">
        <v>0</v>
      </c>
    </row>
    <row r="278" spans="1:31" ht="32.25" customHeight="1" thickBot="1" x14ac:dyDescent="0.3">
      <c r="A278" s="98"/>
      <c r="B278" s="85"/>
      <c r="C278" s="85"/>
      <c r="D278" s="85"/>
      <c r="E278" s="85"/>
      <c r="F278" s="85"/>
      <c r="G278" s="85"/>
      <c r="H278" s="85"/>
      <c r="I278" s="85"/>
      <c r="J278" s="85"/>
      <c r="K278" s="99"/>
      <c r="L278" s="90"/>
      <c r="M278" s="107">
        <f t="shared" si="27"/>
        <v>0</v>
      </c>
      <c r="N278" s="107"/>
      <c r="O278" s="107"/>
      <c r="P278" s="85"/>
      <c r="Q278" s="85"/>
      <c r="R278" s="85"/>
      <c r="S278" s="85"/>
      <c r="T278" s="85"/>
      <c r="U278" s="85"/>
      <c r="V278" s="92" t="str">
        <f t="shared" si="28"/>
        <v>/</v>
      </c>
      <c r="W278" s="92"/>
      <c r="X278" s="92"/>
      <c r="Y278" s="92"/>
      <c r="Z278" s="131">
        <f t="shared" si="24"/>
        <v>0</v>
      </c>
      <c r="AA278" s="131">
        <f t="shared" si="25"/>
        <v>0</v>
      </c>
      <c r="AB278" s="132">
        <f t="shared" si="26"/>
        <v>0</v>
      </c>
      <c r="AC278" s="132">
        <f t="shared" si="29"/>
        <v>0</v>
      </c>
      <c r="AD278" s="132">
        <f>(IF(S278=Dropdown!$E$6,1,IF(S278=Dropdown!$E$7,2,IF(S278=Dropdown!$E$8,1,IF(S278=Dropdown!$E$9,2,0)))))*E278</f>
        <v>0</v>
      </c>
      <c r="AE278" s="132">
        <v>0</v>
      </c>
    </row>
    <row r="279" spans="1:31" ht="32.25" customHeight="1" thickBot="1" x14ac:dyDescent="0.3">
      <c r="A279" s="98"/>
      <c r="B279" s="85"/>
      <c r="C279" s="85"/>
      <c r="D279" s="85"/>
      <c r="E279" s="85"/>
      <c r="F279" s="85"/>
      <c r="G279" s="85"/>
      <c r="H279" s="85"/>
      <c r="I279" s="85"/>
      <c r="J279" s="85"/>
      <c r="K279" s="99"/>
      <c r="L279" s="90"/>
      <c r="M279" s="107">
        <f t="shared" si="27"/>
        <v>0</v>
      </c>
      <c r="N279" s="107"/>
      <c r="O279" s="107"/>
      <c r="P279" s="85"/>
      <c r="Q279" s="85"/>
      <c r="R279" s="85"/>
      <c r="S279" s="85"/>
      <c r="T279" s="85"/>
      <c r="U279" s="85"/>
      <c r="V279" s="92" t="str">
        <f t="shared" si="28"/>
        <v>/</v>
      </c>
      <c r="W279" s="92"/>
      <c r="X279" s="92"/>
      <c r="Y279" s="92"/>
      <c r="Z279" s="131">
        <f t="shared" si="24"/>
        <v>0</v>
      </c>
      <c r="AA279" s="131">
        <f t="shared" si="25"/>
        <v>0</v>
      </c>
      <c r="AB279" s="132">
        <f t="shared" si="26"/>
        <v>0</v>
      </c>
      <c r="AC279" s="132">
        <f t="shared" si="29"/>
        <v>0</v>
      </c>
      <c r="AD279" s="132">
        <f>(IF(S279=Dropdown!$E$6,1,IF(S279=Dropdown!$E$7,2,IF(S279=Dropdown!$E$8,1,IF(S279=Dropdown!$E$9,2,0)))))*E279</f>
        <v>0</v>
      </c>
      <c r="AE279" s="132">
        <v>0</v>
      </c>
    </row>
    <row r="280" spans="1:31" ht="32.25" customHeight="1" thickBot="1" x14ac:dyDescent="0.3">
      <c r="A280" s="98"/>
      <c r="B280" s="85"/>
      <c r="C280" s="85"/>
      <c r="D280" s="85"/>
      <c r="E280" s="85"/>
      <c r="F280" s="85"/>
      <c r="G280" s="85"/>
      <c r="H280" s="85"/>
      <c r="I280" s="85"/>
      <c r="J280" s="85"/>
      <c r="K280" s="99"/>
      <c r="L280" s="90"/>
      <c r="M280" s="107">
        <f t="shared" si="27"/>
        <v>0</v>
      </c>
      <c r="N280" s="107"/>
      <c r="O280" s="107"/>
      <c r="P280" s="85"/>
      <c r="Q280" s="85"/>
      <c r="R280" s="85"/>
      <c r="S280" s="85"/>
      <c r="T280" s="85"/>
      <c r="U280" s="85"/>
      <c r="V280" s="92" t="str">
        <f t="shared" si="28"/>
        <v>/</v>
      </c>
      <c r="W280" s="92"/>
      <c r="X280" s="92"/>
      <c r="Y280" s="92"/>
      <c r="Z280" s="131">
        <f t="shared" si="24"/>
        <v>0</v>
      </c>
      <c r="AA280" s="131">
        <f t="shared" si="25"/>
        <v>0</v>
      </c>
      <c r="AB280" s="132">
        <f t="shared" si="26"/>
        <v>0</v>
      </c>
      <c r="AC280" s="132">
        <f t="shared" si="29"/>
        <v>0</v>
      </c>
      <c r="AD280" s="132">
        <f>(IF(S280=Dropdown!$E$6,1,IF(S280=Dropdown!$E$7,2,IF(S280=Dropdown!$E$8,1,IF(S280=Dropdown!$E$9,2,0)))))*E280</f>
        <v>0</v>
      </c>
      <c r="AE280" s="132">
        <v>0</v>
      </c>
    </row>
    <row r="281" spans="1:31" ht="32.25" customHeight="1" thickBot="1" x14ac:dyDescent="0.3">
      <c r="A281" s="98"/>
      <c r="B281" s="85"/>
      <c r="C281" s="85"/>
      <c r="D281" s="85"/>
      <c r="E281" s="85"/>
      <c r="F281" s="85"/>
      <c r="G281" s="85"/>
      <c r="H281" s="85"/>
      <c r="I281" s="85"/>
      <c r="J281" s="85"/>
      <c r="K281" s="99"/>
      <c r="L281" s="90"/>
      <c r="M281" s="107">
        <f t="shared" si="27"/>
        <v>0</v>
      </c>
      <c r="N281" s="107"/>
      <c r="O281" s="107"/>
      <c r="P281" s="85"/>
      <c r="Q281" s="85"/>
      <c r="R281" s="85"/>
      <c r="S281" s="85"/>
      <c r="T281" s="85"/>
      <c r="U281" s="85"/>
      <c r="V281" s="92" t="str">
        <f t="shared" si="28"/>
        <v>/</v>
      </c>
      <c r="W281" s="92"/>
      <c r="X281" s="92"/>
      <c r="Y281" s="92"/>
      <c r="Z281" s="131">
        <f t="shared" si="24"/>
        <v>0</v>
      </c>
      <c r="AA281" s="131">
        <f t="shared" si="25"/>
        <v>0</v>
      </c>
      <c r="AB281" s="132">
        <f t="shared" si="26"/>
        <v>0</v>
      </c>
      <c r="AC281" s="132">
        <f t="shared" si="29"/>
        <v>0</v>
      </c>
      <c r="AD281" s="132">
        <f>(IF(S281=Dropdown!$E$6,1,IF(S281=Dropdown!$E$7,2,IF(S281=Dropdown!$E$8,1,IF(S281=Dropdown!$E$9,2,0)))))*E281</f>
        <v>0</v>
      </c>
      <c r="AE281" s="132">
        <v>0</v>
      </c>
    </row>
    <row r="282" spans="1:31" ht="32.25" customHeight="1" thickBot="1" x14ac:dyDescent="0.3">
      <c r="A282" s="98"/>
      <c r="B282" s="85"/>
      <c r="C282" s="85"/>
      <c r="D282" s="85"/>
      <c r="E282" s="85"/>
      <c r="F282" s="85"/>
      <c r="G282" s="85"/>
      <c r="H282" s="85"/>
      <c r="I282" s="85"/>
      <c r="J282" s="85"/>
      <c r="K282" s="99"/>
      <c r="L282" s="90"/>
      <c r="M282" s="107">
        <f t="shared" si="27"/>
        <v>0</v>
      </c>
      <c r="N282" s="107"/>
      <c r="O282" s="107"/>
      <c r="P282" s="85"/>
      <c r="Q282" s="85"/>
      <c r="R282" s="85"/>
      <c r="S282" s="85"/>
      <c r="T282" s="85"/>
      <c r="U282" s="85"/>
      <c r="V282" s="92" t="str">
        <f t="shared" si="28"/>
        <v>/</v>
      </c>
      <c r="W282" s="92"/>
      <c r="X282" s="92"/>
      <c r="Y282" s="92"/>
      <c r="Z282" s="131">
        <f t="shared" si="24"/>
        <v>0</v>
      </c>
      <c r="AA282" s="131">
        <f t="shared" si="25"/>
        <v>0</v>
      </c>
      <c r="AB282" s="132">
        <f t="shared" si="26"/>
        <v>0</v>
      </c>
      <c r="AC282" s="132">
        <f t="shared" si="29"/>
        <v>0</v>
      </c>
      <c r="AD282" s="132">
        <f>(IF(S282=Dropdown!$E$6,1,IF(S282=Dropdown!$E$7,2,IF(S282=Dropdown!$E$8,1,IF(S282=Dropdown!$E$9,2,0)))))*E282</f>
        <v>0</v>
      </c>
      <c r="AE282" s="132">
        <v>0</v>
      </c>
    </row>
    <row r="283" spans="1:31" ht="32.25" customHeight="1" thickBot="1" x14ac:dyDescent="0.3">
      <c r="A283" s="98"/>
      <c r="B283" s="85"/>
      <c r="C283" s="85"/>
      <c r="D283" s="85"/>
      <c r="E283" s="85"/>
      <c r="F283" s="85"/>
      <c r="G283" s="85"/>
      <c r="H283" s="85"/>
      <c r="I283" s="85"/>
      <c r="J283" s="85"/>
      <c r="K283" s="99"/>
      <c r="L283" s="90"/>
      <c r="M283" s="107">
        <f t="shared" si="27"/>
        <v>0</v>
      </c>
      <c r="N283" s="107"/>
      <c r="O283" s="107"/>
      <c r="P283" s="85"/>
      <c r="Q283" s="85"/>
      <c r="R283" s="85"/>
      <c r="S283" s="85"/>
      <c r="T283" s="85"/>
      <c r="U283" s="85"/>
      <c r="V283" s="92" t="str">
        <f t="shared" si="28"/>
        <v>/</v>
      </c>
      <c r="W283" s="92"/>
      <c r="X283" s="92"/>
      <c r="Y283" s="92"/>
      <c r="Z283" s="131">
        <f t="shared" si="24"/>
        <v>0</v>
      </c>
      <c r="AA283" s="131">
        <f t="shared" si="25"/>
        <v>0</v>
      </c>
      <c r="AB283" s="132">
        <f t="shared" si="26"/>
        <v>0</v>
      </c>
      <c r="AC283" s="132">
        <f t="shared" si="29"/>
        <v>0</v>
      </c>
      <c r="AD283" s="132">
        <f>(IF(S283=Dropdown!$E$6,1,IF(S283=Dropdown!$E$7,2,IF(S283=Dropdown!$E$8,1,IF(S283=Dropdown!$E$9,2,0)))))*E283</f>
        <v>0</v>
      </c>
      <c r="AE283" s="132">
        <v>0</v>
      </c>
    </row>
    <row r="284" spans="1:31" ht="32.25" customHeight="1" thickBot="1" x14ac:dyDescent="0.3">
      <c r="A284" s="98"/>
      <c r="B284" s="85"/>
      <c r="C284" s="85"/>
      <c r="D284" s="85"/>
      <c r="E284" s="85"/>
      <c r="F284" s="85"/>
      <c r="G284" s="85"/>
      <c r="H284" s="85"/>
      <c r="I284" s="85"/>
      <c r="J284" s="85"/>
      <c r="K284" s="99"/>
      <c r="L284" s="90"/>
      <c r="M284" s="107">
        <f t="shared" si="27"/>
        <v>0</v>
      </c>
      <c r="N284" s="107"/>
      <c r="O284" s="107"/>
      <c r="P284" s="85"/>
      <c r="Q284" s="85"/>
      <c r="R284" s="85"/>
      <c r="S284" s="85"/>
      <c r="T284" s="85"/>
      <c r="U284" s="85"/>
      <c r="V284" s="92" t="str">
        <f t="shared" si="28"/>
        <v>/</v>
      </c>
      <c r="W284" s="92"/>
      <c r="X284" s="92"/>
      <c r="Y284" s="92"/>
      <c r="Z284" s="131">
        <f t="shared" si="24"/>
        <v>0</v>
      </c>
      <c r="AA284" s="131">
        <f t="shared" si="25"/>
        <v>0</v>
      </c>
      <c r="AB284" s="132">
        <f t="shared" si="26"/>
        <v>0</v>
      </c>
      <c r="AC284" s="132">
        <f t="shared" si="29"/>
        <v>0</v>
      </c>
      <c r="AD284" s="132">
        <f>(IF(S284=Dropdown!$E$6,1,IF(S284=Dropdown!$E$7,2,IF(S284=Dropdown!$E$8,1,IF(S284=Dropdown!$E$9,2,0)))))*E284</f>
        <v>0</v>
      </c>
      <c r="AE284" s="132">
        <v>0</v>
      </c>
    </row>
    <row r="285" spans="1:31" ht="32.25" customHeight="1" thickBot="1" x14ac:dyDescent="0.3">
      <c r="A285" s="98"/>
      <c r="B285" s="85"/>
      <c r="C285" s="85"/>
      <c r="D285" s="85"/>
      <c r="E285" s="85"/>
      <c r="F285" s="85"/>
      <c r="G285" s="85"/>
      <c r="H285" s="85"/>
      <c r="I285" s="85"/>
      <c r="J285" s="85"/>
      <c r="K285" s="99"/>
      <c r="L285" s="90"/>
      <c r="M285" s="107">
        <f t="shared" si="27"/>
        <v>0</v>
      </c>
      <c r="N285" s="107"/>
      <c r="O285" s="107"/>
      <c r="P285" s="85"/>
      <c r="Q285" s="85"/>
      <c r="R285" s="85"/>
      <c r="S285" s="85"/>
      <c r="T285" s="85"/>
      <c r="U285" s="85"/>
      <c r="V285" s="92" t="str">
        <f t="shared" si="28"/>
        <v>/</v>
      </c>
      <c r="W285" s="92"/>
      <c r="X285" s="92"/>
      <c r="Y285" s="92"/>
      <c r="Z285" s="131">
        <f t="shared" si="24"/>
        <v>0</v>
      </c>
      <c r="AA285" s="131">
        <f t="shared" si="25"/>
        <v>0</v>
      </c>
      <c r="AB285" s="132">
        <f t="shared" si="26"/>
        <v>0</v>
      </c>
      <c r="AC285" s="132">
        <f t="shared" si="29"/>
        <v>0</v>
      </c>
      <c r="AD285" s="132">
        <f>(IF(S285=Dropdown!$E$6,1,IF(S285=Dropdown!$E$7,2,IF(S285=Dropdown!$E$8,1,IF(S285=Dropdown!$E$9,2,0)))))*E285</f>
        <v>0</v>
      </c>
      <c r="AE285" s="132">
        <v>0</v>
      </c>
    </row>
    <row r="286" spans="1:31" ht="32.25" customHeight="1" thickBot="1" x14ac:dyDescent="0.3">
      <c r="A286" s="98"/>
      <c r="B286" s="85"/>
      <c r="C286" s="85"/>
      <c r="D286" s="85"/>
      <c r="E286" s="85"/>
      <c r="F286" s="85"/>
      <c r="G286" s="85"/>
      <c r="H286" s="85"/>
      <c r="I286" s="85"/>
      <c r="J286" s="85"/>
      <c r="K286" s="99"/>
      <c r="L286" s="90"/>
      <c r="M286" s="107">
        <f t="shared" si="27"/>
        <v>0</v>
      </c>
      <c r="N286" s="107"/>
      <c r="O286" s="107"/>
      <c r="P286" s="85"/>
      <c r="Q286" s="85"/>
      <c r="R286" s="85"/>
      <c r="S286" s="85"/>
      <c r="T286" s="85"/>
      <c r="U286" s="85"/>
      <c r="V286" s="92" t="str">
        <f t="shared" si="28"/>
        <v>/</v>
      </c>
      <c r="W286" s="92"/>
      <c r="X286" s="92"/>
      <c r="Y286" s="92"/>
      <c r="Z286" s="131">
        <f t="shared" si="24"/>
        <v>0</v>
      </c>
      <c r="AA286" s="131">
        <f t="shared" si="25"/>
        <v>0</v>
      </c>
      <c r="AB286" s="132">
        <f t="shared" si="26"/>
        <v>0</v>
      </c>
      <c r="AC286" s="132">
        <f t="shared" si="29"/>
        <v>0</v>
      </c>
      <c r="AD286" s="132">
        <f>(IF(S286=Dropdown!$E$6,1,IF(S286=Dropdown!$E$7,2,IF(S286=Dropdown!$E$8,1,IF(S286=Dropdown!$E$9,2,0)))))*E286</f>
        <v>0</v>
      </c>
      <c r="AE286" s="132">
        <v>0</v>
      </c>
    </row>
    <row r="287" spans="1:31" ht="32.25" customHeight="1" thickBot="1" x14ac:dyDescent="0.3">
      <c r="A287" s="98"/>
      <c r="B287" s="85"/>
      <c r="C287" s="85"/>
      <c r="D287" s="85"/>
      <c r="E287" s="85"/>
      <c r="F287" s="85"/>
      <c r="G287" s="85"/>
      <c r="H287" s="85"/>
      <c r="I287" s="85"/>
      <c r="J287" s="85"/>
      <c r="K287" s="99"/>
      <c r="L287" s="90"/>
      <c r="M287" s="107">
        <f t="shared" si="27"/>
        <v>0</v>
      </c>
      <c r="N287" s="107"/>
      <c r="O287" s="107"/>
      <c r="P287" s="85"/>
      <c r="Q287" s="85"/>
      <c r="R287" s="85"/>
      <c r="S287" s="85"/>
      <c r="T287" s="85"/>
      <c r="U287" s="85"/>
      <c r="V287" s="92" t="str">
        <f t="shared" si="28"/>
        <v>/</v>
      </c>
      <c r="W287" s="92"/>
      <c r="X287" s="92"/>
      <c r="Y287" s="92"/>
      <c r="Z287" s="131">
        <f t="shared" si="24"/>
        <v>0</v>
      </c>
      <c r="AA287" s="131">
        <f t="shared" si="25"/>
        <v>0</v>
      </c>
      <c r="AB287" s="132">
        <f t="shared" si="26"/>
        <v>0</v>
      </c>
      <c r="AC287" s="132">
        <f t="shared" si="29"/>
        <v>0</v>
      </c>
      <c r="AD287" s="132">
        <f>(IF(S287=Dropdown!$E$6,1,IF(S287=Dropdown!$E$7,2,IF(S287=Dropdown!$E$8,1,IF(S287=Dropdown!$E$9,2,0)))))*E287</f>
        <v>0</v>
      </c>
      <c r="AE287" s="132">
        <v>0</v>
      </c>
    </row>
    <row r="288" spans="1:31" ht="32.25" customHeight="1" thickBot="1" x14ac:dyDescent="0.3">
      <c r="A288" s="98"/>
      <c r="B288" s="85"/>
      <c r="C288" s="85"/>
      <c r="D288" s="85"/>
      <c r="E288" s="85"/>
      <c r="F288" s="85"/>
      <c r="G288" s="85"/>
      <c r="H288" s="85"/>
      <c r="I288" s="85"/>
      <c r="J288" s="85"/>
      <c r="K288" s="99"/>
      <c r="L288" s="90"/>
      <c r="M288" s="107">
        <f t="shared" si="27"/>
        <v>0</v>
      </c>
      <c r="N288" s="107"/>
      <c r="O288" s="107"/>
      <c r="P288" s="85"/>
      <c r="Q288" s="85"/>
      <c r="R288" s="85"/>
      <c r="S288" s="85"/>
      <c r="T288" s="85"/>
      <c r="U288" s="85"/>
      <c r="V288" s="92" t="str">
        <f t="shared" si="28"/>
        <v>/</v>
      </c>
      <c r="W288" s="92"/>
      <c r="X288" s="92"/>
      <c r="Y288" s="92"/>
      <c r="Z288" s="131">
        <f t="shared" si="24"/>
        <v>0</v>
      </c>
      <c r="AA288" s="131">
        <f t="shared" si="25"/>
        <v>0</v>
      </c>
      <c r="AB288" s="132">
        <f t="shared" si="26"/>
        <v>0</v>
      </c>
      <c r="AC288" s="132">
        <f t="shared" si="29"/>
        <v>0</v>
      </c>
      <c r="AD288" s="132">
        <f>(IF(S288=Dropdown!$E$6,1,IF(S288=Dropdown!$E$7,2,IF(S288=Dropdown!$E$8,1,IF(S288=Dropdown!$E$9,2,0)))))*E288</f>
        <v>0</v>
      </c>
      <c r="AE288" s="132">
        <v>0</v>
      </c>
    </row>
    <row r="289" spans="1:31" ht="32.25" customHeight="1" thickBot="1" x14ac:dyDescent="0.3">
      <c r="A289" s="98"/>
      <c r="B289" s="85"/>
      <c r="C289" s="85"/>
      <c r="D289" s="85"/>
      <c r="E289" s="85"/>
      <c r="F289" s="85"/>
      <c r="G289" s="85"/>
      <c r="H289" s="85"/>
      <c r="I289" s="85"/>
      <c r="J289" s="85"/>
      <c r="K289" s="99"/>
      <c r="L289" s="90"/>
      <c r="M289" s="107">
        <f t="shared" si="27"/>
        <v>0</v>
      </c>
      <c r="N289" s="107"/>
      <c r="O289" s="107"/>
      <c r="P289" s="85"/>
      <c r="Q289" s="85"/>
      <c r="R289" s="85"/>
      <c r="S289" s="85"/>
      <c r="T289" s="85"/>
      <c r="U289" s="85"/>
      <c r="V289" s="92" t="str">
        <f t="shared" si="28"/>
        <v>/</v>
      </c>
      <c r="W289" s="92"/>
      <c r="X289" s="92"/>
      <c r="Y289" s="92"/>
      <c r="Z289" s="131">
        <f t="shared" si="24"/>
        <v>0</v>
      </c>
      <c r="AA289" s="131">
        <f t="shared" si="25"/>
        <v>0</v>
      </c>
      <c r="AB289" s="132">
        <f t="shared" si="26"/>
        <v>0</v>
      </c>
      <c r="AC289" s="132">
        <f t="shared" si="29"/>
        <v>0</v>
      </c>
      <c r="AD289" s="132">
        <f>(IF(S289=Dropdown!$E$6,1,IF(S289=Dropdown!$E$7,2,IF(S289=Dropdown!$E$8,1,IF(S289=Dropdown!$E$9,2,0)))))*E289</f>
        <v>0</v>
      </c>
      <c r="AE289" s="132">
        <v>0</v>
      </c>
    </row>
    <row r="290" spans="1:31" ht="32.25" customHeight="1" thickBot="1" x14ac:dyDescent="0.3">
      <c r="A290" s="98"/>
      <c r="B290" s="85"/>
      <c r="C290" s="85"/>
      <c r="D290" s="102"/>
      <c r="E290" s="85"/>
      <c r="F290" s="85"/>
      <c r="G290" s="85"/>
      <c r="H290" s="85"/>
      <c r="I290" s="85"/>
      <c r="J290" s="85"/>
      <c r="K290" s="99"/>
      <c r="L290" s="90"/>
      <c r="M290" s="107">
        <f t="shared" si="27"/>
        <v>0</v>
      </c>
      <c r="N290" s="107"/>
      <c r="O290" s="107"/>
      <c r="P290" s="85"/>
      <c r="Q290" s="85"/>
      <c r="R290" s="85"/>
      <c r="S290" s="85"/>
      <c r="T290" s="85"/>
      <c r="U290" s="85"/>
      <c r="V290" s="92" t="str">
        <f t="shared" si="28"/>
        <v>/</v>
      </c>
      <c r="W290" s="92"/>
      <c r="X290" s="92"/>
      <c r="Y290" s="92"/>
      <c r="Z290" s="131">
        <f t="shared" si="24"/>
        <v>0</v>
      </c>
      <c r="AA290" s="131">
        <f t="shared" si="25"/>
        <v>0</v>
      </c>
      <c r="AB290" s="132">
        <f t="shared" si="26"/>
        <v>0</v>
      </c>
      <c r="AC290" s="132">
        <f t="shared" si="29"/>
        <v>0</v>
      </c>
      <c r="AD290" s="132">
        <f>(IF(S290=Dropdown!$E$6,1,IF(S290=Dropdown!$E$7,2,IF(S290=Dropdown!$E$8,1,IF(S290=Dropdown!$E$9,2,0)))))*E290</f>
        <v>0</v>
      </c>
      <c r="AE290" s="132">
        <v>0</v>
      </c>
    </row>
    <row r="291" spans="1:31" ht="32.25" customHeight="1" thickBot="1" x14ac:dyDescent="0.3">
      <c r="A291" s="98"/>
      <c r="B291" s="85"/>
      <c r="C291" s="85"/>
      <c r="D291" s="102"/>
      <c r="E291" s="85"/>
      <c r="F291" s="85"/>
      <c r="G291" s="85"/>
      <c r="H291" s="85"/>
      <c r="I291" s="85"/>
      <c r="J291" s="85"/>
      <c r="K291" s="99"/>
      <c r="L291" s="90"/>
      <c r="M291" s="107">
        <f t="shared" si="27"/>
        <v>0</v>
      </c>
      <c r="N291" s="107"/>
      <c r="O291" s="107"/>
      <c r="P291" s="85"/>
      <c r="Q291" s="85"/>
      <c r="R291" s="85"/>
      <c r="S291" s="85"/>
      <c r="T291" s="85"/>
      <c r="U291" s="85"/>
      <c r="V291" s="92" t="str">
        <f t="shared" si="28"/>
        <v>/</v>
      </c>
      <c r="W291" s="92"/>
      <c r="X291" s="92"/>
      <c r="Y291" s="92"/>
      <c r="Z291" s="131">
        <f t="shared" si="24"/>
        <v>0</v>
      </c>
      <c r="AA291" s="131">
        <f t="shared" si="25"/>
        <v>0</v>
      </c>
      <c r="AB291" s="132">
        <f t="shared" si="26"/>
        <v>0</v>
      </c>
      <c r="AC291" s="132">
        <f t="shared" si="29"/>
        <v>0</v>
      </c>
      <c r="AD291" s="132">
        <f>(IF(S291=Dropdown!$E$6,1,IF(S291=Dropdown!$E$7,2,IF(S291=Dropdown!$E$8,1,IF(S291=Dropdown!$E$9,2,0)))))*E291</f>
        <v>0</v>
      </c>
      <c r="AE291" s="132">
        <v>0</v>
      </c>
    </row>
    <row r="292" spans="1:31" ht="32.25" customHeight="1" thickBot="1" x14ac:dyDescent="0.3">
      <c r="A292" s="98"/>
      <c r="B292" s="85"/>
      <c r="C292" s="85"/>
      <c r="D292" s="102"/>
      <c r="E292" s="85"/>
      <c r="F292" s="85"/>
      <c r="G292" s="85"/>
      <c r="H292" s="85"/>
      <c r="I292" s="85"/>
      <c r="J292" s="85"/>
      <c r="K292" s="99"/>
      <c r="L292" s="90"/>
      <c r="M292" s="107">
        <f t="shared" si="27"/>
        <v>0</v>
      </c>
      <c r="N292" s="107"/>
      <c r="O292" s="107"/>
      <c r="P292" s="85"/>
      <c r="Q292" s="85"/>
      <c r="R292" s="85"/>
      <c r="S292" s="85"/>
      <c r="T292" s="85"/>
      <c r="U292" s="85"/>
      <c r="V292" s="92" t="str">
        <f t="shared" si="28"/>
        <v>/</v>
      </c>
      <c r="W292" s="92"/>
      <c r="X292" s="92"/>
      <c r="Y292" s="92"/>
      <c r="Z292" s="131">
        <f t="shared" si="24"/>
        <v>0</v>
      </c>
      <c r="AA292" s="131">
        <f t="shared" si="25"/>
        <v>0</v>
      </c>
      <c r="AB292" s="132">
        <f t="shared" si="26"/>
        <v>0</v>
      </c>
      <c r="AC292" s="132">
        <f t="shared" si="29"/>
        <v>0</v>
      </c>
      <c r="AD292" s="132">
        <f>(IF(S292=Dropdown!$E$6,1,IF(S292=Dropdown!$E$7,2,IF(S292=Dropdown!$E$8,1,IF(S292=Dropdown!$E$9,2,0)))))*E292</f>
        <v>0</v>
      </c>
      <c r="AE292" s="132">
        <v>0</v>
      </c>
    </row>
    <row r="293" spans="1:31" ht="32.25" customHeight="1" thickBot="1" x14ac:dyDescent="0.3">
      <c r="A293" s="98"/>
      <c r="B293" s="85"/>
      <c r="C293" s="85"/>
      <c r="D293" s="102"/>
      <c r="E293" s="85"/>
      <c r="F293" s="85"/>
      <c r="G293" s="85"/>
      <c r="H293" s="85"/>
      <c r="I293" s="85"/>
      <c r="J293" s="85"/>
      <c r="K293" s="99"/>
      <c r="L293" s="90"/>
      <c r="M293" s="107">
        <f t="shared" si="27"/>
        <v>0</v>
      </c>
      <c r="N293" s="107"/>
      <c r="O293" s="107"/>
      <c r="P293" s="85"/>
      <c r="Q293" s="85"/>
      <c r="R293" s="85"/>
      <c r="S293" s="85"/>
      <c r="T293" s="85"/>
      <c r="U293" s="85"/>
      <c r="V293" s="92" t="str">
        <f t="shared" si="28"/>
        <v>/</v>
      </c>
      <c r="W293" s="92"/>
      <c r="X293" s="92"/>
      <c r="Y293" s="92"/>
      <c r="Z293" s="131">
        <f t="shared" si="24"/>
        <v>0</v>
      </c>
      <c r="AA293" s="131">
        <f t="shared" si="25"/>
        <v>0</v>
      </c>
      <c r="AB293" s="132">
        <f t="shared" si="26"/>
        <v>0</v>
      </c>
      <c r="AC293" s="132">
        <f t="shared" si="29"/>
        <v>0</v>
      </c>
      <c r="AD293" s="132">
        <f>(IF(S293=Dropdown!$E$6,1,IF(S293=Dropdown!$E$7,2,IF(S293=Dropdown!$E$8,1,IF(S293=Dropdown!$E$9,2,0)))))*E293</f>
        <v>0</v>
      </c>
      <c r="AE293" s="132">
        <v>0</v>
      </c>
    </row>
    <row r="294" spans="1:31" ht="32.25" customHeight="1" thickBot="1" x14ac:dyDescent="0.3">
      <c r="A294" s="98"/>
      <c r="B294" s="85"/>
      <c r="C294" s="85"/>
      <c r="D294" s="85"/>
      <c r="E294" s="85"/>
      <c r="F294" s="85"/>
      <c r="G294" s="85"/>
      <c r="H294" s="85"/>
      <c r="I294" s="85"/>
      <c r="J294" s="85"/>
      <c r="K294" s="99"/>
      <c r="L294" s="90"/>
      <c r="M294" s="107">
        <f t="shared" si="27"/>
        <v>0</v>
      </c>
      <c r="N294" s="107"/>
      <c r="O294" s="107"/>
      <c r="P294" s="85"/>
      <c r="Q294" s="85"/>
      <c r="R294" s="85"/>
      <c r="S294" s="85"/>
      <c r="T294" s="85"/>
      <c r="U294" s="85"/>
      <c r="V294" s="92" t="str">
        <f t="shared" si="28"/>
        <v>/</v>
      </c>
      <c r="W294" s="92"/>
      <c r="X294" s="92"/>
      <c r="Y294" s="92"/>
      <c r="Z294" s="131">
        <f t="shared" si="24"/>
        <v>0</v>
      </c>
      <c r="AA294" s="131">
        <f t="shared" si="25"/>
        <v>0</v>
      </c>
      <c r="AB294" s="132">
        <f t="shared" si="26"/>
        <v>0</v>
      </c>
      <c r="AC294" s="132">
        <f t="shared" si="29"/>
        <v>0</v>
      </c>
      <c r="AD294" s="132">
        <f>(IF(S294=Dropdown!$E$6,1,IF(S294=Dropdown!$E$7,2,IF(S294=Dropdown!$E$8,1,IF(S294=Dropdown!$E$9,2,0)))))*E294</f>
        <v>0</v>
      </c>
      <c r="AE294" s="132">
        <v>0</v>
      </c>
    </row>
    <row r="295" spans="1:31" ht="32.25" customHeight="1" thickBot="1" x14ac:dyDescent="0.3">
      <c r="A295" s="98"/>
      <c r="B295" s="85"/>
      <c r="C295" s="85"/>
      <c r="D295" s="85"/>
      <c r="E295" s="85"/>
      <c r="F295" s="85"/>
      <c r="G295" s="85"/>
      <c r="H295" s="85"/>
      <c r="I295" s="85"/>
      <c r="J295" s="85"/>
      <c r="K295" s="99"/>
      <c r="L295" s="90"/>
      <c r="M295" s="107">
        <f t="shared" si="27"/>
        <v>0</v>
      </c>
      <c r="N295" s="107"/>
      <c r="O295" s="107"/>
      <c r="P295" s="85"/>
      <c r="Q295" s="85"/>
      <c r="R295" s="85"/>
      <c r="S295" s="85"/>
      <c r="T295" s="85"/>
      <c r="U295" s="85"/>
      <c r="V295" s="92" t="str">
        <f t="shared" si="28"/>
        <v>/</v>
      </c>
      <c r="W295" s="92"/>
      <c r="X295" s="92"/>
      <c r="Y295" s="92"/>
      <c r="Z295" s="131">
        <f t="shared" si="24"/>
        <v>0</v>
      </c>
      <c r="AA295" s="131">
        <f t="shared" si="25"/>
        <v>0</v>
      </c>
      <c r="AB295" s="132">
        <f t="shared" si="26"/>
        <v>0</v>
      </c>
      <c r="AC295" s="132">
        <f t="shared" si="29"/>
        <v>0</v>
      </c>
      <c r="AD295" s="132">
        <f>(IF(S295=Dropdown!$E$6,1,IF(S295=Dropdown!$E$7,2,IF(S295=Dropdown!$E$8,1,IF(S295=Dropdown!$E$9,2,0)))))*E295</f>
        <v>0</v>
      </c>
      <c r="AE295" s="132">
        <v>0</v>
      </c>
    </row>
    <row r="296" spans="1:31" ht="32.25" customHeight="1" thickBot="1" x14ac:dyDescent="0.3">
      <c r="A296" s="98"/>
      <c r="B296" s="85"/>
      <c r="C296" s="85"/>
      <c r="D296" s="85"/>
      <c r="E296" s="85"/>
      <c r="F296" s="85"/>
      <c r="G296" s="85"/>
      <c r="H296" s="85"/>
      <c r="I296" s="85"/>
      <c r="J296" s="85"/>
      <c r="K296" s="99"/>
      <c r="L296" s="90"/>
      <c r="M296" s="107">
        <f t="shared" si="27"/>
        <v>0</v>
      </c>
      <c r="N296" s="107"/>
      <c r="O296" s="107"/>
      <c r="P296" s="85"/>
      <c r="Q296" s="85"/>
      <c r="R296" s="85"/>
      <c r="S296" s="85"/>
      <c r="T296" s="85"/>
      <c r="U296" s="85"/>
      <c r="V296" s="92" t="str">
        <f t="shared" si="28"/>
        <v>/</v>
      </c>
      <c r="W296" s="92"/>
      <c r="X296" s="92"/>
      <c r="Y296" s="92"/>
      <c r="Z296" s="131">
        <f t="shared" si="24"/>
        <v>0</v>
      </c>
      <c r="AA296" s="131">
        <f t="shared" si="25"/>
        <v>0</v>
      </c>
      <c r="AB296" s="132">
        <f t="shared" si="26"/>
        <v>0</v>
      </c>
      <c r="AC296" s="132">
        <f t="shared" si="29"/>
        <v>0</v>
      </c>
      <c r="AD296" s="132">
        <f>(IF(S296=Dropdown!$E$6,1,IF(S296=Dropdown!$E$7,2,IF(S296=Dropdown!$E$8,1,IF(S296=Dropdown!$E$9,2,0)))))*E296</f>
        <v>0</v>
      </c>
      <c r="AE296" s="132">
        <v>0</v>
      </c>
    </row>
    <row r="297" spans="1:31" ht="32.25" customHeight="1" thickBot="1" x14ac:dyDescent="0.3">
      <c r="A297" s="98"/>
      <c r="B297" s="85"/>
      <c r="C297" s="85"/>
      <c r="D297" s="85"/>
      <c r="E297" s="85"/>
      <c r="F297" s="85"/>
      <c r="G297" s="85"/>
      <c r="H297" s="85"/>
      <c r="I297" s="85"/>
      <c r="J297" s="85"/>
      <c r="K297" s="99"/>
      <c r="L297" s="90"/>
      <c r="M297" s="107">
        <f t="shared" si="27"/>
        <v>0</v>
      </c>
      <c r="N297" s="107"/>
      <c r="O297" s="107"/>
      <c r="P297" s="85"/>
      <c r="Q297" s="85"/>
      <c r="R297" s="85"/>
      <c r="S297" s="85"/>
      <c r="T297" s="85"/>
      <c r="U297" s="85"/>
      <c r="V297" s="92" t="str">
        <f t="shared" si="28"/>
        <v>/</v>
      </c>
      <c r="W297" s="92"/>
      <c r="X297" s="92"/>
      <c r="Y297" s="92"/>
      <c r="Z297" s="131">
        <f t="shared" si="24"/>
        <v>0</v>
      </c>
      <c r="AA297" s="131">
        <f t="shared" si="25"/>
        <v>0</v>
      </c>
      <c r="AB297" s="132">
        <f t="shared" si="26"/>
        <v>0</v>
      </c>
      <c r="AC297" s="132">
        <f t="shared" si="29"/>
        <v>0</v>
      </c>
      <c r="AD297" s="132">
        <f>(IF(S297=Dropdown!$E$6,1,IF(S297=Dropdown!$E$7,2,IF(S297=Dropdown!$E$8,1,IF(S297=Dropdown!$E$9,2,0)))))*E297</f>
        <v>0</v>
      </c>
      <c r="AE297" s="132">
        <v>0</v>
      </c>
    </row>
    <row r="298" spans="1:31" ht="32.25" customHeight="1" thickBot="1" x14ac:dyDescent="0.3">
      <c r="A298" s="98"/>
      <c r="B298" s="85"/>
      <c r="C298" s="85"/>
      <c r="D298" s="85"/>
      <c r="E298" s="85"/>
      <c r="F298" s="85"/>
      <c r="G298" s="85"/>
      <c r="H298" s="85"/>
      <c r="I298" s="85"/>
      <c r="J298" s="85"/>
      <c r="K298" s="99"/>
      <c r="L298" s="90"/>
      <c r="M298" s="107">
        <f t="shared" si="27"/>
        <v>0</v>
      </c>
      <c r="N298" s="107"/>
      <c r="O298" s="107"/>
      <c r="P298" s="85"/>
      <c r="Q298" s="85"/>
      <c r="R298" s="85"/>
      <c r="S298" s="85"/>
      <c r="T298" s="85"/>
      <c r="U298" s="85"/>
      <c r="V298" s="92" t="str">
        <f t="shared" si="28"/>
        <v>/</v>
      </c>
      <c r="W298" s="92"/>
      <c r="X298" s="92"/>
      <c r="Y298" s="92"/>
      <c r="Z298" s="131">
        <f t="shared" si="24"/>
        <v>0</v>
      </c>
      <c r="AA298" s="131">
        <f t="shared" si="25"/>
        <v>0</v>
      </c>
      <c r="AB298" s="132">
        <f t="shared" si="26"/>
        <v>0</v>
      </c>
      <c r="AC298" s="132">
        <f t="shared" si="29"/>
        <v>0</v>
      </c>
      <c r="AD298" s="132">
        <f>(IF(S298=Dropdown!$E$6,1,IF(S298=Dropdown!$E$7,2,IF(S298=Dropdown!$E$8,1,IF(S298=Dropdown!$E$9,2,0)))))*E298</f>
        <v>0</v>
      </c>
      <c r="AE298" s="132">
        <v>0</v>
      </c>
    </row>
    <row r="299" spans="1:31" ht="32.25" customHeight="1" thickBot="1" x14ac:dyDescent="0.3">
      <c r="A299" s="98"/>
      <c r="B299" s="85"/>
      <c r="C299" s="85"/>
      <c r="D299" s="85"/>
      <c r="E299" s="85"/>
      <c r="F299" s="85"/>
      <c r="G299" s="85"/>
      <c r="H299" s="85"/>
      <c r="I299" s="85"/>
      <c r="J299" s="85"/>
      <c r="K299" s="99"/>
      <c r="L299" s="90"/>
      <c r="M299" s="107">
        <f t="shared" si="27"/>
        <v>0</v>
      </c>
      <c r="N299" s="107"/>
      <c r="O299" s="107"/>
      <c r="P299" s="85"/>
      <c r="Q299" s="85"/>
      <c r="R299" s="85"/>
      <c r="S299" s="85"/>
      <c r="T299" s="85"/>
      <c r="U299" s="85"/>
      <c r="V299" s="92" t="str">
        <f t="shared" si="28"/>
        <v>/</v>
      </c>
      <c r="W299" s="92"/>
      <c r="X299" s="92"/>
      <c r="Y299" s="92"/>
      <c r="Z299" s="131">
        <f t="shared" si="24"/>
        <v>0</v>
      </c>
      <c r="AA299" s="131">
        <f t="shared" si="25"/>
        <v>0</v>
      </c>
      <c r="AB299" s="132">
        <f t="shared" si="26"/>
        <v>0</v>
      </c>
      <c r="AC299" s="132">
        <f t="shared" si="29"/>
        <v>0</v>
      </c>
      <c r="AD299" s="132">
        <f>(IF(S299=Dropdown!$E$6,1,IF(S299=Dropdown!$E$7,2,IF(S299=Dropdown!$E$8,1,IF(S299=Dropdown!$E$9,2,0)))))*E299</f>
        <v>0</v>
      </c>
      <c r="AE299" s="132">
        <v>0</v>
      </c>
    </row>
    <row r="300" spans="1:31" ht="32.25" customHeight="1" thickBot="1" x14ac:dyDescent="0.3">
      <c r="A300" s="98"/>
      <c r="B300" s="85"/>
      <c r="C300" s="85"/>
      <c r="D300" s="85"/>
      <c r="E300" s="85"/>
      <c r="F300" s="85"/>
      <c r="G300" s="85"/>
      <c r="H300" s="85"/>
      <c r="I300" s="85"/>
      <c r="J300" s="85"/>
      <c r="K300" s="99"/>
      <c r="L300" s="90"/>
      <c r="M300" s="107">
        <f t="shared" si="27"/>
        <v>0</v>
      </c>
      <c r="N300" s="107"/>
      <c r="O300" s="107"/>
      <c r="P300" s="85"/>
      <c r="Q300" s="85"/>
      <c r="R300" s="85"/>
      <c r="S300" s="85"/>
      <c r="T300" s="85"/>
      <c r="U300" s="85"/>
      <c r="V300" s="92" t="str">
        <f t="shared" si="28"/>
        <v>/</v>
      </c>
      <c r="W300" s="92"/>
      <c r="X300" s="92"/>
      <c r="Y300" s="92"/>
      <c r="Z300" s="131">
        <f t="shared" si="24"/>
        <v>0</v>
      </c>
      <c r="AA300" s="131">
        <f t="shared" si="25"/>
        <v>0</v>
      </c>
      <c r="AB300" s="132">
        <f t="shared" si="26"/>
        <v>0</v>
      </c>
      <c r="AC300" s="132">
        <f t="shared" si="29"/>
        <v>0</v>
      </c>
      <c r="AD300" s="132">
        <f>(IF(S300=Dropdown!$E$6,1,IF(S300=Dropdown!$E$7,2,IF(S300=Dropdown!$E$8,1,IF(S300=Dropdown!$E$9,2,0)))))*E300</f>
        <v>0</v>
      </c>
      <c r="AE300" s="132">
        <v>0</v>
      </c>
    </row>
    <row r="301" spans="1:31" ht="32.25" customHeight="1" thickBot="1" x14ac:dyDescent="0.3">
      <c r="A301" s="98"/>
      <c r="B301" s="85"/>
      <c r="C301" s="85"/>
      <c r="D301" s="85"/>
      <c r="E301" s="85"/>
      <c r="F301" s="85"/>
      <c r="G301" s="85"/>
      <c r="H301" s="85"/>
      <c r="I301" s="85"/>
      <c r="J301" s="85"/>
      <c r="K301" s="99"/>
      <c r="L301" s="90"/>
      <c r="M301" s="107">
        <f t="shared" si="27"/>
        <v>0</v>
      </c>
      <c r="N301" s="107"/>
      <c r="O301" s="107"/>
      <c r="P301" s="85"/>
      <c r="Q301" s="85"/>
      <c r="R301" s="85"/>
      <c r="S301" s="85"/>
      <c r="T301" s="85"/>
      <c r="U301" s="85"/>
      <c r="V301" s="92" t="str">
        <f t="shared" si="28"/>
        <v>/</v>
      </c>
      <c r="W301" s="92"/>
      <c r="X301" s="92"/>
      <c r="Y301" s="92"/>
      <c r="Z301" s="131">
        <f t="shared" si="24"/>
        <v>0</v>
      </c>
      <c r="AA301" s="131">
        <f t="shared" si="25"/>
        <v>0</v>
      </c>
      <c r="AB301" s="132">
        <f t="shared" si="26"/>
        <v>0</v>
      </c>
      <c r="AC301" s="132">
        <f t="shared" si="29"/>
        <v>0</v>
      </c>
      <c r="AD301" s="132">
        <f>(IF(S301=Dropdown!$E$6,1,IF(S301=Dropdown!$E$7,2,IF(S301=Dropdown!$E$8,1,IF(S301=Dropdown!$E$9,2,0)))))*E301</f>
        <v>0</v>
      </c>
      <c r="AE301" s="132">
        <v>0</v>
      </c>
    </row>
    <row r="302" spans="1:31" ht="32.25" customHeight="1" thickBot="1" x14ac:dyDescent="0.3">
      <c r="A302" s="98"/>
      <c r="B302" s="85"/>
      <c r="C302" s="85"/>
      <c r="D302" s="85"/>
      <c r="E302" s="85"/>
      <c r="F302" s="85"/>
      <c r="G302" s="85"/>
      <c r="H302" s="85"/>
      <c r="I302" s="85"/>
      <c r="J302" s="85"/>
      <c r="K302" s="99"/>
      <c r="L302" s="90"/>
      <c r="M302" s="107">
        <f t="shared" si="27"/>
        <v>0</v>
      </c>
      <c r="N302" s="107"/>
      <c r="O302" s="107"/>
      <c r="P302" s="85"/>
      <c r="Q302" s="85"/>
      <c r="R302" s="85"/>
      <c r="S302" s="85"/>
      <c r="T302" s="85"/>
      <c r="U302" s="85"/>
      <c r="V302" s="92" t="str">
        <f t="shared" si="28"/>
        <v>/</v>
      </c>
      <c r="W302" s="92"/>
      <c r="X302" s="92"/>
      <c r="Y302" s="92"/>
      <c r="Z302" s="131">
        <f t="shared" si="24"/>
        <v>0</v>
      </c>
      <c r="AA302" s="131">
        <f t="shared" si="25"/>
        <v>0</v>
      </c>
      <c r="AB302" s="132">
        <f t="shared" si="26"/>
        <v>0</v>
      </c>
      <c r="AC302" s="132">
        <f t="shared" si="29"/>
        <v>0</v>
      </c>
      <c r="AD302" s="132">
        <f>(IF(S302=Dropdown!$E$6,1,IF(S302=Dropdown!$E$7,2,IF(S302=Dropdown!$E$8,1,IF(S302=Dropdown!$E$9,2,0)))))*E302</f>
        <v>0</v>
      </c>
      <c r="AE302" s="132">
        <v>0</v>
      </c>
    </row>
    <row r="303" spans="1:31" ht="32.25" customHeight="1" thickBot="1" x14ac:dyDescent="0.3">
      <c r="A303" s="98"/>
      <c r="B303" s="85"/>
      <c r="C303" s="85"/>
      <c r="D303" s="85"/>
      <c r="E303" s="85"/>
      <c r="F303" s="85"/>
      <c r="G303" s="85"/>
      <c r="H303" s="85"/>
      <c r="I303" s="85"/>
      <c r="J303" s="85"/>
      <c r="K303" s="99"/>
      <c r="L303" s="90"/>
      <c r="M303" s="107">
        <f t="shared" si="27"/>
        <v>0</v>
      </c>
      <c r="N303" s="107"/>
      <c r="O303" s="107"/>
      <c r="P303" s="85"/>
      <c r="Q303" s="85"/>
      <c r="R303" s="85"/>
      <c r="S303" s="85"/>
      <c r="T303" s="85"/>
      <c r="U303" s="85"/>
      <c r="V303" s="92" t="str">
        <f t="shared" si="28"/>
        <v>/</v>
      </c>
      <c r="W303" s="92"/>
      <c r="X303" s="92"/>
      <c r="Y303" s="92"/>
      <c r="Z303" s="131">
        <f t="shared" si="24"/>
        <v>0</v>
      </c>
      <c r="AA303" s="131">
        <f t="shared" si="25"/>
        <v>0</v>
      </c>
      <c r="AB303" s="132">
        <f t="shared" si="26"/>
        <v>0</v>
      </c>
      <c r="AC303" s="132">
        <f t="shared" si="29"/>
        <v>0</v>
      </c>
      <c r="AD303" s="132">
        <f>(IF(S303=Dropdown!$E$6,1,IF(S303=Dropdown!$E$7,2,IF(S303=Dropdown!$E$8,1,IF(S303=Dropdown!$E$9,2,0)))))*E303</f>
        <v>0</v>
      </c>
      <c r="AE303" s="132">
        <v>0</v>
      </c>
    </row>
    <row r="304" spans="1:31" ht="32.25" customHeight="1" thickBot="1" x14ac:dyDescent="0.3">
      <c r="A304" s="98"/>
      <c r="B304" s="85"/>
      <c r="C304" s="85"/>
      <c r="D304" s="85"/>
      <c r="E304" s="85"/>
      <c r="F304" s="85"/>
      <c r="G304" s="85"/>
      <c r="H304" s="85"/>
      <c r="I304" s="85"/>
      <c r="J304" s="85"/>
      <c r="K304" s="99"/>
      <c r="L304" s="90"/>
      <c r="M304" s="107">
        <f t="shared" si="27"/>
        <v>0</v>
      </c>
      <c r="N304" s="107"/>
      <c r="O304" s="107"/>
      <c r="P304" s="85"/>
      <c r="Q304" s="85"/>
      <c r="R304" s="85"/>
      <c r="S304" s="85"/>
      <c r="T304" s="85"/>
      <c r="U304" s="85"/>
      <c r="V304" s="92" t="str">
        <f t="shared" si="28"/>
        <v>/</v>
      </c>
      <c r="W304" s="92"/>
      <c r="X304" s="92"/>
      <c r="Y304" s="92"/>
      <c r="Z304" s="131">
        <f t="shared" si="24"/>
        <v>0</v>
      </c>
      <c r="AA304" s="131">
        <f t="shared" si="25"/>
        <v>0</v>
      </c>
      <c r="AB304" s="132">
        <f t="shared" si="26"/>
        <v>0</v>
      </c>
      <c r="AC304" s="132">
        <f t="shared" si="29"/>
        <v>0</v>
      </c>
      <c r="AD304" s="132">
        <f>(IF(S304=Dropdown!$E$6,1,IF(S304=Dropdown!$E$7,2,IF(S304=Dropdown!$E$8,1,IF(S304=Dropdown!$E$9,2,0)))))*E304</f>
        <v>0</v>
      </c>
      <c r="AE304" s="132">
        <v>0</v>
      </c>
    </row>
    <row r="305" spans="1:31" ht="32.25" customHeight="1" thickBot="1" x14ac:dyDescent="0.3">
      <c r="A305" s="98"/>
      <c r="B305" s="85"/>
      <c r="C305" s="85"/>
      <c r="D305" s="85"/>
      <c r="E305" s="85"/>
      <c r="F305" s="85"/>
      <c r="G305" s="85"/>
      <c r="H305" s="85"/>
      <c r="I305" s="85"/>
      <c r="J305" s="85"/>
      <c r="K305" s="99"/>
      <c r="L305" s="90"/>
      <c r="M305" s="107">
        <f t="shared" si="27"/>
        <v>0</v>
      </c>
      <c r="N305" s="107"/>
      <c r="O305" s="107"/>
      <c r="P305" s="85"/>
      <c r="Q305" s="85"/>
      <c r="R305" s="85"/>
      <c r="S305" s="85"/>
      <c r="T305" s="85"/>
      <c r="U305" s="85"/>
      <c r="V305" s="92" t="str">
        <f t="shared" si="28"/>
        <v>/</v>
      </c>
      <c r="W305" s="92"/>
      <c r="X305" s="92"/>
      <c r="Y305" s="92"/>
      <c r="Z305" s="131">
        <f t="shared" si="24"/>
        <v>0</v>
      </c>
      <c r="AA305" s="131">
        <f t="shared" si="25"/>
        <v>0</v>
      </c>
      <c r="AB305" s="132">
        <f t="shared" si="26"/>
        <v>0</v>
      </c>
      <c r="AC305" s="132">
        <f t="shared" si="29"/>
        <v>0</v>
      </c>
      <c r="AD305" s="132">
        <f>(IF(S305=Dropdown!$E$6,1,IF(S305=Dropdown!$E$7,2,IF(S305=Dropdown!$E$8,1,IF(S305=Dropdown!$E$9,2,0)))))*E305</f>
        <v>0</v>
      </c>
      <c r="AE305" s="132">
        <v>0</v>
      </c>
    </row>
    <row r="306" spans="1:31" ht="32.25" customHeight="1" thickBot="1" x14ac:dyDescent="0.3">
      <c r="A306" s="98"/>
      <c r="B306" s="85"/>
      <c r="C306" s="85"/>
      <c r="D306" s="85"/>
      <c r="E306" s="85"/>
      <c r="F306" s="85"/>
      <c r="G306" s="85"/>
      <c r="H306" s="85"/>
      <c r="I306" s="85"/>
      <c r="J306" s="85"/>
      <c r="K306" s="99"/>
      <c r="L306" s="90"/>
      <c r="M306" s="107">
        <f t="shared" si="27"/>
        <v>0</v>
      </c>
      <c r="N306" s="107"/>
      <c r="O306" s="107"/>
      <c r="P306" s="85"/>
      <c r="Q306" s="85"/>
      <c r="R306" s="85"/>
      <c r="S306" s="85"/>
      <c r="T306" s="85"/>
      <c r="U306" s="85"/>
      <c r="V306" s="92" t="str">
        <f t="shared" si="28"/>
        <v>/</v>
      </c>
      <c r="W306" s="92"/>
      <c r="X306" s="92"/>
      <c r="Y306" s="92"/>
      <c r="Z306" s="131">
        <f t="shared" si="24"/>
        <v>0</v>
      </c>
      <c r="AA306" s="131">
        <f t="shared" si="25"/>
        <v>0</v>
      </c>
      <c r="AB306" s="132">
        <f t="shared" si="26"/>
        <v>0</v>
      </c>
      <c r="AC306" s="132">
        <f t="shared" si="29"/>
        <v>0</v>
      </c>
      <c r="AD306" s="132">
        <f>(IF(S306=Dropdown!$E$6,1,IF(S306=Dropdown!$E$7,2,IF(S306=Dropdown!$E$8,1,IF(S306=Dropdown!$E$9,2,0)))))*E306</f>
        <v>0</v>
      </c>
      <c r="AE306" s="132">
        <v>0</v>
      </c>
    </row>
    <row r="307" spans="1:31" ht="32.25" customHeight="1" thickBot="1" x14ac:dyDescent="0.3">
      <c r="A307" s="98"/>
      <c r="B307" s="85"/>
      <c r="C307" s="85"/>
      <c r="D307" s="102"/>
      <c r="E307" s="85"/>
      <c r="F307" s="85"/>
      <c r="G307" s="85"/>
      <c r="H307" s="85"/>
      <c r="I307" s="85"/>
      <c r="J307" s="85"/>
      <c r="K307" s="99"/>
      <c r="L307" s="90"/>
      <c r="M307" s="107">
        <f t="shared" si="27"/>
        <v>0</v>
      </c>
      <c r="N307" s="107"/>
      <c r="O307" s="107"/>
      <c r="P307" s="85"/>
      <c r="Q307" s="85"/>
      <c r="R307" s="85"/>
      <c r="S307" s="85"/>
      <c r="T307" s="85"/>
      <c r="U307" s="85"/>
      <c r="V307" s="92" t="str">
        <f t="shared" si="28"/>
        <v>/</v>
      </c>
      <c r="W307" s="92"/>
      <c r="X307" s="92"/>
      <c r="Y307" s="92"/>
      <c r="Z307" s="131">
        <f t="shared" si="24"/>
        <v>0</v>
      </c>
      <c r="AA307" s="131">
        <f t="shared" si="25"/>
        <v>0</v>
      </c>
      <c r="AB307" s="132">
        <f t="shared" si="26"/>
        <v>0</v>
      </c>
      <c r="AC307" s="132">
        <f t="shared" si="29"/>
        <v>0</v>
      </c>
      <c r="AD307" s="132">
        <f>(IF(S307=Dropdown!$E$6,1,IF(S307=Dropdown!$E$7,2,IF(S307=Dropdown!$E$8,1,IF(S307=Dropdown!$E$9,2,0)))))*E307</f>
        <v>0</v>
      </c>
      <c r="AE307" s="132">
        <v>0</v>
      </c>
    </row>
    <row r="308" spans="1:31" ht="32.25" customHeight="1" thickBot="1" x14ac:dyDescent="0.3">
      <c r="A308" s="98"/>
      <c r="B308" s="85"/>
      <c r="C308" s="85"/>
      <c r="D308" s="102"/>
      <c r="E308" s="85"/>
      <c r="F308" s="85"/>
      <c r="G308" s="85"/>
      <c r="H308" s="85"/>
      <c r="I308" s="85"/>
      <c r="J308" s="85"/>
      <c r="K308" s="99"/>
      <c r="L308" s="90"/>
      <c r="M308" s="107">
        <f t="shared" si="27"/>
        <v>0</v>
      </c>
      <c r="N308" s="107"/>
      <c r="O308" s="107"/>
      <c r="P308" s="85"/>
      <c r="Q308" s="85"/>
      <c r="R308" s="85"/>
      <c r="S308" s="85"/>
      <c r="T308" s="85"/>
      <c r="U308" s="85"/>
      <c r="V308" s="92" t="str">
        <f t="shared" si="28"/>
        <v>/</v>
      </c>
      <c r="W308" s="92"/>
      <c r="X308" s="92"/>
      <c r="Y308" s="92"/>
      <c r="Z308" s="131">
        <f t="shared" si="24"/>
        <v>0</v>
      </c>
      <c r="AA308" s="131">
        <f t="shared" si="25"/>
        <v>0</v>
      </c>
      <c r="AB308" s="132">
        <f t="shared" si="26"/>
        <v>0</v>
      </c>
      <c r="AC308" s="132">
        <f t="shared" si="29"/>
        <v>0</v>
      </c>
      <c r="AD308" s="132">
        <f>(IF(S308=Dropdown!$E$6,1,IF(S308=Dropdown!$E$7,2,IF(S308=Dropdown!$E$8,1,IF(S308=Dropdown!$E$9,2,0)))))*E308</f>
        <v>0</v>
      </c>
      <c r="AE308" s="132">
        <v>0</v>
      </c>
    </row>
    <row r="309" spans="1:31" ht="32.25" customHeight="1" thickBot="1" x14ac:dyDescent="0.3">
      <c r="A309" s="98"/>
      <c r="B309" s="85"/>
      <c r="C309" s="85"/>
      <c r="D309" s="102"/>
      <c r="E309" s="85"/>
      <c r="F309" s="85"/>
      <c r="G309" s="85"/>
      <c r="H309" s="85"/>
      <c r="I309" s="85"/>
      <c r="J309" s="85"/>
      <c r="K309" s="99"/>
      <c r="L309" s="90"/>
      <c r="M309" s="107">
        <f t="shared" si="27"/>
        <v>0</v>
      </c>
      <c r="N309" s="107"/>
      <c r="O309" s="107"/>
      <c r="P309" s="85"/>
      <c r="Q309" s="85"/>
      <c r="R309" s="85"/>
      <c r="S309" s="85"/>
      <c r="T309" s="85"/>
      <c r="U309" s="85"/>
      <c r="V309" s="92" t="str">
        <f t="shared" si="28"/>
        <v>/</v>
      </c>
      <c r="W309" s="92"/>
      <c r="X309" s="92"/>
      <c r="Y309" s="92"/>
      <c r="Z309" s="131">
        <f t="shared" si="24"/>
        <v>0</v>
      </c>
      <c r="AA309" s="131">
        <f t="shared" si="25"/>
        <v>0</v>
      </c>
      <c r="AB309" s="132">
        <f t="shared" si="26"/>
        <v>0</v>
      </c>
      <c r="AC309" s="132">
        <f t="shared" si="29"/>
        <v>0</v>
      </c>
      <c r="AD309" s="132">
        <f>(IF(S309=Dropdown!$E$6,1,IF(S309=Dropdown!$E$7,2,IF(S309=Dropdown!$E$8,1,IF(S309=Dropdown!$E$9,2,0)))))*E309</f>
        <v>0</v>
      </c>
      <c r="AE309" s="132">
        <v>0</v>
      </c>
    </row>
    <row r="310" spans="1:31" ht="32.25" customHeight="1" thickBot="1" x14ac:dyDescent="0.3">
      <c r="A310" s="98"/>
      <c r="B310" s="85"/>
      <c r="C310" s="85"/>
      <c r="D310" s="102"/>
      <c r="E310" s="85"/>
      <c r="F310" s="85"/>
      <c r="G310" s="85"/>
      <c r="H310" s="85"/>
      <c r="I310" s="85"/>
      <c r="J310" s="85"/>
      <c r="K310" s="99"/>
      <c r="L310" s="90"/>
      <c r="M310" s="107">
        <f t="shared" si="27"/>
        <v>0</v>
      </c>
      <c r="N310" s="107"/>
      <c r="O310" s="107"/>
      <c r="P310" s="85"/>
      <c r="Q310" s="85"/>
      <c r="R310" s="85"/>
      <c r="S310" s="85"/>
      <c r="T310" s="85"/>
      <c r="U310" s="85"/>
      <c r="V310" s="92" t="str">
        <f t="shared" si="28"/>
        <v>/</v>
      </c>
      <c r="W310" s="92"/>
      <c r="X310" s="92"/>
      <c r="Y310" s="92"/>
      <c r="Z310" s="131">
        <f t="shared" si="24"/>
        <v>0</v>
      </c>
      <c r="AA310" s="131">
        <f t="shared" si="25"/>
        <v>0</v>
      </c>
      <c r="AB310" s="132">
        <f t="shared" si="26"/>
        <v>0</v>
      </c>
      <c r="AC310" s="132">
        <f t="shared" si="29"/>
        <v>0</v>
      </c>
      <c r="AD310" s="132">
        <f>(IF(S310=Dropdown!$E$6,1,IF(S310=Dropdown!$E$7,2,IF(S310=Dropdown!$E$8,1,IF(S310=Dropdown!$E$9,2,0)))))*E310</f>
        <v>0</v>
      </c>
      <c r="AE310" s="132">
        <v>0</v>
      </c>
    </row>
    <row r="311" spans="1:31" ht="32.25" customHeight="1" thickBot="1" x14ac:dyDescent="0.3">
      <c r="A311" s="98"/>
      <c r="B311" s="85"/>
      <c r="C311" s="85"/>
      <c r="D311" s="85"/>
      <c r="E311" s="85"/>
      <c r="F311" s="85"/>
      <c r="G311" s="85"/>
      <c r="H311" s="85"/>
      <c r="I311" s="85"/>
      <c r="J311" s="85"/>
      <c r="K311" s="99"/>
      <c r="L311" s="90"/>
      <c r="M311" s="107">
        <f t="shared" si="27"/>
        <v>0</v>
      </c>
      <c r="N311" s="107"/>
      <c r="O311" s="107"/>
      <c r="P311" s="85"/>
      <c r="Q311" s="85"/>
      <c r="R311" s="85"/>
      <c r="S311" s="85"/>
      <c r="T311" s="85"/>
      <c r="U311" s="85"/>
      <c r="V311" s="92" t="str">
        <f t="shared" si="28"/>
        <v>/</v>
      </c>
      <c r="W311" s="92"/>
      <c r="X311" s="92"/>
      <c r="Y311" s="92"/>
      <c r="Z311" s="131">
        <f t="shared" si="24"/>
        <v>0</v>
      </c>
      <c r="AA311" s="131">
        <f t="shared" si="25"/>
        <v>0</v>
      </c>
      <c r="AB311" s="132">
        <f t="shared" si="26"/>
        <v>0</v>
      </c>
      <c r="AC311" s="132">
        <f t="shared" si="29"/>
        <v>0</v>
      </c>
      <c r="AD311" s="132">
        <f>(IF(S311=Dropdown!$E$6,1,IF(S311=Dropdown!$E$7,2,IF(S311=Dropdown!$E$8,1,IF(S311=Dropdown!$E$9,2,0)))))*E311</f>
        <v>0</v>
      </c>
      <c r="AE311" s="132">
        <v>0</v>
      </c>
    </row>
    <row r="312" spans="1:31" ht="32.25" customHeight="1" thickBot="1" x14ac:dyDescent="0.3">
      <c r="A312" s="98"/>
      <c r="B312" s="85"/>
      <c r="C312" s="85"/>
      <c r="D312" s="85"/>
      <c r="E312" s="85"/>
      <c r="F312" s="85"/>
      <c r="G312" s="85"/>
      <c r="H312" s="85"/>
      <c r="I312" s="85"/>
      <c r="J312" s="85"/>
      <c r="K312" s="99"/>
      <c r="L312" s="90"/>
      <c r="M312" s="107">
        <f t="shared" si="27"/>
        <v>0</v>
      </c>
      <c r="N312" s="107"/>
      <c r="O312" s="107"/>
      <c r="P312" s="85"/>
      <c r="Q312" s="85"/>
      <c r="R312" s="85"/>
      <c r="S312" s="85"/>
      <c r="T312" s="85"/>
      <c r="U312" s="85"/>
      <c r="V312" s="92" t="str">
        <f t="shared" si="28"/>
        <v>/</v>
      </c>
      <c r="W312" s="92"/>
      <c r="X312" s="92"/>
      <c r="Y312" s="92"/>
      <c r="Z312" s="131">
        <f t="shared" si="24"/>
        <v>0</v>
      </c>
      <c r="AA312" s="131">
        <f t="shared" si="25"/>
        <v>0</v>
      </c>
      <c r="AB312" s="132">
        <f t="shared" si="26"/>
        <v>0</v>
      </c>
      <c r="AC312" s="132">
        <f t="shared" si="29"/>
        <v>0</v>
      </c>
      <c r="AD312" s="132">
        <f>(IF(S312=Dropdown!$E$6,1,IF(S312=Dropdown!$E$7,2,IF(S312=Dropdown!$E$8,1,IF(S312=Dropdown!$E$9,2,0)))))*E312</f>
        <v>0</v>
      </c>
      <c r="AE312" s="132">
        <v>0</v>
      </c>
    </row>
    <row r="313" spans="1:31" ht="32.25" customHeight="1" thickBot="1" x14ac:dyDescent="0.3">
      <c r="A313" s="98"/>
      <c r="B313" s="85"/>
      <c r="C313" s="85"/>
      <c r="D313" s="85"/>
      <c r="E313" s="85"/>
      <c r="F313" s="85"/>
      <c r="G313" s="85"/>
      <c r="H313" s="85"/>
      <c r="I313" s="85"/>
      <c r="J313" s="85"/>
      <c r="K313" s="99"/>
      <c r="L313" s="90"/>
      <c r="M313" s="107">
        <f t="shared" si="27"/>
        <v>0</v>
      </c>
      <c r="N313" s="107"/>
      <c r="O313" s="107"/>
      <c r="P313" s="85"/>
      <c r="Q313" s="85"/>
      <c r="R313" s="85"/>
      <c r="S313" s="85"/>
      <c r="T313" s="85"/>
      <c r="U313" s="85"/>
      <c r="V313" s="92" t="str">
        <f t="shared" si="28"/>
        <v>/</v>
      </c>
      <c r="W313" s="92"/>
      <c r="X313" s="92"/>
      <c r="Y313" s="92"/>
      <c r="Z313" s="131">
        <f t="shared" si="24"/>
        <v>0</v>
      </c>
      <c r="AA313" s="131">
        <f t="shared" si="25"/>
        <v>0</v>
      </c>
      <c r="AB313" s="132">
        <f t="shared" si="26"/>
        <v>0</v>
      </c>
      <c r="AC313" s="132">
        <f t="shared" si="29"/>
        <v>0</v>
      </c>
      <c r="AD313" s="132">
        <f>(IF(S313=Dropdown!$E$6,1,IF(S313=Dropdown!$E$7,2,IF(S313=Dropdown!$E$8,1,IF(S313=Dropdown!$E$9,2,0)))))*E313</f>
        <v>0</v>
      </c>
      <c r="AE313" s="132">
        <v>0</v>
      </c>
    </row>
    <row r="314" spans="1:31" ht="32.25" customHeight="1" thickBot="1" x14ac:dyDescent="0.3">
      <c r="A314" s="98"/>
      <c r="B314" s="85"/>
      <c r="C314" s="85"/>
      <c r="D314" s="85"/>
      <c r="E314" s="85"/>
      <c r="F314" s="85"/>
      <c r="G314" s="85"/>
      <c r="H314" s="85"/>
      <c r="I314" s="85"/>
      <c r="J314" s="85"/>
      <c r="K314" s="99"/>
      <c r="L314" s="90"/>
      <c r="M314" s="107">
        <f t="shared" si="27"/>
        <v>0</v>
      </c>
      <c r="N314" s="107"/>
      <c r="O314" s="107"/>
      <c r="P314" s="85"/>
      <c r="Q314" s="85"/>
      <c r="R314" s="85"/>
      <c r="S314" s="85"/>
      <c r="T314" s="85"/>
      <c r="U314" s="85"/>
      <c r="V314" s="92" t="str">
        <f t="shared" si="28"/>
        <v>/</v>
      </c>
      <c r="W314" s="92"/>
      <c r="X314" s="92"/>
      <c r="Y314" s="92"/>
      <c r="Z314" s="131">
        <f t="shared" si="24"/>
        <v>0</v>
      </c>
      <c r="AA314" s="131">
        <f t="shared" si="25"/>
        <v>0</v>
      </c>
      <c r="AB314" s="132">
        <f t="shared" si="26"/>
        <v>0</v>
      </c>
      <c r="AC314" s="132">
        <f t="shared" si="29"/>
        <v>0</v>
      </c>
      <c r="AD314" s="132">
        <f>(IF(S314=Dropdown!$E$6,1,IF(S314=Dropdown!$E$7,2,IF(S314=Dropdown!$E$8,1,IF(S314=Dropdown!$E$9,2,0)))))*E314</f>
        <v>0</v>
      </c>
      <c r="AE314" s="132">
        <v>0</v>
      </c>
    </row>
    <row r="315" spans="1:31" ht="32.25" customHeight="1" thickBot="1" x14ac:dyDescent="0.3">
      <c r="A315" s="98"/>
      <c r="B315" s="85"/>
      <c r="C315" s="85"/>
      <c r="D315" s="85"/>
      <c r="E315" s="85"/>
      <c r="F315" s="85"/>
      <c r="G315" s="85"/>
      <c r="H315" s="85"/>
      <c r="I315" s="85"/>
      <c r="J315" s="85"/>
      <c r="K315" s="99"/>
      <c r="L315" s="90"/>
      <c r="M315" s="107">
        <f t="shared" si="27"/>
        <v>0</v>
      </c>
      <c r="N315" s="107"/>
      <c r="O315" s="107"/>
      <c r="P315" s="85"/>
      <c r="Q315" s="85"/>
      <c r="R315" s="85"/>
      <c r="S315" s="85"/>
      <c r="T315" s="85"/>
      <c r="U315" s="85"/>
      <c r="V315" s="92" t="str">
        <f t="shared" si="28"/>
        <v>/</v>
      </c>
      <c r="W315" s="92"/>
      <c r="X315" s="92"/>
      <c r="Y315" s="92"/>
      <c r="Z315" s="131">
        <f t="shared" si="24"/>
        <v>0</v>
      </c>
      <c r="AA315" s="131">
        <f t="shared" si="25"/>
        <v>0</v>
      </c>
      <c r="AB315" s="132">
        <f t="shared" si="26"/>
        <v>0</v>
      </c>
      <c r="AC315" s="132">
        <f t="shared" si="29"/>
        <v>0</v>
      </c>
      <c r="AD315" s="132">
        <f>(IF(S315=Dropdown!$E$6,1,IF(S315=Dropdown!$E$7,2,IF(S315=Dropdown!$E$8,1,IF(S315=Dropdown!$E$9,2,0)))))*E315</f>
        <v>0</v>
      </c>
      <c r="AE315" s="132">
        <v>0</v>
      </c>
    </row>
    <row r="316" spans="1:31" ht="32.25" customHeight="1" thickBot="1" x14ac:dyDescent="0.3">
      <c r="A316" s="98"/>
      <c r="B316" s="85"/>
      <c r="C316" s="85"/>
      <c r="D316" s="85"/>
      <c r="E316" s="85"/>
      <c r="F316" s="85"/>
      <c r="G316" s="85"/>
      <c r="H316" s="85"/>
      <c r="I316" s="85"/>
      <c r="J316" s="85"/>
      <c r="K316" s="99"/>
      <c r="L316" s="90"/>
      <c r="M316" s="107">
        <f t="shared" si="27"/>
        <v>0</v>
      </c>
      <c r="N316" s="107"/>
      <c r="O316" s="107"/>
      <c r="P316" s="85"/>
      <c r="Q316" s="85"/>
      <c r="R316" s="85"/>
      <c r="S316" s="85"/>
      <c r="T316" s="85"/>
      <c r="U316" s="85"/>
      <c r="V316" s="92" t="str">
        <f t="shared" si="28"/>
        <v>/</v>
      </c>
      <c r="W316" s="92"/>
      <c r="X316" s="92"/>
      <c r="Y316" s="92"/>
      <c r="Z316" s="131">
        <f t="shared" si="24"/>
        <v>0</v>
      </c>
      <c r="AA316" s="131">
        <f t="shared" si="25"/>
        <v>0</v>
      </c>
      <c r="AB316" s="132">
        <f t="shared" si="26"/>
        <v>0</v>
      </c>
      <c r="AC316" s="132">
        <f t="shared" si="29"/>
        <v>0</v>
      </c>
      <c r="AD316" s="132">
        <f>(IF(S316=Dropdown!$E$6,1,IF(S316=Dropdown!$E$7,2,IF(S316=Dropdown!$E$8,1,IF(S316=Dropdown!$E$9,2,0)))))*E316</f>
        <v>0</v>
      </c>
      <c r="AE316" s="132">
        <v>0</v>
      </c>
    </row>
    <row r="317" spans="1:31" ht="32.25" customHeight="1" thickBot="1" x14ac:dyDescent="0.3">
      <c r="A317" s="98"/>
      <c r="B317" s="85"/>
      <c r="C317" s="85"/>
      <c r="D317" s="85"/>
      <c r="E317" s="85"/>
      <c r="F317" s="85"/>
      <c r="G317" s="85"/>
      <c r="H317" s="85"/>
      <c r="I317" s="85"/>
      <c r="J317" s="85"/>
      <c r="K317" s="99"/>
      <c r="L317" s="90"/>
      <c r="M317" s="107">
        <f t="shared" si="27"/>
        <v>0</v>
      </c>
      <c r="N317" s="107"/>
      <c r="O317" s="107"/>
      <c r="P317" s="85"/>
      <c r="Q317" s="85"/>
      <c r="R317" s="85"/>
      <c r="S317" s="85"/>
      <c r="T317" s="85"/>
      <c r="U317" s="85"/>
      <c r="V317" s="92" t="str">
        <f t="shared" si="28"/>
        <v>/</v>
      </c>
      <c r="W317" s="92"/>
      <c r="X317" s="92"/>
      <c r="Y317" s="92"/>
      <c r="Z317" s="131">
        <f t="shared" si="24"/>
        <v>0</v>
      </c>
      <c r="AA317" s="131">
        <f t="shared" si="25"/>
        <v>0</v>
      </c>
      <c r="AB317" s="132">
        <f t="shared" si="26"/>
        <v>0</v>
      </c>
      <c r="AC317" s="132">
        <f t="shared" si="29"/>
        <v>0</v>
      </c>
      <c r="AD317" s="132">
        <f>(IF(S317=Dropdown!$E$6,1,IF(S317=Dropdown!$E$7,2,IF(S317=Dropdown!$E$8,1,IF(S317=Dropdown!$E$9,2,0)))))*E317</f>
        <v>0</v>
      </c>
      <c r="AE317" s="132">
        <v>0</v>
      </c>
    </row>
    <row r="318" spans="1:31" ht="32.25" customHeight="1" thickBot="1" x14ac:dyDescent="0.3">
      <c r="A318" s="98"/>
      <c r="B318" s="85"/>
      <c r="C318" s="85"/>
      <c r="D318" s="85"/>
      <c r="E318" s="85"/>
      <c r="F318" s="85"/>
      <c r="G318" s="85"/>
      <c r="H318" s="85"/>
      <c r="I318" s="85"/>
      <c r="J318" s="85"/>
      <c r="K318" s="99"/>
      <c r="L318" s="90"/>
      <c r="M318" s="107">
        <f t="shared" si="27"/>
        <v>0</v>
      </c>
      <c r="N318" s="107"/>
      <c r="O318" s="107"/>
      <c r="P318" s="85"/>
      <c r="Q318" s="85"/>
      <c r="R318" s="85"/>
      <c r="S318" s="85"/>
      <c r="T318" s="85"/>
      <c r="U318" s="85"/>
      <c r="V318" s="92" t="str">
        <f t="shared" si="28"/>
        <v>/</v>
      </c>
      <c r="W318" s="92"/>
      <c r="X318" s="92"/>
      <c r="Y318" s="92"/>
      <c r="Z318" s="131">
        <f t="shared" si="24"/>
        <v>0</v>
      </c>
      <c r="AA318" s="131">
        <f t="shared" si="25"/>
        <v>0</v>
      </c>
      <c r="AB318" s="132">
        <f t="shared" si="26"/>
        <v>0</v>
      </c>
      <c r="AC318" s="132">
        <f t="shared" si="29"/>
        <v>0</v>
      </c>
      <c r="AD318" s="132">
        <f>(IF(S318=Dropdown!$E$6,1,IF(S318=Dropdown!$E$7,2,IF(S318=Dropdown!$E$8,1,IF(S318=Dropdown!$E$9,2,0)))))*E318</f>
        <v>0</v>
      </c>
      <c r="AE318" s="132">
        <v>0</v>
      </c>
    </row>
    <row r="319" spans="1:31" ht="32.25" customHeight="1" thickBot="1" x14ac:dyDescent="0.3">
      <c r="A319" s="98"/>
      <c r="B319" s="85"/>
      <c r="C319" s="85"/>
      <c r="D319" s="85"/>
      <c r="E319" s="85"/>
      <c r="F319" s="85"/>
      <c r="G319" s="85"/>
      <c r="H319" s="85"/>
      <c r="I319" s="85"/>
      <c r="J319" s="85"/>
      <c r="K319" s="99"/>
      <c r="L319" s="90"/>
      <c r="M319" s="107">
        <f t="shared" si="27"/>
        <v>0</v>
      </c>
      <c r="N319" s="107"/>
      <c r="O319" s="107"/>
      <c r="P319" s="85"/>
      <c r="Q319" s="85"/>
      <c r="R319" s="85"/>
      <c r="S319" s="85"/>
      <c r="T319" s="85"/>
      <c r="U319" s="85"/>
      <c r="V319" s="92" t="str">
        <f t="shared" si="28"/>
        <v>/</v>
      </c>
      <c r="W319" s="92"/>
      <c r="X319" s="92"/>
      <c r="Y319" s="92"/>
      <c r="Z319" s="131">
        <f t="shared" si="24"/>
        <v>0</v>
      </c>
      <c r="AA319" s="131">
        <f t="shared" si="25"/>
        <v>0</v>
      </c>
      <c r="AB319" s="132">
        <f t="shared" si="26"/>
        <v>0</v>
      </c>
      <c r="AC319" s="132">
        <f t="shared" si="29"/>
        <v>0</v>
      </c>
      <c r="AD319" s="132">
        <f>(IF(S319=Dropdown!$E$6,1,IF(S319=Dropdown!$E$7,2,IF(S319=Dropdown!$E$8,1,IF(S319=Dropdown!$E$9,2,0)))))*E319</f>
        <v>0</v>
      </c>
      <c r="AE319" s="132">
        <v>0</v>
      </c>
    </row>
    <row r="320" spans="1:31" ht="32.25" customHeight="1" thickBot="1" x14ac:dyDescent="0.3">
      <c r="A320" s="98"/>
      <c r="B320" s="85"/>
      <c r="C320" s="85"/>
      <c r="D320" s="85"/>
      <c r="E320" s="85"/>
      <c r="F320" s="85"/>
      <c r="G320" s="85"/>
      <c r="H320" s="85"/>
      <c r="I320" s="85"/>
      <c r="J320" s="85"/>
      <c r="K320" s="99"/>
      <c r="L320" s="90"/>
      <c r="M320" s="107">
        <f t="shared" si="27"/>
        <v>0</v>
      </c>
      <c r="N320" s="107"/>
      <c r="O320" s="107"/>
      <c r="P320" s="85"/>
      <c r="Q320" s="85"/>
      <c r="R320" s="85"/>
      <c r="S320" s="85"/>
      <c r="T320" s="85"/>
      <c r="U320" s="85"/>
      <c r="V320" s="92" t="str">
        <f t="shared" si="28"/>
        <v>/</v>
      </c>
      <c r="W320" s="92"/>
      <c r="X320" s="92"/>
      <c r="Y320" s="92"/>
      <c r="Z320" s="131">
        <f t="shared" si="24"/>
        <v>0</v>
      </c>
      <c r="AA320" s="131">
        <f t="shared" si="25"/>
        <v>0</v>
      </c>
      <c r="AB320" s="132">
        <f t="shared" si="26"/>
        <v>0</v>
      </c>
      <c r="AC320" s="132">
        <f t="shared" si="29"/>
        <v>0</v>
      </c>
      <c r="AD320" s="132">
        <f>(IF(S320=Dropdown!$E$6,1,IF(S320=Dropdown!$E$7,2,IF(S320=Dropdown!$E$8,1,IF(S320=Dropdown!$E$9,2,0)))))*E320</f>
        <v>0</v>
      </c>
      <c r="AE320" s="132">
        <v>0</v>
      </c>
    </row>
    <row r="321" spans="1:31" ht="32.25" customHeight="1" thickBot="1" x14ac:dyDescent="0.3">
      <c r="A321" s="98"/>
      <c r="B321" s="85"/>
      <c r="C321" s="85"/>
      <c r="D321" s="85"/>
      <c r="E321" s="85"/>
      <c r="F321" s="85"/>
      <c r="G321" s="85"/>
      <c r="H321" s="85"/>
      <c r="I321" s="85"/>
      <c r="J321" s="85"/>
      <c r="K321" s="99"/>
      <c r="L321" s="90"/>
      <c r="M321" s="107">
        <f t="shared" si="27"/>
        <v>0</v>
      </c>
      <c r="N321" s="107"/>
      <c r="O321" s="107"/>
      <c r="P321" s="85"/>
      <c r="Q321" s="85"/>
      <c r="R321" s="85"/>
      <c r="S321" s="85"/>
      <c r="T321" s="85"/>
      <c r="U321" s="85"/>
      <c r="V321" s="92" t="str">
        <f t="shared" si="28"/>
        <v>/</v>
      </c>
      <c r="W321" s="92"/>
      <c r="X321" s="92"/>
      <c r="Y321" s="92"/>
      <c r="Z321" s="131">
        <f t="shared" si="24"/>
        <v>0</v>
      </c>
      <c r="AA321" s="131">
        <f t="shared" si="25"/>
        <v>0</v>
      </c>
      <c r="AB321" s="132">
        <f t="shared" si="26"/>
        <v>0</v>
      </c>
      <c r="AC321" s="132">
        <f t="shared" si="29"/>
        <v>0</v>
      </c>
      <c r="AD321" s="132">
        <f>(IF(S321=Dropdown!$E$6,1,IF(S321=Dropdown!$E$7,2,IF(S321=Dropdown!$E$8,1,IF(S321=Dropdown!$E$9,2,0)))))*E321</f>
        <v>0</v>
      </c>
      <c r="AE321" s="132">
        <v>0</v>
      </c>
    </row>
    <row r="322" spans="1:31" ht="32.25" customHeight="1" thickBot="1" x14ac:dyDescent="0.3">
      <c r="A322" s="98"/>
      <c r="B322" s="85"/>
      <c r="C322" s="85"/>
      <c r="D322" s="85"/>
      <c r="E322" s="85"/>
      <c r="F322" s="85"/>
      <c r="G322" s="85"/>
      <c r="H322" s="85"/>
      <c r="I322" s="85"/>
      <c r="J322" s="85"/>
      <c r="K322" s="99"/>
      <c r="L322" s="90"/>
      <c r="M322" s="107">
        <f t="shared" si="27"/>
        <v>0</v>
      </c>
      <c r="N322" s="107"/>
      <c r="O322" s="107"/>
      <c r="P322" s="85"/>
      <c r="Q322" s="85"/>
      <c r="R322" s="85"/>
      <c r="S322" s="85"/>
      <c r="T322" s="85"/>
      <c r="U322" s="85"/>
      <c r="V322" s="92" t="str">
        <f t="shared" si="28"/>
        <v>/</v>
      </c>
      <c r="W322" s="92"/>
      <c r="X322" s="92"/>
      <c r="Y322" s="92"/>
      <c r="Z322" s="131">
        <f t="shared" si="24"/>
        <v>0</v>
      </c>
      <c r="AA322" s="131">
        <f t="shared" si="25"/>
        <v>0</v>
      </c>
      <c r="AB322" s="132">
        <f t="shared" si="26"/>
        <v>0</v>
      </c>
      <c r="AC322" s="132">
        <f t="shared" si="29"/>
        <v>0</v>
      </c>
      <c r="AD322" s="132">
        <f>(IF(S322=Dropdown!$E$6,1,IF(S322=Dropdown!$E$7,2,IF(S322=Dropdown!$E$8,1,IF(S322=Dropdown!$E$9,2,0)))))*E322</f>
        <v>0</v>
      </c>
      <c r="AE322" s="132">
        <v>0</v>
      </c>
    </row>
    <row r="323" spans="1:31" ht="32.25" customHeight="1" thickBot="1" x14ac:dyDescent="0.3">
      <c r="A323" s="98"/>
      <c r="B323" s="85"/>
      <c r="C323" s="85"/>
      <c r="D323" s="85"/>
      <c r="E323" s="85"/>
      <c r="F323" s="85"/>
      <c r="G323" s="85"/>
      <c r="H323" s="85"/>
      <c r="I323" s="85"/>
      <c r="J323" s="85"/>
      <c r="K323" s="99"/>
      <c r="L323" s="90"/>
      <c r="M323" s="107">
        <f t="shared" si="27"/>
        <v>0</v>
      </c>
      <c r="N323" s="107"/>
      <c r="O323" s="107"/>
      <c r="P323" s="85"/>
      <c r="Q323" s="85"/>
      <c r="R323" s="85"/>
      <c r="S323" s="85"/>
      <c r="T323" s="85"/>
      <c r="U323" s="85"/>
      <c r="V323" s="92" t="str">
        <f t="shared" si="28"/>
        <v>/</v>
      </c>
      <c r="W323" s="92"/>
      <c r="X323" s="92"/>
      <c r="Y323" s="92"/>
      <c r="Z323" s="131">
        <f t="shared" si="24"/>
        <v>0</v>
      </c>
      <c r="AA323" s="131">
        <f t="shared" si="25"/>
        <v>0</v>
      </c>
      <c r="AB323" s="132">
        <f t="shared" si="26"/>
        <v>0</v>
      </c>
      <c r="AC323" s="132">
        <f t="shared" si="29"/>
        <v>0</v>
      </c>
      <c r="AD323" s="132">
        <f>(IF(S323=Dropdown!$E$6,1,IF(S323=Dropdown!$E$7,2,IF(S323=Dropdown!$E$8,1,IF(S323=Dropdown!$E$9,2,0)))))*E323</f>
        <v>0</v>
      </c>
      <c r="AE323" s="132">
        <v>0</v>
      </c>
    </row>
    <row r="324" spans="1:31" ht="32.25" customHeight="1" thickBot="1" x14ac:dyDescent="0.3">
      <c r="A324" s="98"/>
      <c r="B324" s="85"/>
      <c r="C324" s="85"/>
      <c r="D324" s="102"/>
      <c r="E324" s="85"/>
      <c r="F324" s="85"/>
      <c r="G324" s="85"/>
      <c r="H324" s="85"/>
      <c r="I324" s="85"/>
      <c r="J324" s="85"/>
      <c r="K324" s="99"/>
      <c r="L324" s="90"/>
      <c r="M324" s="107">
        <f t="shared" si="27"/>
        <v>0</v>
      </c>
      <c r="N324" s="107"/>
      <c r="O324" s="107"/>
      <c r="P324" s="85"/>
      <c r="Q324" s="85"/>
      <c r="R324" s="85"/>
      <c r="S324" s="85"/>
      <c r="T324" s="85"/>
      <c r="U324" s="85"/>
      <c r="V324" s="92" t="str">
        <f t="shared" si="28"/>
        <v>/</v>
      </c>
      <c r="W324" s="92"/>
      <c r="X324" s="92"/>
      <c r="Y324" s="92"/>
      <c r="Z324" s="131">
        <f t="shared" si="24"/>
        <v>0</v>
      </c>
      <c r="AA324" s="131">
        <f t="shared" si="25"/>
        <v>0</v>
      </c>
      <c r="AB324" s="132">
        <f t="shared" si="26"/>
        <v>0</v>
      </c>
      <c r="AC324" s="132">
        <f t="shared" si="29"/>
        <v>0</v>
      </c>
      <c r="AD324" s="132">
        <f>(IF(S324=Dropdown!$E$6,1,IF(S324=Dropdown!$E$7,2,IF(S324=Dropdown!$E$8,1,IF(S324=Dropdown!$E$9,2,0)))))*E324</f>
        <v>0</v>
      </c>
      <c r="AE324" s="132">
        <v>0</v>
      </c>
    </row>
    <row r="325" spans="1:31" ht="32.25" customHeight="1" thickBot="1" x14ac:dyDescent="0.3">
      <c r="A325" s="98"/>
      <c r="B325" s="85"/>
      <c r="C325" s="85"/>
      <c r="D325" s="102"/>
      <c r="E325" s="85"/>
      <c r="F325" s="85"/>
      <c r="G325" s="85"/>
      <c r="H325" s="85"/>
      <c r="I325" s="85"/>
      <c r="J325" s="85"/>
      <c r="K325" s="99"/>
      <c r="L325" s="90"/>
      <c r="M325" s="107">
        <f t="shared" si="27"/>
        <v>0</v>
      </c>
      <c r="N325" s="107"/>
      <c r="O325" s="107"/>
      <c r="P325" s="85"/>
      <c r="Q325" s="85"/>
      <c r="R325" s="85"/>
      <c r="S325" s="85"/>
      <c r="T325" s="85"/>
      <c r="U325" s="85"/>
      <c r="V325" s="92" t="str">
        <f t="shared" si="28"/>
        <v>/</v>
      </c>
      <c r="W325" s="92"/>
      <c r="X325" s="92"/>
      <c r="Y325" s="92"/>
      <c r="Z325" s="131">
        <f t="shared" si="24"/>
        <v>0</v>
      </c>
      <c r="AA325" s="131">
        <f t="shared" si="25"/>
        <v>0</v>
      </c>
      <c r="AB325" s="132">
        <f t="shared" si="26"/>
        <v>0</v>
      </c>
      <c r="AC325" s="132">
        <f t="shared" si="29"/>
        <v>0</v>
      </c>
      <c r="AD325" s="132">
        <f>(IF(S325=Dropdown!$E$6,1,IF(S325=Dropdown!$E$7,2,IF(S325=Dropdown!$E$8,1,IF(S325=Dropdown!$E$9,2,0)))))*E325</f>
        <v>0</v>
      </c>
      <c r="AE325" s="132">
        <v>0</v>
      </c>
    </row>
    <row r="326" spans="1:31" ht="32.25" customHeight="1" thickBot="1" x14ac:dyDescent="0.3">
      <c r="A326" s="98"/>
      <c r="B326" s="85"/>
      <c r="C326" s="85"/>
      <c r="D326" s="102"/>
      <c r="E326" s="85"/>
      <c r="F326" s="85"/>
      <c r="G326" s="85"/>
      <c r="H326" s="85"/>
      <c r="I326" s="85"/>
      <c r="J326" s="85"/>
      <c r="K326" s="99"/>
      <c r="L326" s="90"/>
      <c r="M326" s="107">
        <f t="shared" si="27"/>
        <v>0</v>
      </c>
      <c r="N326" s="107"/>
      <c r="O326" s="107"/>
      <c r="P326" s="85"/>
      <c r="Q326" s="85"/>
      <c r="R326" s="85"/>
      <c r="S326" s="85"/>
      <c r="T326" s="85"/>
      <c r="U326" s="85"/>
      <c r="V326" s="92" t="str">
        <f t="shared" si="28"/>
        <v>/</v>
      </c>
      <c r="W326" s="92"/>
      <c r="X326" s="92"/>
      <c r="Y326" s="92"/>
      <c r="Z326" s="131">
        <f t="shared" si="24"/>
        <v>0</v>
      </c>
      <c r="AA326" s="131">
        <f t="shared" si="25"/>
        <v>0</v>
      </c>
      <c r="AB326" s="132">
        <f t="shared" si="26"/>
        <v>0</v>
      </c>
      <c r="AC326" s="132">
        <f t="shared" si="29"/>
        <v>0</v>
      </c>
      <c r="AD326" s="132">
        <f>(IF(S326=Dropdown!$E$6,1,IF(S326=Dropdown!$E$7,2,IF(S326=Dropdown!$E$8,1,IF(S326=Dropdown!$E$9,2,0)))))*E326</f>
        <v>0</v>
      </c>
      <c r="AE326" s="132">
        <v>0</v>
      </c>
    </row>
    <row r="327" spans="1:31" ht="32.25" customHeight="1" thickBot="1" x14ac:dyDescent="0.3">
      <c r="A327" s="98"/>
      <c r="B327" s="85"/>
      <c r="C327" s="85"/>
      <c r="D327" s="102"/>
      <c r="E327" s="85"/>
      <c r="F327" s="85"/>
      <c r="G327" s="85"/>
      <c r="H327" s="85"/>
      <c r="I327" s="85"/>
      <c r="J327" s="85"/>
      <c r="K327" s="99"/>
      <c r="L327" s="90"/>
      <c r="M327" s="107">
        <f t="shared" si="27"/>
        <v>0</v>
      </c>
      <c r="N327" s="107"/>
      <c r="O327" s="107"/>
      <c r="P327" s="85"/>
      <c r="Q327" s="85"/>
      <c r="R327" s="85"/>
      <c r="S327" s="85"/>
      <c r="T327" s="85"/>
      <c r="U327" s="85"/>
      <c r="V327" s="92" t="str">
        <f t="shared" si="28"/>
        <v>/</v>
      </c>
      <c r="W327" s="92"/>
      <c r="X327" s="92"/>
      <c r="Y327" s="92"/>
      <c r="Z327" s="131">
        <f t="shared" si="24"/>
        <v>0</v>
      </c>
      <c r="AA327" s="131">
        <f t="shared" si="25"/>
        <v>0</v>
      </c>
      <c r="AB327" s="132">
        <f t="shared" si="26"/>
        <v>0</v>
      </c>
      <c r="AC327" s="132">
        <f t="shared" si="29"/>
        <v>0</v>
      </c>
      <c r="AD327" s="132">
        <f>(IF(S327=Dropdown!$E$6,1,IF(S327=Dropdown!$E$7,2,IF(S327=Dropdown!$E$8,1,IF(S327=Dropdown!$E$9,2,0)))))*E327</f>
        <v>0</v>
      </c>
      <c r="AE327" s="132">
        <v>0</v>
      </c>
    </row>
    <row r="328" spans="1:31" ht="32.25" customHeight="1" thickBot="1" x14ac:dyDescent="0.3">
      <c r="A328" s="98"/>
      <c r="B328" s="85"/>
      <c r="C328" s="85"/>
      <c r="D328" s="85"/>
      <c r="E328" s="85"/>
      <c r="F328" s="85"/>
      <c r="G328" s="85"/>
      <c r="H328" s="85"/>
      <c r="I328" s="85"/>
      <c r="J328" s="85"/>
      <c r="K328" s="99"/>
      <c r="L328" s="90"/>
      <c r="M328" s="107">
        <f t="shared" si="27"/>
        <v>0</v>
      </c>
      <c r="N328" s="107"/>
      <c r="O328" s="107"/>
      <c r="P328" s="85"/>
      <c r="Q328" s="85"/>
      <c r="R328" s="85"/>
      <c r="S328" s="85"/>
      <c r="T328" s="85"/>
      <c r="U328" s="85"/>
      <c r="V328" s="92" t="str">
        <f t="shared" si="28"/>
        <v>/</v>
      </c>
      <c r="W328" s="92"/>
      <c r="X328" s="92"/>
      <c r="Y328" s="92"/>
      <c r="Z328" s="131">
        <f t="shared" ref="Z328:Z391" si="30">+((C328*D328)/1000000)*E328</f>
        <v>0</v>
      </c>
      <c r="AA328" s="131">
        <f t="shared" ref="AA328:AA391" si="31">+(IF(G328&lt;&gt;"",C328/1000+0.1,0)+IF(H328&lt;&gt;"",C328/1000+0.1,0)+IF(I328&lt;&gt;"",D328/1000+0.1,0)+IF(J328&lt;&gt;"",D328/1000+0.1,0))*E328</f>
        <v>0</v>
      </c>
      <c r="AB328" s="132">
        <f t="shared" ref="AB328:AB391" si="32">+IF(Q328="",0,1)*E328</f>
        <v>0</v>
      </c>
      <c r="AC328" s="132">
        <f t="shared" si="29"/>
        <v>0</v>
      </c>
      <c r="AD328" s="132">
        <f>(IF(S328=Dropdown!$E$6,1,IF(S328=Dropdown!$E$7,2,IF(S328=Dropdown!$E$8,1,IF(S328=Dropdown!$E$9,2,0)))))*E328</f>
        <v>0</v>
      </c>
      <c r="AE328" s="132">
        <v>0</v>
      </c>
    </row>
    <row r="329" spans="1:31" ht="32.25" customHeight="1" thickBot="1" x14ac:dyDescent="0.3">
      <c r="A329" s="98"/>
      <c r="B329" s="85"/>
      <c r="C329" s="85"/>
      <c r="D329" s="85"/>
      <c r="E329" s="85"/>
      <c r="F329" s="85"/>
      <c r="G329" s="85"/>
      <c r="H329" s="85"/>
      <c r="I329" s="85"/>
      <c r="J329" s="85"/>
      <c r="K329" s="99"/>
      <c r="L329" s="90"/>
      <c r="M329" s="107">
        <f t="shared" ref="M329:M392" si="33">IF(C329=0,0,1)</f>
        <v>0</v>
      </c>
      <c r="N329" s="107"/>
      <c r="O329" s="107"/>
      <c r="P329" s="85"/>
      <c r="Q329" s="85"/>
      <c r="R329" s="85"/>
      <c r="S329" s="85"/>
      <c r="T329" s="85"/>
      <c r="U329" s="85"/>
      <c r="V329" s="92" t="str">
        <f t="shared" ref="V329:V392" si="34">CONCATENATE(IF(Q329="","",CONCATENATE("",P329,"/",Q329)),IF(R329="","",CONCATENATE("",P329,"/",R329)),IF(S329="","",CONCATENATE("/","",P329,"/",S329,"(",T329,"-",U329,")")),"/",F329)</f>
        <v>/</v>
      </c>
      <c r="W329" s="92"/>
      <c r="X329" s="92"/>
      <c r="Y329" s="92"/>
      <c r="Z329" s="131">
        <f t="shared" si="30"/>
        <v>0</v>
      </c>
      <c r="AA329" s="131">
        <f t="shared" si="31"/>
        <v>0</v>
      </c>
      <c r="AB329" s="132">
        <f t="shared" si="32"/>
        <v>0</v>
      </c>
      <c r="AC329" s="132">
        <f t="shared" ref="AC329:AC392" si="35">+IF(R329="",0,1)*E329</f>
        <v>0</v>
      </c>
      <c r="AD329" s="132">
        <f>(IF(S329=Dropdown!$E$6,1,IF(S329=Dropdown!$E$7,2,IF(S329=Dropdown!$E$8,1,IF(S329=Dropdown!$E$9,2,0)))))*E329</f>
        <v>0</v>
      </c>
      <c r="AE329" s="132">
        <v>0</v>
      </c>
    </row>
    <row r="330" spans="1:31" ht="32.25" customHeight="1" thickBot="1" x14ac:dyDescent="0.3">
      <c r="A330" s="98"/>
      <c r="B330" s="85"/>
      <c r="C330" s="85"/>
      <c r="D330" s="85"/>
      <c r="E330" s="85"/>
      <c r="F330" s="85"/>
      <c r="G330" s="85"/>
      <c r="H330" s="85"/>
      <c r="I330" s="85"/>
      <c r="J330" s="85"/>
      <c r="K330" s="99"/>
      <c r="L330" s="90"/>
      <c r="M330" s="107">
        <f t="shared" si="33"/>
        <v>0</v>
      </c>
      <c r="N330" s="107"/>
      <c r="O330" s="107"/>
      <c r="P330" s="85"/>
      <c r="Q330" s="85"/>
      <c r="R330" s="85"/>
      <c r="S330" s="85"/>
      <c r="T330" s="85"/>
      <c r="U330" s="85"/>
      <c r="V330" s="92" t="str">
        <f t="shared" si="34"/>
        <v>/</v>
      </c>
      <c r="W330" s="92"/>
      <c r="X330" s="92"/>
      <c r="Y330" s="92"/>
      <c r="Z330" s="131">
        <f t="shared" si="30"/>
        <v>0</v>
      </c>
      <c r="AA330" s="131">
        <f t="shared" si="31"/>
        <v>0</v>
      </c>
      <c r="AB330" s="132">
        <f t="shared" si="32"/>
        <v>0</v>
      </c>
      <c r="AC330" s="132">
        <f t="shared" si="35"/>
        <v>0</v>
      </c>
      <c r="AD330" s="132">
        <f>(IF(S330=Dropdown!$E$6,1,IF(S330=Dropdown!$E$7,2,IF(S330=Dropdown!$E$8,1,IF(S330=Dropdown!$E$9,2,0)))))*E330</f>
        <v>0</v>
      </c>
      <c r="AE330" s="132">
        <v>0</v>
      </c>
    </row>
    <row r="331" spans="1:31" ht="32.25" customHeight="1" thickBot="1" x14ac:dyDescent="0.3">
      <c r="A331" s="98"/>
      <c r="B331" s="85"/>
      <c r="C331" s="85"/>
      <c r="D331" s="85"/>
      <c r="E331" s="85"/>
      <c r="F331" s="85"/>
      <c r="G331" s="85"/>
      <c r="H331" s="85"/>
      <c r="I331" s="85"/>
      <c r="J331" s="85"/>
      <c r="K331" s="99"/>
      <c r="L331" s="90"/>
      <c r="M331" s="107">
        <f t="shared" si="33"/>
        <v>0</v>
      </c>
      <c r="N331" s="107"/>
      <c r="O331" s="107"/>
      <c r="P331" s="85"/>
      <c r="Q331" s="85"/>
      <c r="R331" s="85"/>
      <c r="S331" s="85"/>
      <c r="T331" s="85"/>
      <c r="U331" s="85"/>
      <c r="V331" s="92" t="str">
        <f t="shared" si="34"/>
        <v>/</v>
      </c>
      <c r="W331" s="92"/>
      <c r="X331" s="92"/>
      <c r="Y331" s="92"/>
      <c r="Z331" s="131">
        <f t="shared" si="30"/>
        <v>0</v>
      </c>
      <c r="AA331" s="131">
        <f t="shared" si="31"/>
        <v>0</v>
      </c>
      <c r="AB331" s="132">
        <f t="shared" si="32"/>
        <v>0</v>
      </c>
      <c r="AC331" s="132">
        <f t="shared" si="35"/>
        <v>0</v>
      </c>
      <c r="AD331" s="132">
        <f>(IF(S331=Dropdown!$E$6,1,IF(S331=Dropdown!$E$7,2,IF(S331=Dropdown!$E$8,1,IF(S331=Dropdown!$E$9,2,0)))))*E331</f>
        <v>0</v>
      </c>
      <c r="AE331" s="132">
        <v>0</v>
      </c>
    </row>
    <row r="332" spans="1:31" ht="32.25" customHeight="1" thickBot="1" x14ac:dyDescent="0.3">
      <c r="A332" s="98"/>
      <c r="B332" s="85"/>
      <c r="C332" s="85"/>
      <c r="D332" s="85"/>
      <c r="E332" s="85"/>
      <c r="F332" s="85"/>
      <c r="G332" s="85"/>
      <c r="H332" s="85"/>
      <c r="I332" s="85"/>
      <c r="J332" s="85"/>
      <c r="K332" s="99"/>
      <c r="L332" s="90"/>
      <c r="M332" s="107">
        <f t="shared" si="33"/>
        <v>0</v>
      </c>
      <c r="N332" s="107"/>
      <c r="O332" s="107"/>
      <c r="P332" s="85"/>
      <c r="Q332" s="85"/>
      <c r="R332" s="85"/>
      <c r="S332" s="85"/>
      <c r="T332" s="85"/>
      <c r="U332" s="85"/>
      <c r="V332" s="92" t="str">
        <f t="shared" si="34"/>
        <v>/</v>
      </c>
      <c r="W332" s="92"/>
      <c r="X332" s="92"/>
      <c r="Y332" s="92"/>
      <c r="Z332" s="131">
        <f t="shared" si="30"/>
        <v>0</v>
      </c>
      <c r="AA332" s="131">
        <f t="shared" si="31"/>
        <v>0</v>
      </c>
      <c r="AB332" s="132">
        <f t="shared" si="32"/>
        <v>0</v>
      </c>
      <c r="AC332" s="132">
        <f t="shared" si="35"/>
        <v>0</v>
      </c>
      <c r="AD332" s="132">
        <f>(IF(S332=Dropdown!$E$6,1,IF(S332=Dropdown!$E$7,2,IF(S332=Dropdown!$E$8,1,IF(S332=Dropdown!$E$9,2,0)))))*E332</f>
        <v>0</v>
      </c>
      <c r="AE332" s="132">
        <v>0</v>
      </c>
    </row>
    <row r="333" spans="1:31" ht="32.25" customHeight="1" thickBot="1" x14ac:dyDescent="0.3">
      <c r="A333" s="98"/>
      <c r="B333" s="85"/>
      <c r="C333" s="85"/>
      <c r="D333" s="85"/>
      <c r="E333" s="85"/>
      <c r="F333" s="85"/>
      <c r="G333" s="85"/>
      <c r="H333" s="85"/>
      <c r="I333" s="85"/>
      <c r="J333" s="85"/>
      <c r="K333" s="99"/>
      <c r="L333" s="90"/>
      <c r="M333" s="107">
        <f t="shared" si="33"/>
        <v>0</v>
      </c>
      <c r="N333" s="107"/>
      <c r="O333" s="107"/>
      <c r="P333" s="85"/>
      <c r="Q333" s="85"/>
      <c r="R333" s="85"/>
      <c r="S333" s="85"/>
      <c r="T333" s="85"/>
      <c r="U333" s="85"/>
      <c r="V333" s="92" t="str">
        <f t="shared" si="34"/>
        <v>/</v>
      </c>
      <c r="W333" s="92"/>
      <c r="X333" s="92"/>
      <c r="Y333" s="92"/>
      <c r="Z333" s="131">
        <f t="shared" si="30"/>
        <v>0</v>
      </c>
      <c r="AA333" s="131">
        <f t="shared" si="31"/>
        <v>0</v>
      </c>
      <c r="AB333" s="132">
        <f t="shared" si="32"/>
        <v>0</v>
      </c>
      <c r="AC333" s="132">
        <f t="shared" si="35"/>
        <v>0</v>
      </c>
      <c r="AD333" s="132">
        <f>(IF(S333=Dropdown!$E$6,1,IF(S333=Dropdown!$E$7,2,IF(S333=Dropdown!$E$8,1,IF(S333=Dropdown!$E$9,2,0)))))*E333</f>
        <v>0</v>
      </c>
      <c r="AE333" s="132">
        <v>0</v>
      </c>
    </row>
    <row r="334" spans="1:31" ht="32.25" customHeight="1" thickBot="1" x14ac:dyDescent="0.3">
      <c r="A334" s="98"/>
      <c r="B334" s="85"/>
      <c r="C334" s="85"/>
      <c r="D334" s="85"/>
      <c r="E334" s="85"/>
      <c r="F334" s="85"/>
      <c r="G334" s="85"/>
      <c r="H334" s="85"/>
      <c r="I334" s="85"/>
      <c r="J334" s="85"/>
      <c r="K334" s="99"/>
      <c r="L334" s="90"/>
      <c r="M334" s="107">
        <f t="shared" si="33"/>
        <v>0</v>
      </c>
      <c r="N334" s="107"/>
      <c r="O334" s="107"/>
      <c r="P334" s="85"/>
      <c r="Q334" s="85"/>
      <c r="R334" s="85"/>
      <c r="S334" s="85"/>
      <c r="T334" s="85"/>
      <c r="U334" s="85"/>
      <c r="V334" s="92" t="str">
        <f t="shared" si="34"/>
        <v>/</v>
      </c>
      <c r="W334" s="92"/>
      <c r="X334" s="92"/>
      <c r="Y334" s="92"/>
      <c r="Z334" s="131">
        <f t="shared" si="30"/>
        <v>0</v>
      </c>
      <c r="AA334" s="131">
        <f t="shared" si="31"/>
        <v>0</v>
      </c>
      <c r="AB334" s="132">
        <f t="shared" si="32"/>
        <v>0</v>
      </c>
      <c r="AC334" s="132">
        <f t="shared" si="35"/>
        <v>0</v>
      </c>
      <c r="AD334" s="132">
        <f>(IF(S334=Dropdown!$E$6,1,IF(S334=Dropdown!$E$7,2,IF(S334=Dropdown!$E$8,1,IF(S334=Dropdown!$E$9,2,0)))))*E334</f>
        <v>0</v>
      </c>
      <c r="AE334" s="132">
        <v>0</v>
      </c>
    </row>
    <row r="335" spans="1:31" ht="32.25" customHeight="1" thickBot="1" x14ac:dyDescent="0.3">
      <c r="A335" s="98"/>
      <c r="B335" s="85"/>
      <c r="C335" s="85"/>
      <c r="D335" s="85"/>
      <c r="E335" s="85"/>
      <c r="F335" s="85"/>
      <c r="G335" s="85"/>
      <c r="H335" s="85"/>
      <c r="I335" s="85"/>
      <c r="J335" s="85"/>
      <c r="K335" s="99"/>
      <c r="L335" s="90"/>
      <c r="M335" s="107">
        <f t="shared" si="33"/>
        <v>0</v>
      </c>
      <c r="N335" s="107"/>
      <c r="O335" s="107"/>
      <c r="P335" s="85"/>
      <c r="Q335" s="85"/>
      <c r="R335" s="85"/>
      <c r="S335" s="85"/>
      <c r="T335" s="85"/>
      <c r="U335" s="85"/>
      <c r="V335" s="92" t="str">
        <f t="shared" si="34"/>
        <v>/</v>
      </c>
      <c r="W335" s="92"/>
      <c r="X335" s="92"/>
      <c r="Y335" s="92"/>
      <c r="Z335" s="131">
        <f t="shared" si="30"/>
        <v>0</v>
      </c>
      <c r="AA335" s="131">
        <f t="shared" si="31"/>
        <v>0</v>
      </c>
      <c r="AB335" s="132">
        <f t="shared" si="32"/>
        <v>0</v>
      </c>
      <c r="AC335" s="132">
        <f t="shared" si="35"/>
        <v>0</v>
      </c>
      <c r="AD335" s="132">
        <f>(IF(S335=Dropdown!$E$6,1,IF(S335=Dropdown!$E$7,2,IF(S335=Dropdown!$E$8,1,IF(S335=Dropdown!$E$9,2,0)))))*E335</f>
        <v>0</v>
      </c>
      <c r="AE335" s="132">
        <v>0</v>
      </c>
    </row>
    <row r="336" spans="1:31" ht="32.25" customHeight="1" thickBot="1" x14ac:dyDescent="0.3">
      <c r="A336" s="98"/>
      <c r="B336" s="85"/>
      <c r="C336" s="85"/>
      <c r="D336" s="85"/>
      <c r="E336" s="85"/>
      <c r="F336" s="85"/>
      <c r="G336" s="85"/>
      <c r="H336" s="85"/>
      <c r="I336" s="85"/>
      <c r="J336" s="85"/>
      <c r="K336" s="99"/>
      <c r="L336" s="90"/>
      <c r="M336" s="107">
        <f t="shared" si="33"/>
        <v>0</v>
      </c>
      <c r="N336" s="107"/>
      <c r="O336" s="107"/>
      <c r="P336" s="85"/>
      <c r="Q336" s="85"/>
      <c r="R336" s="85"/>
      <c r="S336" s="85"/>
      <c r="T336" s="85"/>
      <c r="U336" s="85"/>
      <c r="V336" s="92" t="str">
        <f t="shared" si="34"/>
        <v>/</v>
      </c>
      <c r="W336" s="92"/>
      <c r="X336" s="92"/>
      <c r="Y336" s="92"/>
      <c r="Z336" s="131">
        <f t="shared" si="30"/>
        <v>0</v>
      </c>
      <c r="AA336" s="131">
        <f t="shared" si="31"/>
        <v>0</v>
      </c>
      <c r="AB336" s="132">
        <f t="shared" si="32"/>
        <v>0</v>
      </c>
      <c r="AC336" s="132">
        <f t="shared" si="35"/>
        <v>0</v>
      </c>
      <c r="AD336" s="132">
        <f>(IF(S336=Dropdown!$E$6,1,IF(S336=Dropdown!$E$7,2,IF(S336=Dropdown!$E$8,1,IF(S336=Dropdown!$E$9,2,0)))))*E336</f>
        <v>0</v>
      </c>
      <c r="AE336" s="132">
        <v>0</v>
      </c>
    </row>
    <row r="337" spans="1:31" ht="32.25" customHeight="1" thickBot="1" x14ac:dyDescent="0.3">
      <c r="A337" s="98"/>
      <c r="B337" s="85"/>
      <c r="C337" s="85"/>
      <c r="D337" s="85"/>
      <c r="E337" s="85"/>
      <c r="F337" s="85"/>
      <c r="G337" s="85"/>
      <c r="H337" s="85"/>
      <c r="I337" s="85"/>
      <c r="J337" s="85"/>
      <c r="K337" s="99"/>
      <c r="L337" s="90"/>
      <c r="M337" s="107">
        <f t="shared" si="33"/>
        <v>0</v>
      </c>
      <c r="N337" s="107"/>
      <c r="O337" s="107"/>
      <c r="P337" s="85"/>
      <c r="Q337" s="85"/>
      <c r="R337" s="85"/>
      <c r="S337" s="85"/>
      <c r="T337" s="85"/>
      <c r="U337" s="85"/>
      <c r="V337" s="92" t="str">
        <f t="shared" si="34"/>
        <v>/</v>
      </c>
      <c r="W337" s="92"/>
      <c r="X337" s="92"/>
      <c r="Y337" s="92"/>
      <c r="Z337" s="131">
        <f t="shared" si="30"/>
        <v>0</v>
      </c>
      <c r="AA337" s="131">
        <f t="shared" si="31"/>
        <v>0</v>
      </c>
      <c r="AB337" s="132">
        <f t="shared" si="32"/>
        <v>0</v>
      </c>
      <c r="AC337" s="132">
        <f t="shared" si="35"/>
        <v>0</v>
      </c>
      <c r="AD337" s="132">
        <f>(IF(S337=Dropdown!$E$6,1,IF(S337=Dropdown!$E$7,2,IF(S337=Dropdown!$E$8,1,IF(S337=Dropdown!$E$9,2,0)))))*E337</f>
        <v>0</v>
      </c>
      <c r="AE337" s="132">
        <v>0</v>
      </c>
    </row>
    <row r="338" spans="1:31" ht="32.25" customHeight="1" thickBot="1" x14ac:dyDescent="0.3">
      <c r="A338" s="98"/>
      <c r="B338" s="85"/>
      <c r="C338" s="85"/>
      <c r="D338" s="85"/>
      <c r="E338" s="85"/>
      <c r="F338" s="85"/>
      <c r="G338" s="85"/>
      <c r="H338" s="85"/>
      <c r="I338" s="85"/>
      <c r="J338" s="85"/>
      <c r="K338" s="99"/>
      <c r="L338" s="90"/>
      <c r="M338" s="107">
        <f t="shared" si="33"/>
        <v>0</v>
      </c>
      <c r="N338" s="107"/>
      <c r="O338" s="107"/>
      <c r="P338" s="85"/>
      <c r="Q338" s="85"/>
      <c r="R338" s="85"/>
      <c r="S338" s="85"/>
      <c r="T338" s="85"/>
      <c r="U338" s="85"/>
      <c r="V338" s="92" t="str">
        <f t="shared" si="34"/>
        <v>/</v>
      </c>
      <c r="W338" s="92"/>
      <c r="X338" s="92"/>
      <c r="Y338" s="92"/>
      <c r="Z338" s="131">
        <f t="shared" si="30"/>
        <v>0</v>
      </c>
      <c r="AA338" s="131">
        <f t="shared" si="31"/>
        <v>0</v>
      </c>
      <c r="AB338" s="132">
        <f t="shared" si="32"/>
        <v>0</v>
      </c>
      <c r="AC338" s="132">
        <f t="shared" si="35"/>
        <v>0</v>
      </c>
      <c r="AD338" s="132">
        <f>(IF(S338=Dropdown!$E$6,1,IF(S338=Dropdown!$E$7,2,IF(S338=Dropdown!$E$8,1,IF(S338=Dropdown!$E$9,2,0)))))*E338</f>
        <v>0</v>
      </c>
      <c r="AE338" s="132">
        <v>0</v>
      </c>
    </row>
    <row r="339" spans="1:31" ht="32.25" customHeight="1" thickBot="1" x14ac:dyDescent="0.3">
      <c r="A339" s="98"/>
      <c r="B339" s="85"/>
      <c r="C339" s="85"/>
      <c r="D339" s="85"/>
      <c r="E339" s="85"/>
      <c r="F339" s="85"/>
      <c r="G339" s="85"/>
      <c r="H339" s="85"/>
      <c r="I339" s="85"/>
      <c r="J339" s="85"/>
      <c r="K339" s="99"/>
      <c r="L339" s="90"/>
      <c r="M339" s="107">
        <f t="shared" si="33"/>
        <v>0</v>
      </c>
      <c r="N339" s="107"/>
      <c r="O339" s="107"/>
      <c r="P339" s="85"/>
      <c r="Q339" s="85"/>
      <c r="R339" s="85"/>
      <c r="S339" s="85"/>
      <c r="T339" s="85"/>
      <c r="U339" s="85"/>
      <c r="V339" s="92" t="str">
        <f t="shared" si="34"/>
        <v>/</v>
      </c>
      <c r="W339" s="92"/>
      <c r="X339" s="92"/>
      <c r="Y339" s="92"/>
      <c r="Z339" s="131">
        <f t="shared" si="30"/>
        <v>0</v>
      </c>
      <c r="AA339" s="131">
        <f t="shared" si="31"/>
        <v>0</v>
      </c>
      <c r="AB339" s="132">
        <f t="shared" si="32"/>
        <v>0</v>
      </c>
      <c r="AC339" s="132">
        <f t="shared" si="35"/>
        <v>0</v>
      </c>
      <c r="AD339" s="132">
        <f>(IF(S339=Dropdown!$E$6,1,IF(S339=Dropdown!$E$7,2,IF(S339=Dropdown!$E$8,1,IF(S339=Dropdown!$E$9,2,0)))))*E339</f>
        <v>0</v>
      </c>
      <c r="AE339" s="132">
        <v>0</v>
      </c>
    </row>
    <row r="340" spans="1:31" ht="32.25" customHeight="1" thickBot="1" x14ac:dyDescent="0.3">
      <c r="A340" s="98"/>
      <c r="B340" s="85"/>
      <c r="C340" s="85"/>
      <c r="D340" s="85"/>
      <c r="E340" s="85"/>
      <c r="F340" s="85"/>
      <c r="G340" s="85"/>
      <c r="H340" s="85"/>
      <c r="I340" s="85"/>
      <c r="J340" s="85"/>
      <c r="K340" s="99"/>
      <c r="L340" s="90"/>
      <c r="M340" s="107">
        <f t="shared" si="33"/>
        <v>0</v>
      </c>
      <c r="N340" s="107"/>
      <c r="O340" s="107"/>
      <c r="P340" s="85"/>
      <c r="Q340" s="85"/>
      <c r="R340" s="85"/>
      <c r="S340" s="85"/>
      <c r="T340" s="85"/>
      <c r="U340" s="85"/>
      <c r="V340" s="92" t="str">
        <f t="shared" si="34"/>
        <v>/</v>
      </c>
      <c r="W340" s="92"/>
      <c r="X340" s="92"/>
      <c r="Y340" s="92"/>
      <c r="Z340" s="131">
        <f t="shared" si="30"/>
        <v>0</v>
      </c>
      <c r="AA340" s="131">
        <f t="shared" si="31"/>
        <v>0</v>
      </c>
      <c r="AB340" s="132">
        <f t="shared" si="32"/>
        <v>0</v>
      </c>
      <c r="AC340" s="132">
        <f t="shared" si="35"/>
        <v>0</v>
      </c>
      <c r="AD340" s="132">
        <f>(IF(S340=Dropdown!$E$6,1,IF(S340=Dropdown!$E$7,2,IF(S340=Dropdown!$E$8,1,IF(S340=Dropdown!$E$9,2,0)))))*E340</f>
        <v>0</v>
      </c>
      <c r="AE340" s="132">
        <v>0</v>
      </c>
    </row>
    <row r="341" spans="1:31" ht="32.25" customHeight="1" thickBot="1" x14ac:dyDescent="0.3">
      <c r="A341" s="98"/>
      <c r="B341" s="85"/>
      <c r="C341" s="85"/>
      <c r="D341" s="102"/>
      <c r="E341" s="85"/>
      <c r="F341" s="85"/>
      <c r="G341" s="85"/>
      <c r="H341" s="85"/>
      <c r="I341" s="85"/>
      <c r="J341" s="85"/>
      <c r="K341" s="99"/>
      <c r="L341" s="90"/>
      <c r="M341" s="107">
        <f t="shared" si="33"/>
        <v>0</v>
      </c>
      <c r="N341" s="107"/>
      <c r="O341" s="107"/>
      <c r="P341" s="85"/>
      <c r="Q341" s="85"/>
      <c r="R341" s="85"/>
      <c r="S341" s="85"/>
      <c r="T341" s="85"/>
      <c r="U341" s="85"/>
      <c r="V341" s="92" t="str">
        <f t="shared" si="34"/>
        <v>/</v>
      </c>
      <c r="W341" s="92"/>
      <c r="X341" s="92"/>
      <c r="Y341" s="92"/>
      <c r="Z341" s="131">
        <f t="shared" si="30"/>
        <v>0</v>
      </c>
      <c r="AA341" s="131">
        <f t="shared" si="31"/>
        <v>0</v>
      </c>
      <c r="AB341" s="132">
        <f t="shared" si="32"/>
        <v>0</v>
      </c>
      <c r="AC341" s="132">
        <f t="shared" si="35"/>
        <v>0</v>
      </c>
      <c r="AD341" s="132">
        <f>(IF(S341=Dropdown!$E$6,1,IF(S341=Dropdown!$E$7,2,IF(S341=Dropdown!$E$8,1,IF(S341=Dropdown!$E$9,2,0)))))*E341</f>
        <v>0</v>
      </c>
      <c r="AE341" s="132">
        <v>0</v>
      </c>
    </row>
    <row r="342" spans="1:31" ht="32.25" customHeight="1" thickBot="1" x14ac:dyDescent="0.3">
      <c r="A342" s="98"/>
      <c r="B342" s="85"/>
      <c r="C342" s="85"/>
      <c r="D342" s="102"/>
      <c r="E342" s="85"/>
      <c r="F342" s="85"/>
      <c r="G342" s="85"/>
      <c r="H342" s="85"/>
      <c r="I342" s="85"/>
      <c r="J342" s="85"/>
      <c r="K342" s="99"/>
      <c r="L342" s="90"/>
      <c r="M342" s="107">
        <f t="shared" si="33"/>
        <v>0</v>
      </c>
      <c r="N342" s="107"/>
      <c r="O342" s="107"/>
      <c r="P342" s="85"/>
      <c r="Q342" s="85"/>
      <c r="R342" s="85"/>
      <c r="S342" s="85"/>
      <c r="T342" s="85"/>
      <c r="U342" s="85"/>
      <c r="V342" s="92" t="str">
        <f t="shared" si="34"/>
        <v>/</v>
      </c>
      <c r="W342" s="92"/>
      <c r="X342" s="92"/>
      <c r="Y342" s="92"/>
      <c r="Z342" s="131">
        <f t="shared" si="30"/>
        <v>0</v>
      </c>
      <c r="AA342" s="131">
        <f t="shared" si="31"/>
        <v>0</v>
      </c>
      <c r="AB342" s="132">
        <f t="shared" si="32"/>
        <v>0</v>
      </c>
      <c r="AC342" s="132">
        <f t="shared" si="35"/>
        <v>0</v>
      </c>
      <c r="AD342" s="132">
        <f>(IF(S342=Dropdown!$E$6,1,IF(S342=Dropdown!$E$7,2,IF(S342=Dropdown!$E$8,1,IF(S342=Dropdown!$E$9,2,0)))))*E342</f>
        <v>0</v>
      </c>
      <c r="AE342" s="132">
        <v>0</v>
      </c>
    </row>
    <row r="343" spans="1:31" ht="32.25" customHeight="1" thickBot="1" x14ac:dyDescent="0.3">
      <c r="A343" s="98"/>
      <c r="B343" s="85"/>
      <c r="C343" s="85"/>
      <c r="D343" s="102"/>
      <c r="E343" s="85"/>
      <c r="F343" s="85"/>
      <c r="G343" s="85"/>
      <c r="H343" s="85"/>
      <c r="I343" s="85"/>
      <c r="J343" s="85"/>
      <c r="K343" s="99"/>
      <c r="L343" s="90"/>
      <c r="M343" s="107">
        <f t="shared" si="33"/>
        <v>0</v>
      </c>
      <c r="N343" s="107"/>
      <c r="O343" s="107"/>
      <c r="P343" s="85"/>
      <c r="Q343" s="85"/>
      <c r="R343" s="85"/>
      <c r="S343" s="85"/>
      <c r="T343" s="85"/>
      <c r="U343" s="85"/>
      <c r="V343" s="92" t="str">
        <f t="shared" si="34"/>
        <v>/</v>
      </c>
      <c r="W343" s="92"/>
      <c r="X343" s="92"/>
      <c r="Y343" s="92"/>
      <c r="Z343" s="131">
        <f t="shared" si="30"/>
        <v>0</v>
      </c>
      <c r="AA343" s="131">
        <f t="shared" si="31"/>
        <v>0</v>
      </c>
      <c r="AB343" s="132">
        <f t="shared" si="32"/>
        <v>0</v>
      </c>
      <c r="AC343" s="132">
        <f t="shared" si="35"/>
        <v>0</v>
      </c>
      <c r="AD343" s="132">
        <f>(IF(S343=Dropdown!$E$6,1,IF(S343=Dropdown!$E$7,2,IF(S343=Dropdown!$E$8,1,IF(S343=Dropdown!$E$9,2,0)))))*E343</f>
        <v>0</v>
      </c>
      <c r="AE343" s="132">
        <v>0</v>
      </c>
    </row>
    <row r="344" spans="1:31" ht="32.25" customHeight="1" thickBot="1" x14ac:dyDescent="0.3">
      <c r="A344" s="98"/>
      <c r="B344" s="85"/>
      <c r="C344" s="85"/>
      <c r="D344" s="102"/>
      <c r="E344" s="85"/>
      <c r="F344" s="85"/>
      <c r="G344" s="85"/>
      <c r="H344" s="85"/>
      <c r="I344" s="85"/>
      <c r="J344" s="85"/>
      <c r="K344" s="99"/>
      <c r="L344" s="90"/>
      <c r="M344" s="107">
        <f t="shared" si="33"/>
        <v>0</v>
      </c>
      <c r="N344" s="107"/>
      <c r="O344" s="107"/>
      <c r="P344" s="85"/>
      <c r="Q344" s="85"/>
      <c r="R344" s="85"/>
      <c r="S344" s="85"/>
      <c r="T344" s="85"/>
      <c r="U344" s="85"/>
      <c r="V344" s="92" t="str">
        <f t="shared" si="34"/>
        <v>/</v>
      </c>
      <c r="W344" s="92"/>
      <c r="X344" s="92"/>
      <c r="Y344" s="92"/>
      <c r="Z344" s="131">
        <f t="shared" si="30"/>
        <v>0</v>
      </c>
      <c r="AA344" s="131">
        <f t="shared" si="31"/>
        <v>0</v>
      </c>
      <c r="AB344" s="132">
        <f t="shared" si="32"/>
        <v>0</v>
      </c>
      <c r="AC344" s="132">
        <f t="shared" si="35"/>
        <v>0</v>
      </c>
      <c r="AD344" s="132">
        <f>(IF(S344=Dropdown!$E$6,1,IF(S344=Dropdown!$E$7,2,IF(S344=Dropdown!$E$8,1,IF(S344=Dropdown!$E$9,2,0)))))*E344</f>
        <v>0</v>
      </c>
      <c r="AE344" s="132">
        <v>0</v>
      </c>
    </row>
    <row r="345" spans="1:31" ht="32.25" customHeight="1" thickBot="1" x14ac:dyDescent="0.3">
      <c r="A345" s="98"/>
      <c r="B345" s="85"/>
      <c r="C345" s="85"/>
      <c r="D345" s="85"/>
      <c r="E345" s="85"/>
      <c r="F345" s="85"/>
      <c r="G345" s="85"/>
      <c r="H345" s="85"/>
      <c r="I345" s="85"/>
      <c r="J345" s="85"/>
      <c r="K345" s="99"/>
      <c r="L345" s="90"/>
      <c r="M345" s="107">
        <f t="shared" si="33"/>
        <v>0</v>
      </c>
      <c r="N345" s="107"/>
      <c r="O345" s="107"/>
      <c r="P345" s="85"/>
      <c r="Q345" s="85"/>
      <c r="R345" s="85"/>
      <c r="S345" s="85"/>
      <c r="T345" s="85"/>
      <c r="U345" s="85"/>
      <c r="V345" s="92" t="str">
        <f t="shared" si="34"/>
        <v>/</v>
      </c>
      <c r="W345" s="92"/>
      <c r="X345" s="92"/>
      <c r="Y345" s="92"/>
      <c r="Z345" s="131">
        <f t="shared" si="30"/>
        <v>0</v>
      </c>
      <c r="AA345" s="131">
        <f t="shared" si="31"/>
        <v>0</v>
      </c>
      <c r="AB345" s="132">
        <f t="shared" si="32"/>
        <v>0</v>
      </c>
      <c r="AC345" s="132">
        <f t="shared" si="35"/>
        <v>0</v>
      </c>
      <c r="AD345" s="132">
        <f>(IF(S345=Dropdown!$E$6,1,IF(S345=Dropdown!$E$7,2,IF(S345=Dropdown!$E$8,1,IF(S345=Dropdown!$E$9,2,0)))))*E345</f>
        <v>0</v>
      </c>
      <c r="AE345" s="132">
        <v>0</v>
      </c>
    </row>
    <row r="346" spans="1:31" ht="32.25" customHeight="1" thickBot="1" x14ac:dyDescent="0.3">
      <c r="A346" s="98"/>
      <c r="B346" s="85"/>
      <c r="C346" s="85"/>
      <c r="D346" s="85"/>
      <c r="E346" s="85"/>
      <c r="F346" s="85"/>
      <c r="G346" s="85"/>
      <c r="H346" s="85"/>
      <c r="I346" s="85"/>
      <c r="J346" s="85"/>
      <c r="K346" s="99"/>
      <c r="L346" s="90"/>
      <c r="M346" s="107">
        <f t="shared" si="33"/>
        <v>0</v>
      </c>
      <c r="N346" s="107"/>
      <c r="O346" s="107"/>
      <c r="P346" s="85"/>
      <c r="Q346" s="85"/>
      <c r="R346" s="85"/>
      <c r="S346" s="85"/>
      <c r="T346" s="85"/>
      <c r="U346" s="85"/>
      <c r="V346" s="92" t="str">
        <f t="shared" si="34"/>
        <v>/</v>
      </c>
      <c r="W346" s="92"/>
      <c r="X346" s="92"/>
      <c r="Y346" s="92"/>
      <c r="Z346" s="131">
        <f t="shared" si="30"/>
        <v>0</v>
      </c>
      <c r="AA346" s="131">
        <f t="shared" si="31"/>
        <v>0</v>
      </c>
      <c r="AB346" s="132">
        <f t="shared" si="32"/>
        <v>0</v>
      </c>
      <c r="AC346" s="132">
        <f t="shared" si="35"/>
        <v>0</v>
      </c>
      <c r="AD346" s="132">
        <f>(IF(S346=Dropdown!$E$6,1,IF(S346=Dropdown!$E$7,2,IF(S346=Dropdown!$E$8,1,IF(S346=Dropdown!$E$9,2,0)))))*E346</f>
        <v>0</v>
      </c>
      <c r="AE346" s="132">
        <v>0</v>
      </c>
    </row>
    <row r="347" spans="1:31" ht="32.25" customHeight="1" thickBot="1" x14ac:dyDescent="0.3">
      <c r="A347" s="98"/>
      <c r="B347" s="85"/>
      <c r="C347" s="85"/>
      <c r="D347" s="85"/>
      <c r="E347" s="85"/>
      <c r="F347" s="85"/>
      <c r="G347" s="85"/>
      <c r="H347" s="85"/>
      <c r="I347" s="85"/>
      <c r="J347" s="85"/>
      <c r="K347" s="99"/>
      <c r="L347" s="90"/>
      <c r="M347" s="107">
        <f t="shared" si="33"/>
        <v>0</v>
      </c>
      <c r="N347" s="107"/>
      <c r="O347" s="107"/>
      <c r="P347" s="85"/>
      <c r="Q347" s="85"/>
      <c r="R347" s="85"/>
      <c r="S347" s="85"/>
      <c r="T347" s="85"/>
      <c r="U347" s="85"/>
      <c r="V347" s="92" t="str">
        <f t="shared" si="34"/>
        <v>/</v>
      </c>
      <c r="W347" s="92"/>
      <c r="X347" s="92"/>
      <c r="Y347" s="92"/>
      <c r="Z347" s="131">
        <f t="shared" si="30"/>
        <v>0</v>
      </c>
      <c r="AA347" s="131">
        <f t="shared" si="31"/>
        <v>0</v>
      </c>
      <c r="AB347" s="132">
        <f t="shared" si="32"/>
        <v>0</v>
      </c>
      <c r="AC347" s="132">
        <f t="shared" si="35"/>
        <v>0</v>
      </c>
      <c r="AD347" s="132">
        <f>(IF(S347=Dropdown!$E$6,1,IF(S347=Dropdown!$E$7,2,IF(S347=Dropdown!$E$8,1,IF(S347=Dropdown!$E$9,2,0)))))*E347</f>
        <v>0</v>
      </c>
      <c r="AE347" s="132">
        <v>0</v>
      </c>
    </row>
    <row r="348" spans="1:31" ht="32.25" customHeight="1" thickBot="1" x14ac:dyDescent="0.3">
      <c r="A348" s="98"/>
      <c r="B348" s="85"/>
      <c r="C348" s="85"/>
      <c r="D348" s="85"/>
      <c r="E348" s="85"/>
      <c r="F348" s="85"/>
      <c r="G348" s="85"/>
      <c r="H348" s="85"/>
      <c r="I348" s="85"/>
      <c r="J348" s="85"/>
      <c r="K348" s="99"/>
      <c r="L348" s="90"/>
      <c r="M348" s="107">
        <f t="shared" si="33"/>
        <v>0</v>
      </c>
      <c r="N348" s="107"/>
      <c r="O348" s="107"/>
      <c r="P348" s="85"/>
      <c r="Q348" s="85"/>
      <c r="R348" s="85"/>
      <c r="S348" s="85"/>
      <c r="T348" s="85"/>
      <c r="U348" s="85"/>
      <c r="V348" s="92" t="str">
        <f t="shared" si="34"/>
        <v>/</v>
      </c>
      <c r="W348" s="92"/>
      <c r="X348" s="92"/>
      <c r="Y348" s="92"/>
      <c r="Z348" s="131">
        <f t="shared" si="30"/>
        <v>0</v>
      </c>
      <c r="AA348" s="131">
        <f t="shared" si="31"/>
        <v>0</v>
      </c>
      <c r="AB348" s="132">
        <f t="shared" si="32"/>
        <v>0</v>
      </c>
      <c r="AC348" s="132">
        <f t="shared" si="35"/>
        <v>0</v>
      </c>
      <c r="AD348" s="132">
        <f>(IF(S348=Dropdown!$E$6,1,IF(S348=Dropdown!$E$7,2,IF(S348=Dropdown!$E$8,1,IF(S348=Dropdown!$E$9,2,0)))))*E348</f>
        <v>0</v>
      </c>
      <c r="AE348" s="132">
        <v>0</v>
      </c>
    </row>
    <row r="349" spans="1:31" ht="32.25" customHeight="1" thickBot="1" x14ac:dyDescent="0.3">
      <c r="A349" s="98"/>
      <c r="B349" s="85"/>
      <c r="C349" s="85"/>
      <c r="D349" s="85"/>
      <c r="E349" s="85"/>
      <c r="F349" s="85"/>
      <c r="G349" s="85"/>
      <c r="H349" s="85"/>
      <c r="I349" s="85"/>
      <c r="J349" s="85"/>
      <c r="K349" s="99"/>
      <c r="L349" s="90"/>
      <c r="M349" s="107">
        <f t="shared" si="33"/>
        <v>0</v>
      </c>
      <c r="N349" s="107"/>
      <c r="O349" s="107"/>
      <c r="P349" s="85"/>
      <c r="Q349" s="85"/>
      <c r="R349" s="85"/>
      <c r="S349" s="85"/>
      <c r="T349" s="85"/>
      <c r="U349" s="85"/>
      <c r="V349" s="92" t="str">
        <f t="shared" si="34"/>
        <v>/</v>
      </c>
      <c r="W349" s="92"/>
      <c r="X349" s="92"/>
      <c r="Y349" s="92"/>
      <c r="Z349" s="131">
        <f t="shared" si="30"/>
        <v>0</v>
      </c>
      <c r="AA349" s="131">
        <f t="shared" si="31"/>
        <v>0</v>
      </c>
      <c r="AB349" s="132">
        <f t="shared" si="32"/>
        <v>0</v>
      </c>
      <c r="AC349" s="132">
        <f t="shared" si="35"/>
        <v>0</v>
      </c>
      <c r="AD349" s="132">
        <f>(IF(S349=Dropdown!$E$6,1,IF(S349=Dropdown!$E$7,2,IF(S349=Dropdown!$E$8,1,IF(S349=Dropdown!$E$9,2,0)))))*E349</f>
        <v>0</v>
      </c>
      <c r="AE349" s="132">
        <v>0</v>
      </c>
    </row>
    <row r="350" spans="1:31" ht="32.25" customHeight="1" thickBot="1" x14ac:dyDescent="0.3">
      <c r="A350" s="98"/>
      <c r="B350" s="85"/>
      <c r="C350" s="85"/>
      <c r="D350" s="85"/>
      <c r="E350" s="85"/>
      <c r="F350" s="85"/>
      <c r="G350" s="85"/>
      <c r="H350" s="85"/>
      <c r="I350" s="85"/>
      <c r="J350" s="85"/>
      <c r="K350" s="99"/>
      <c r="L350" s="90"/>
      <c r="M350" s="107">
        <f t="shared" si="33"/>
        <v>0</v>
      </c>
      <c r="N350" s="107"/>
      <c r="O350" s="107"/>
      <c r="P350" s="85"/>
      <c r="Q350" s="85"/>
      <c r="R350" s="85"/>
      <c r="S350" s="85"/>
      <c r="T350" s="85"/>
      <c r="U350" s="85"/>
      <c r="V350" s="92" t="str">
        <f t="shared" si="34"/>
        <v>/</v>
      </c>
      <c r="W350" s="92"/>
      <c r="X350" s="92"/>
      <c r="Y350" s="92"/>
      <c r="Z350" s="131">
        <f t="shared" si="30"/>
        <v>0</v>
      </c>
      <c r="AA350" s="131">
        <f t="shared" si="31"/>
        <v>0</v>
      </c>
      <c r="AB350" s="132">
        <f t="shared" si="32"/>
        <v>0</v>
      </c>
      <c r="AC350" s="132">
        <f t="shared" si="35"/>
        <v>0</v>
      </c>
      <c r="AD350" s="132">
        <f>(IF(S350=Dropdown!$E$6,1,IF(S350=Dropdown!$E$7,2,IF(S350=Dropdown!$E$8,1,IF(S350=Dropdown!$E$9,2,0)))))*E350</f>
        <v>0</v>
      </c>
      <c r="AE350" s="132">
        <v>0</v>
      </c>
    </row>
    <row r="351" spans="1:31" ht="32.25" customHeight="1" thickBot="1" x14ac:dyDescent="0.3">
      <c r="A351" s="98"/>
      <c r="B351" s="85"/>
      <c r="C351" s="85"/>
      <c r="D351" s="85"/>
      <c r="E351" s="85"/>
      <c r="F351" s="85"/>
      <c r="G351" s="85"/>
      <c r="H351" s="85"/>
      <c r="I351" s="85"/>
      <c r="J351" s="85"/>
      <c r="K351" s="99"/>
      <c r="L351" s="90"/>
      <c r="M351" s="107">
        <f t="shared" si="33"/>
        <v>0</v>
      </c>
      <c r="N351" s="107"/>
      <c r="O351" s="107"/>
      <c r="P351" s="85"/>
      <c r="Q351" s="85"/>
      <c r="R351" s="85"/>
      <c r="S351" s="85"/>
      <c r="T351" s="85"/>
      <c r="U351" s="85"/>
      <c r="V351" s="92" t="str">
        <f t="shared" si="34"/>
        <v>/</v>
      </c>
      <c r="W351" s="92"/>
      <c r="X351" s="92"/>
      <c r="Y351" s="92"/>
      <c r="Z351" s="131">
        <f t="shared" si="30"/>
        <v>0</v>
      </c>
      <c r="AA351" s="131">
        <f t="shared" si="31"/>
        <v>0</v>
      </c>
      <c r="AB351" s="132">
        <f t="shared" si="32"/>
        <v>0</v>
      </c>
      <c r="AC351" s="132">
        <f t="shared" si="35"/>
        <v>0</v>
      </c>
      <c r="AD351" s="132">
        <f>(IF(S351=Dropdown!$E$6,1,IF(S351=Dropdown!$E$7,2,IF(S351=Dropdown!$E$8,1,IF(S351=Dropdown!$E$9,2,0)))))*E351</f>
        <v>0</v>
      </c>
      <c r="AE351" s="132">
        <v>0</v>
      </c>
    </row>
    <row r="352" spans="1:31" ht="32.25" customHeight="1" thickBot="1" x14ac:dyDescent="0.3">
      <c r="A352" s="98"/>
      <c r="B352" s="85"/>
      <c r="C352" s="85"/>
      <c r="D352" s="85"/>
      <c r="E352" s="85"/>
      <c r="F352" s="85"/>
      <c r="G352" s="85"/>
      <c r="H352" s="85"/>
      <c r="I352" s="85"/>
      <c r="J352" s="85"/>
      <c r="K352" s="99"/>
      <c r="L352" s="90"/>
      <c r="M352" s="107">
        <f t="shared" si="33"/>
        <v>0</v>
      </c>
      <c r="N352" s="107"/>
      <c r="O352" s="107"/>
      <c r="P352" s="85"/>
      <c r="Q352" s="85"/>
      <c r="R352" s="85"/>
      <c r="S352" s="85"/>
      <c r="T352" s="85"/>
      <c r="U352" s="85"/>
      <c r="V352" s="92" t="str">
        <f t="shared" si="34"/>
        <v>/</v>
      </c>
      <c r="W352" s="92"/>
      <c r="X352" s="92"/>
      <c r="Y352" s="92"/>
      <c r="Z352" s="131">
        <f t="shared" si="30"/>
        <v>0</v>
      </c>
      <c r="AA352" s="131">
        <f t="shared" si="31"/>
        <v>0</v>
      </c>
      <c r="AB352" s="132">
        <f t="shared" si="32"/>
        <v>0</v>
      </c>
      <c r="AC352" s="132">
        <f t="shared" si="35"/>
        <v>0</v>
      </c>
      <c r="AD352" s="132">
        <f>(IF(S352=Dropdown!$E$6,1,IF(S352=Dropdown!$E$7,2,IF(S352=Dropdown!$E$8,1,IF(S352=Dropdown!$E$9,2,0)))))*E352</f>
        <v>0</v>
      </c>
      <c r="AE352" s="132">
        <v>0</v>
      </c>
    </row>
    <row r="353" spans="1:31" ht="32.25" customHeight="1" thickBot="1" x14ac:dyDescent="0.3">
      <c r="A353" s="98"/>
      <c r="B353" s="85"/>
      <c r="C353" s="85"/>
      <c r="D353" s="85"/>
      <c r="E353" s="85"/>
      <c r="F353" s="85"/>
      <c r="G353" s="85"/>
      <c r="H353" s="85"/>
      <c r="I353" s="85"/>
      <c r="J353" s="85"/>
      <c r="K353" s="99"/>
      <c r="L353" s="90"/>
      <c r="M353" s="107">
        <f t="shared" si="33"/>
        <v>0</v>
      </c>
      <c r="N353" s="107"/>
      <c r="O353" s="107"/>
      <c r="P353" s="85"/>
      <c r="Q353" s="85"/>
      <c r="R353" s="85"/>
      <c r="S353" s="85"/>
      <c r="T353" s="85"/>
      <c r="U353" s="85"/>
      <c r="V353" s="92" t="str">
        <f t="shared" si="34"/>
        <v>/</v>
      </c>
      <c r="W353" s="92"/>
      <c r="X353" s="92"/>
      <c r="Y353" s="92"/>
      <c r="Z353" s="131">
        <f t="shared" si="30"/>
        <v>0</v>
      </c>
      <c r="AA353" s="131">
        <f t="shared" si="31"/>
        <v>0</v>
      </c>
      <c r="AB353" s="132">
        <f t="shared" si="32"/>
        <v>0</v>
      </c>
      <c r="AC353" s="132">
        <f t="shared" si="35"/>
        <v>0</v>
      </c>
      <c r="AD353" s="132">
        <f>(IF(S353=Dropdown!$E$6,1,IF(S353=Dropdown!$E$7,2,IF(S353=Dropdown!$E$8,1,IF(S353=Dropdown!$E$9,2,0)))))*E353</f>
        <v>0</v>
      </c>
      <c r="AE353" s="132">
        <v>0</v>
      </c>
    </row>
    <row r="354" spans="1:31" ht="32.25" customHeight="1" thickBot="1" x14ac:dyDescent="0.3">
      <c r="A354" s="98"/>
      <c r="B354" s="85"/>
      <c r="C354" s="85"/>
      <c r="D354" s="85"/>
      <c r="E354" s="85"/>
      <c r="F354" s="85"/>
      <c r="G354" s="85"/>
      <c r="H354" s="85"/>
      <c r="I354" s="85"/>
      <c r="J354" s="85"/>
      <c r="K354" s="99"/>
      <c r="L354" s="90"/>
      <c r="M354" s="107">
        <f t="shared" si="33"/>
        <v>0</v>
      </c>
      <c r="N354" s="107"/>
      <c r="O354" s="107"/>
      <c r="P354" s="85"/>
      <c r="Q354" s="85"/>
      <c r="R354" s="85"/>
      <c r="S354" s="85"/>
      <c r="T354" s="85"/>
      <c r="U354" s="85"/>
      <c r="V354" s="92" t="str">
        <f t="shared" si="34"/>
        <v>/</v>
      </c>
      <c r="W354" s="92"/>
      <c r="X354" s="92"/>
      <c r="Y354" s="92"/>
      <c r="Z354" s="131">
        <f t="shared" si="30"/>
        <v>0</v>
      </c>
      <c r="AA354" s="131">
        <f t="shared" si="31"/>
        <v>0</v>
      </c>
      <c r="AB354" s="132">
        <f t="shared" si="32"/>
        <v>0</v>
      </c>
      <c r="AC354" s="132">
        <f t="shared" si="35"/>
        <v>0</v>
      </c>
      <c r="AD354" s="132">
        <f>(IF(S354=Dropdown!$E$6,1,IF(S354=Dropdown!$E$7,2,IF(S354=Dropdown!$E$8,1,IF(S354=Dropdown!$E$9,2,0)))))*E354</f>
        <v>0</v>
      </c>
      <c r="AE354" s="132">
        <v>0</v>
      </c>
    </row>
    <row r="355" spans="1:31" ht="32.25" customHeight="1" thickBot="1" x14ac:dyDescent="0.3">
      <c r="A355" s="98"/>
      <c r="B355" s="85"/>
      <c r="C355" s="85"/>
      <c r="D355" s="85"/>
      <c r="E355" s="85"/>
      <c r="F355" s="85"/>
      <c r="G355" s="85"/>
      <c r="H355" s="85"/>
      <c r="I355" s="85"/>
      <c r="J355" s="85"/>
      <c r="K355" s="99"/>
      <c r="L355" s="90"/>
      <c r="M355" s="107">
        <f t="shared" si="33"/>
        <v>0</v>
      </c>
      <c r="N355" s="107"/>
      <c r="O355" s="107"/>
      <c r="P355" s="85"/>
      <c r="Q355" s="85"/>
      <c r="R355" s="85"/>
      <c r="S355" s="85"/>
      <c r="T355" s="85"/>
      <c r="U355" s="85"/>
      <c r="V355" s="92" t="str">
        <f t="shared" si="34"/>
        <v>/</v>
      </c>
      <c r="W355" s="92"/>
      <c r="X355" s="92"/>
      <c r="Y355" s="92"/>
      <c r="Z355" s="131">
        <f t="shared" si="30"/>
        <v>0</v>
      </c>
      <c r="AA355" s="131">
        <f t="shared" si="31"/>
        <v>0</v>
      </c>
      <c r="AB355" s="132">
        <f t="shared" si="32"/>
        <v>0</v>
      </c>
      <c r="AC355" s="132">
        <f t="shared" si="35"/>
        <v>0</v>
      </c>
      <c r="AD355" s="132">
        <f>(IF(S355=Dropdown!$E$6,1,IF(S355=Dropdown!$E$7,2,IF(S355=Dropdown!$E$8,1,IF(S355=Dropdown!$E$9,2,0)))))*E355</f>
        <v>0</v>
      </c>
      <c r="AE355" s="132">
        <v>0</v>
      </c>
    </row>
    <row r="356" spans="1:31" ht="32.25" customHeight="1" thickBot="1" x14ac:dyDescent="0.3">
      <c r="A356" s="98"/>
      <c r="B356" s="85"/>
      <c r="C356" s="85"/>
      <c r="D356" s="85"/>
      <c r="E356" s="85"/>
      <c r="F356" s="85"/>
      <c r="G356" s="85"/>
      <c r="H356" s="85"/>
      <c r="I356" s="85"/>
      <c r="J356" s="85"/>
      <c r="K356" s="99"/>
      <c r="L356" s="90"/>
      <c r="M356" s="107">
        <f t="shared" si="33"/>
        <v>0</v>
      </c>
      <c r="N356" s="107"/>
      <c r="O356" s="107"/>
      <c r="P356" s="85"/>
      <c r="Q356" s="85"/>
      <c r="R356" s="85"/>
      <c r="S356" s="85"/>
      <c r="T356" s="85"/>
      <c r="U356" s="85"/>
      <c r="V356" s="92" t="str">
        <f t="shared" si="34"/>
        <v>/</v>
      </c>
      <c r="W356" s="92"/>
      <c r="X356" s="92"/>
      <c r="Y356" s="92"/>
      <c r="Z356" s="131">
        <f t="shared" si="30"/>
        <v>0</v>
      </c>
      <c r="AA356" s="131">
        <f t="shared" si="31"/>
        <v>0</v>
      </c>
      <c r="AB356" s="132">
        <f t="shared" si="32"/>
        <v>0</v>
      </c>
      <c r="AC356" s="132">
        <f t="shared" si="35"/>
        <v>0</v>
      </c>
      <c r="AD356" s="132">
        <f>(IF(S356=Dropdown!$E$6,1,IF(S356=Dropdown!$E$7,2,IF(S356=Dropdown!$E$8,1,IF(S356=Dropdown!$E$9,2,0)))))*E356</f>
        <v>0</v>
      </c>
      <c r="AE356" s="132">
        <v>0</v>
      </c>
    </row>
    <row r="357" spans="1:31" ht="32.25" customHeight="1" thickBot="1" x14ac:dyDescent="0.3">
      <c r="A357" s="98"/>
      <c r="B357" s="85"/>
      <c r="C357" s="85"/>
      <c r="D357" s="85"/>
      <c r="E357" s="85"/>
      <c r="F357" s="85"/>
      <c r="G357" s="85"/>
      <c r="H357" s="85"/>
      <c r="I357" s="85"/>
      <c r="J357" s="85"/>
      <c r="K357" s="99"/>
      <c r="L357" s="90"/>
      <c r="M357" s="107">
        <f t="shared" si="33"/>
        <v>0</v>
      </c>
      <c r="N357" s="107"/>
      <c r="O357" s="107"/>
      <c r="P357" s="85"/>
      <c r="Q357" s="85"/>
      <c r="R357" s="85"/>
      <c r="S357" s="85"/>
      <c r="T357" s="85"/>
      <c r="U357" s="85"/>
      <c r="V357" s="92" t="str">
        <f t="shared" si="34"/>
        <v>/</v>
      </c>
      <c r="W357" s="92"/>
      <c r="X357" s="92"/>
      <c r="Y357" s="92"/>
      <c r="Z357" s="131">
        <f t="shared" si="30"/>
        <v>0</v>
      </c>
      <c r="AA357" s="131">
        <f t="shared" si="31"/>
        <v>0</v>
      </c>
      <c r="AB357" s="132">
        <f t="shared" si="32"/>
        <v>0</v>
      </c>
      <c r="AC357" s="132">
        <f t="shared" si="35"/>
        <v>0</v>
      </c>
      <c r="AD357" s="132">
        <f>(IF(S357=Dropdown!$E$6,1,IF(S357=Dropdown!$E$7,2,IF(S357=Dropdown!$E$8,1,IF(S357=Dropdown!$E$9,2,0)))))*E357</f>
        <v>0</v>
      </c>
      <c r="AE357" s="132">
        <v>0</v>
      </c>
    </row>
    <row r="358" spans="1:31" ht="32.25" customHeight="1" thickBot="1" x14ac:dyDescent="0.3">
      <c r="A358" s="98"/>
      <c r="B358" s="85"/>
      <c r="C358" s="85"/>
      <c r="D358" s="102"/>
      <c r="E358" s="85"/>
      <c r="F358" s="85"/>
      <c r="G358" s="85"/>
      <c r="H358" s="85"/>
      <c r="I358" s="85"/>
      <c r="J358" s="85"/>
      <c r="K358" s="99"/>
      <c r="L358" s="90"/>
      <c r="M358" s="107">
        <f t="shared" si="33"/>
        <v>0</v>
      </c>
      <c r="N358" s="107"/>
      <c r="O358" s="107"/>
      <c r="P358" s="85"/>
      <c r="Q358" s="85"/>
      <c r="R358" s="85"/>
      <c r="S358" s="85"/>
      <c r="T358" s="85"/>
      <c r="U358" s="85"/>
      <c r="V358" s="92" t="str">
        <f t="shared" si="34"/>
        <v>/</v>
      </c>
      <c r="W358" s="92"/>
      <c r="X358" s="92"/>
      <c r="Y358" s="92"/>
      <c r="Z358" s="131">
        <f t="shared" si="30"/>
        <v>0</v>
      </c>
      <c r="AA358" s="131">
        <f t="shared" si="31"/>
        <v>0</v>
      </c>
      <c r="AB358" s="132">
        <f t="shared" si="32"/>
        <v>0</v>
      </c>
      <c r="AC358" s="132">
        <f t="shared" si="35"/>
        <v>0</v>
      </c>
      <c r="AD358" s="132">
        <f>(IF(S358=Dropdown!$E$6,1,IF(S358=Dropdown!$E$7,2,IF(S358=Dropdown!$E$8,1,IF(S358=Dropdown!$E$9,2,0)))))*E358</f>
        <v>0</v>
      </c>
      <c r="AE358" s="132">
        <v>0</v>
      </c>
    </row>
    <row r="359" spans="1:31" ht="32.25" customHeight="1" thickBot="1" x14ac:dyDescent="0.3">
      <c r="A359" s="98"/>
      <c r="B359" s="85"/>
      <c r="C359" s="85"/>
      <c r="D359" s="102"/>
      <c r="E359" s="85"/>
      <c r="F359" s="85"/>
      <c r="G359" s="85"/>
      <c r="H359" s="85"/>
      <c r="I359" s="85"/>
      <c r="J359" s="85"/>
      <c r="K359" s="99"/>
      <c r="L359" s="90"/>
      <c r="M359" s="107">
        <f t="shared" si="33"/>
        <v>0</v>
      </c>
      <c r="N359" s="107"/>
      <c r="O359" s="107"/>
      <c r="P359" s="85"/>
      <c r="Q359" s="85"/>
      <c r="R359" s="85"/>
      <c r="S359" s="85"/>
      <c r="T359" s="85"/>
      <c r="U359" s="85"/>
      <c r="V359" s="92" t="str">
        <f t="shared" si="34"/>
        <v>/</v>
      </c>
      <c r="W359" s="92"/>
      <c r="X359" s="92"/>
      <c r="Y359" s="92"/>
      <c r="Z359" s="131">
        <f t="shared" si="30"/>
        <v>0</v>
      </c>
      <c r="AA359" s="131">
        <f t="shared" si="31"/>
        <v>0</v>
      </c>
      <c r="AB359" s="132">
        <f t="shared" si="32"/>
        <v>0</v>
      </c>
      <c r="AC359" s="132">
        <f t="shared" si="35"/>
        <v>0</v>
      </c>
      <c r="AD359" s="132">
        <f>(IF(S359=Dropdown!$E$6,1,IF(S359=Dropdown!$E$7,2,IF(S359=Dropdown!$E$8,1,IF(S359=Dropdown!$E$9,2,0)))))*E359</f>
        <v>0</v>
      </c>
      <c r="AE359" s="132">
        <v>0</v>
      </c>
    </row>
    <row r="360" spans="1:31" ht="32.25" customHeight="1" thickBot="1" x14ac:dyDescent="0.3">
      <c r="A360" s="98"/>
      <c r="B360" s="85"/>
      <c r="C360" s="85"/>
      <c r="D360" s="102"/>
      <c r="E360" s="85"/>
      <c r="F360" s="85"/>
      <c r="G360" s="85"/>
      <c r="H360" s="85"/>
      <c r="I360" s="85"/>
      <c r="J360" s="85"/>
      <c r="K360" s="99"/>
      <c r="L360" s="90"/>
      <c r="M360" s="107">
        <f t="shared" si="33"/>
        <v>0</v>
      </c>
      <c r="N360" s="107"/>
      <c r="O360" s="107"/>
      <c r="P360" s="85"/>
      <c r="Q360" s="85"/>
      <c r="R360" s="85"/>
      <c r="S360" s="85"/>
      <c r="T360" s="85"/>
      <c r="U360" s="85"/>
      <c r="V360" s="92" t="str">
        <f t="shared" si="34"/>
        <v>/</v>
      </c>
      <c r="W360" s="92"/>
      <c r="X360" s="92"/>
      <c r="Y360" s="92"/>
      <c r="Z360" s="131">
        <f t="shared" si="30"/>
        <v>0</v>
      </c>
      <c r="AA360" s="131">
        <f t="shared" si="31"/>
        <v>0</v>
      </c>
      <c r="AB360" s="132">
        <f t="shared" si="32"/>
        <v>0</v>
      </c>
      <c r="AC360" s="132">
        <f t="shared" si="35"/>
        <v>0</v>
      </c>
      <c r="AD360" s="132">
        <f>(IF(S360=Dropdown!$E$6,1,IF(S360=Dropdown!$E$7,2,IF(S360=Dropdown!$E$8,1,IF(S360=Dropdown!$E$9,2,0)))))*E360</f>
        <v>0</v>
      </c>
      <c r="AE360" s="132">
        <v>0</v>
      </c>
    </row>
    <row r="361" spans="1:31" ht="32.25" customHeight="1" thickBot="1" x14ac:dyDescent="0.3">
      <c r="A361" s="98"/>
      <c r="B361" s="85"/>
      <c r="C361" s="85"/>
      <c r="D361" s="102"/>
      <c r="E361" s="85"/>
      <c r="F361" s="85"/>
      <c r="G361" s="85"/>
      <c r="H361" s="85"/>
      <c r="I361" s="85"/>
      <c r="J361" s="85"/>
      <c r="K361" s="99"/>
      <c r="L361" s="90"/>
      <c r="M361" s="107">
        <f t="shared" si="33"/>
        <v>0</v>
      </c>
      <c r="N361" s="107"/>
      <c r="O361" s="107"/>
      <c r="P361" s="85"/>
      <c r="Q361" s="85"/>
      <c r="R361" s="85"/>
      <c r="S361" s="85"/>
      <c r="T361" s="85"/>
      <c r="U361" s="85"/>
      <c r="V361" s="92" t="str">
        <f t="shared" si="34"/>
        <v>/</v>
      </c>
      <c r="W361" s="92"/>
      <c r="X361" s="92"/>
      <c r="Y361" s="92"/>
      <c r="Z361" s="131">
        <f t="shared" si="30"/>
        <v>0</v>
      </c>
      <c r="AA361" s="131">
        <f t="shared" si="31"/>
        <v>0</v>
      </c>
      <c r="AB361" s="132">
        <f t="shared" si="32"/>
        <v>0</v>
      </c>
      <c r="AC361" s="132">
        <f t="shared" si="35"/>
        <v>0</v>
      </c>
      <c r="AD361" s="132">
        <f>(IF(S361=Dropdown!$E$6,1,IF(S361=Dropdown!$E$7,2,IF(S361=Dropdown!$E$8,1,IF(S361=Dropdown!$E$9,2,0)))))*E361</f>
        <v>0</v>
      </c>
      <c r="AE361" s="132">
        <v>0</v>
      </c>
    </row>
    <row r="362" spans="1:31" ht="32.25" customHeight="1" thickBot="1" x14ac:dyDescent="0.3">
      <c r="A362" s="98"/>
      <c r="B362" s="85"/>
      <c r="C362" s="85"/>
      <c r="D362" s="85"/>
      <c r="E362" s="85"/>
      <c r="F362" s="85"/>
      <c r="G362" s="85"/>
      <c r="H362" s="85"/>
      <c r="I362" s="85"/>
      <c r="J362" s="85"/>
      <c r="K362" s="99"/>
      <c r="L362" s="90"/>
      <c r="M362" s="107">
        <f t="shared" si="33"/>
        <v>0</v>
      </c>
      <c r="N362" s="107"/>
      <c r="O362" s="107"/>
      <c r="P362" s="85"/>
      <c r="Q362" s="85"/>
      <c r="R362" s="85"/>
      <c r="S362" s="85"/>
      <c r="T362" s="85"/>
      <c r="U362" s="85"/>
      <c r="V362" s="92" t="str">
        <f t="shared" si="34"/>
        <v>/</v>
      </c>
      <c r="W362" s="92"/>
      <c r="X362" s="92"/>
      <c r="Y362" s="92"/>
      <c r="Z362" s="131">
        <f t="shared" si="30"/>
        <v>0</v>
      </c>
      <c r="AA362" s="131">
        <f t="shared" si="31"/>
        <v>0</v>
      </c>
      <c r="AB362" s="132">
        <f t="shared" si="32"/>
        <v>0</v>
      </c>
      <c r="AC362" s="132">
        <f t="shared" si="35"/>
        <v>0</v>
      </c>
      <c r="AD362" s="132">
        <f>(IF(S362=Dropdown!$E$6,1,IF(S362=Dropdown!$E$7,2,IF(S362=Dropdown!$E$8,1,IF(S362=Dropdown!$E$9,2,0)))))*E362</f>
        <v>0</v>
      </c>
      <c r="AE362" s="132">
        <v>0</v>
      </c>
    </row>
    <row r="363" spans="1:31" ht="32.25" customHeight="1" thickBot="1" x14ac:dyDescent="0.3">
      <c r="A363" s="98"/>
      <c r="B363" s="85"/>
      <c r="C363" s="85"/>
      <c r="D363" s="85"/>
      <c r="E363" s="85"/>
      <c r="F363" s="85"/>
      <c r="G363" s="85"/>
      <c r="H363" s="85"/>
      <c r="I363" s="85"/>
      <c r="J363" s="85"/>
      <c r="K363" s="99"/>
      <c r="L363" s="90"/>
      <c r="M363" s="107">
        <f t="shared" si="33"/>
        <v>0</v>
      </c>
      <c r="N363" s="107"/>
      <c r="O363" s="107"/>
      <c r="P363" s="85"/>
      <c r="Q363" s="85"/>
      <c r="R363" s="85"/>
      <c r="S363" s="85"/>
      <c r="T363" s="85"/>
      <c r="U363" s="85"/>
      <c r="V363" s="92" t="str">
        <f t="shared" si="34"/>
        <v>/</v>
      </c>
      <c r="W363" s="92"/>
      <c r="X363" s="92"/>
      <c r="Y363" s="92"/>
      <c r="Z363" s="131">
        <f t="shared" si="30"/>
        <v>0</v>
      </c>
      <c r="AA363" s="131">
        <f t="shared" si="31"/>
        <v>0</v>
      </c>
      <c r="AB363" s="132">
        <f t="shared" si="32"/>
        <v>0</v>
      </c>
      <c r="AC363" s="132">
        <f t="shared" si="35"/>
        <v>0</v>
      </c>
      <c r="AD363" s="132">
        <f>(IF(S363=Dropdown!$E$6,1,IF(S363=Dropdown!$E$7,2,IF(S363=Dropdown!$E$8,1,IF(S363=Dropdown!$E$9,2,0)))))*E363</f>
        <v>0</v>
      </c>
      <c r="AE363" s="132">
        <v>0</v>
      </c>
    </row>
    <row r="364" spans="1:31" ht="32.25" customHeight="1" thickBot="1" x14ac:dyDescent="0.3">
      <c r="A364" s="98"/>
      <c r="B364" s="85"/>
      <c r="C364" s="85"/>
      <c r="D364" s="85"/>
      <c r="E364" s="85"/>
      <c r="F364" s="85"/>
      <c r="G364" s="85"/>
      <c r="H364" s="85"/>
      <c r="I364" s="85"/>
      <c r="J364" s="85"/>
      <c r="K364" s="99"/>
      <c r="L364" s="90"/>
      <c r="M364" s="107">
        <f t="shared" si="33"/>
        <v>0</v>
      </c>
      <c r="N364" s="107"/>
      <c r="O364" s="107"/>
      <c r="P364" s="85"/>
      <c r="Q364" s="85"/>
      <c r="R364" s="85"/>
      <c r="S364" s="85"/>
      <c r="T364" s="85"/>
      <c r="U364" s="85"/>
      <c r="V364" s="92" t="str">
        <f t="shared" si="34"/>
        <v>/</v>
      </c>
      <c r="W364" s="92"/>
      <c r="X364" s="92"/>
      <c r="Y364" s="92"/>
      <c r="Z364" s="131">
        <f t="shared" si="30"/>
        <v>0</v>
      </c>
      <c r="AA364" s="131">
        <f t="shared" si="31"/>
        <v>0</v>
      </c>
      <c r="AB364" s="132">
        <f t="shared" si="32"/>
        <v>0</v>
      </c>
      <c r="AC364" s="132">
        <f t="shared" si="35"/>
        <v>0</v>
      </c>
      <c r="AD364" s="132">
        <f>(IF(S364=Dropdown!$E$6,1,IF(S364=Dropdown!$E$7,2,IF(S364=Dropdown!$E$8,1,IF(S364=Dropdown!$E$9,2,0)))))*E364</f>
        <v>0</v>
      </c>
      <c r="AE364" s="132">
        <v>0</v>
      </c>
    </row>
    <row r="365" spans="1:31" ht="32.25" customHeight="1" thickBot="1" x14ac:dyDescent="0.3">
      <c r="A365" s="98"/>
      <c r="B365" s="85"/>
      <c r="C365" s="85"/>
      <c r="D365" s="85"/>
      <c r="E365" s="85"/>
      <c r="F365" s="85"/>
      <c r="G365" s="85"/>
      <c r="H365" s="85"/>
      <c r="I365" s="85"/>
      <c r="J365" s="85"/>
      <c r="K365" s="99"/>
      <c r="L365" s="90"/>
      <c r="M365" s="107">
        <f t="shared" si="33"/>
        <v>0</v>
      </c>
      <c r="N365" s="107"/>
      <c r="O365" s="107"/>
      <c r="P365" s="85"/>
      <c r="Q365" s="85"/>
      <c r="R365" s="85"/>
      <c r="S365" s="85"/>
      <c r="T365" s="85"/>
      <c r="U365" s="85"/>
      <c r="V365" s="92" t="str">
        <f t="shared" si="34"/>
        <v>/</v>
      </c>
      <c r="W365" s="92"/>
      <c r="X365" s="92"/>
      <c r="Y365" s="92"/>
      <c r="Z365" s="131">
        <f t="shared" si="30"/>
        <v>0</v>
      </c>
      <c r="AA365" s="131">
        <f t="shared" si="31"/>
        <v>0</v>
      </c>
      <c r="AB365" s="132">
        <f t="shared" si="32"/>
        <v>0</v>
      </c>
      <c r="AC365" s="132">
        <f t="shared" si="35"/>
        <v>0</v>
      </c>
      <c r="AD365" s="132">
        <f>(IF(S365=Dropdown!$E$6,1,IF(S365=Dropdown!$E$7,2,IF(S365=Dropdown!$E$8,1,IF(S365=Dropdown!$E$9,2,0)))))*E365</f>
        <v>0</v>
      </c>
      <c r="AE365" s="132">
        <v>0</v>
      </c>
    </row>
    <row r="366" spans="1:31" ht="32.25" customHeight="1" thickBot="1" x14ac:dyDescent="0.3">
      <c r="A366" s="98"/>
      <c r="B366" s="85"/>
      <c r="C366" s="85"/>
      <c r="D366" s="85"/>
      <c r="E366" s="85"/>
      <c r="F366" s="85"/>
      <c r="G366" s="85"/>
      <c r="H366" s="85"/>
      <c r="I366" s="85"/>
      <c r="J366" s="85"/>
      <c r="K366" s="99"/>
      <c r="L366" s="90"/>
      <c r="M366" s="107">
        <f t="shared" si="33"/>
        <v>0</v>
      </c>
      <c r="N366" s="107"/>
      <c r="O366" s="107"/>
      <c r="P366" s="85"/>
      <c r="Q366" s="85"/>
      <c r="R366" s="85"/>
      <c r="S366" s="85"/>
      <c r="T366" s="85"/>
      <c r="U366" s="85"/>
      <c r="V366" s="92" t="str">
        <f t="shared" si="34"/>
        <v>/</v>
      </c>
      <c r="W366" s="92"/>
      <c r="X366" s="92"/>
      <c r="Y366" s="92"/>
      <c r="Z366" s="131">
        <f t="shared" si="30"/>
        <v>0</v>
      </c>
      <c r="AA366" s="131">
        <f t="shared" si="31"/>
        <v>0</v>
      </c>
      <c r="AB366" s="132">
        <f t="shared" si="32"/>
        <v>0</v>
      </c>
      <c r="AC366" s="132">
        <f t="shared" si="35"/>
        <v>0</v>
      </c>
      <c r="AD366" s="132">
        <f>(IF(S366=Dropdown!$E$6,1,IF(S366=Dropdown!$E$7,2,IF(S366=Dropdown!$E$8,1,IF(S366=Dropdown!$E$9,2,0)))))*E366</f>
        <v>0</v>
      </c>
      <c r="AE366" s="132">
        <v>0</v>
      </c>
    </row>
    <row r="367" spans="1:31" ht="32.25" customHeight="1" thickBot="1" x14ac:dyDescent="0.3">
      <c r="A367" s="98"/>
      <c r="B367" s="85"/>
      <c r="C367" s="85"/>
      <c r="D367" s="85"/>
      <c r="E367" s="85"/>
      <c r="F367" s="85"/>
      <c r="G367" s="85"/>
      <c r="H367" s="85"/>
      <c r="I367" s="85"/>
      <c r="J367" s="85"/>
      <c r="K367" s="99"/>
      <c r="L367" s="90"/>
      <c r="M367" s="107">
        <f t="shared" si="33"/>
        <v>0</v>
      </c>
      <c r="N367" s="107"/>
      <c r="O367" s="107"/>
      <c r="P367" s="85"/>
      <c r="Q367" s="85"/>
      <c r="R367" s="85"/>
      <c r="S367" s="85"/>
      <c r="T367" s="85"/>
      <c r="U367" s="85"/>
      <c r="V367" s="92" t="str">
        <f t="shared" si="34"/>
        <v>/</v>
      </c>
      <c r="W367" s="92"/>
      <c r="X367" s="92"/>
      <c r="Y367" s="92"/>
      <c r="Z367" s="131">
        <f t="shared" si="30"/>
        <v>0</v>
      </c>
      <c r="AA367" s="131">
        <f t="shared" si="31"/>
        <v>0</v>
      </c>
      <c r="AB367" s="132">
        <f t="shared" si="32"/>
        <v>0</v>
      </c>
      <c r="AC367" s="132">
        <f t="shared" si="35"/>
        <v>0</v>
      </c>
      <c r="AD367" s="132">
        <f>(IF(S367=Dropdown!$E$6,1,IF(S367=Dropdown!$E$7,2,IF(S367=Dropdown!$E$8,1,IF(S367=Dropdown!$E$9,2,0)))))*E367</f>
        <v>0</v>
      </c>
      <c r="AE367" s="132">
        <v>0</v>
      </c>
    </row>
    <row r="368" spans="1:31" ht="32.25" customHeight="1" thickBot="1" x14ac:dyDescent="0.3">
      <c r="A368" s="98"/>
      <c r="B368" s="85"/>
      <c r="C368" s="85"/>
      <c r="D368" s="85"/>
      <c r="E368" s="85"/>
      <c r="F368" s="85"/>
      <c r="G368" s="85"/>
      <c r="H368" s="85"/>
      <c r="I368" s="85"/>
      <c r="J368" s="85"/>
      <c r="K368" s="99"/>
      <c r="L368" s="90"/>
      <c r="M368" s="107">
        <f t="shared" si="33"/>
        <v>0</v>
      </c>
      <c r="N368" s="107"/>
      <c r="O368" s="107"/>
      <c r="P368" s="85"/>
      <c r="Q368" s="85"/>
      <c r="R368" s="85"/>
      <c r="S368" s="85"/>
      <c r="T368" s="85"/>
      <c r="U368" s="85"/>
      <c r="V368" s="92" t="str">
        <f t="shared" si="34"/>
        <v>/</v>
      </c>
      <c r="W368" s="92"/>
      <c r="X368" s="92"/>
      <c r="Y368" s="92"/>
      <c r="Z368" s="131">
        <f t="shared" si="30"/>
        <v>0</v>
      </c>
      <c r="AA368" s="131">
        <f t="shared" si="31"/>
        <v>0</v>
      </c>
      <c r="AB368" s="132">
        <f t="shared" si="32"/>
        <v>0</v>
      </c>
      <c r="AC368" s="132">
        <f t="shared" si="35"/>
        <v>0</v>
      </c>
      <c r="AD368" s="132">
        <f>(IF(S368=Dropdown!$E$6,1,IF(S368=Dropdown!$E$7,2,IF(S368=Dropdown!$E$8,1,IF(S368=Dropdown!$E$9,2,0)))))*E368</f>
        <v>0</v>
      </c>
      <c r="AE368" s="132">
        <v>0</v>
      </c>
    </row>
    <row r="369" spans="1:31" ht="32.25" customHeight="1" thickBot="1" x14ac:dyDescent="0.3">
      <c r="A369" s="98"/>
      <c r="B369" s="85"/>
      <c r="C369" s="85"/>
      <c r="D369" s="85"/>
      <c r="E369" s="85"/>
      <c r="F369" s="85"/>
      <c r="G369" s="85"/>
      <c r="H369" s="85"/>
      <c r="I369" s="85"/>
      <c r="J369" s="85"/>
      <c r="K369" s="99"/>
      <c r="L369" s="90"/>
      <c r="M369" s="107">
        <f t="shared" si="33"/>
        <v>0</v>
      </c>
      <c r="N369" s="107"/>
      <c r="O369" s="107"/>
      <c r="P369" s="85"/>
      <c r="Q369" s="85"/>
      <c r="R369" s="85"/>
      <c r="S369" s="85"/>
      <c r="T369" s="85"/>
      <c r="U369" s="85"/>
      <c r="V369" s="92" t="str">
        <f t="shared" si="34"/>
        <v>/</v>
      </c>
      <c r="W369" s="92"/>
      <c r="X369" s="92"/>
      <c r="Y369" s="92"/>
      <c r="Z369" s="131">
        <f t="shared" si="30"/>
        <v>0</v>
      </c>
      <c r="AA369" s="131">
        <f t="shared" si="31"/>
        <v>0</v>
      </c>
      <c r="AB369" s="132">
        <f t="shared" si="32"/>
        <v>0</v>
      </c>
      <c r="AC369" s="132">
        <f t="shared" si="35"/>
        <v>0</v>
      </c>
      <c r="AD369" s="132">
        <f>(IF(S369=Dropdown!$E$6,1,IF(S369=Dropdown!$E$7,2,IF(S369=Dropdown!$E$8,1,IF(S369=Dropdown!$E$9,2,0)))))*E369</f>
        <v>0</v>
      </c>
      <c r="AE369" s="132">
        <v>0</v>
      </c>
    </row>
    <row r="370" spans="1:31" ht="32.25" customHeight="1" thickBot="1" x14ac:dyDescent="0.3">
      <c r="A370" s="98"/>
      <c r="B370" s="85"/>
      <c r="C370" s="85"/>
      <c r="D370" s="85"/>
      <c r="E370" s="85"/>
      <c r="F370" s="85"/>
      <c r="G370" s="85"/>
      <c r="H370" s="85"/>
      <c r="I370" s="85"/>
      <c r="J370" s="85"/>
      <c r="K370" s="99"/>
      <c r="L370" s="90"/>
      <c r="M370" s="107">
        <f t="shared" si="33"/>
        <v>0</v>
      </c>
      <c r="N370" s="107"/>
      <c r="O370" s="107"/>
      <c r="P370" s="85"/>
      <c r="Q370" s="85"/>
      <c r="R370" s="85"/>
      <c r="S370" s="85"/>
      <c r="T370" s="85"/>
      <c r="U370" s="85"/>
      <c r="V370" s="92" t="str">
        <f t="shared" si="34"/>
        <v>/</v>
      </c>
      <c r="W370" s="92"/>
      <c r="X370" s="92"/>
      <c r="Y370" s="92"/>
      <c r="Z370" s="131">
        <f t="shared" si="30"/>
        <v>0</v>
      </c>
      <c r="AA370" s="131">
        <f t="shared" si="31"/>
        <v>0</v>
      </c>
      <c r="AB370" s="132">
        <f t="shared" si="32"/>
        <v>0</v>
      </c>
      <c r="AC370" s="132">
        <f t="shared" si="35"/>
        <v>0</v>
      </c>
      <c r="AD370" s="132">
        <f>(IF(S370=Dropdown!$E$6,1,IF(S370=Dropdown!$E$7,2,IF(S370=Dropdown!$E$8,1,IF(S370=Dropdown!$E$9,2,0)))))*E370</f>
        <v>0</v>
      </c>
      <c r="AE370" s="132">
        <v>0</v>
      </c>
    </row>
    <row r="371" spans="1:31" ht="32.25" customHeight="1" thickBot="1" x14ac:dyDescent="0.3">
      <c r="A371" s="98"/>
      <c r="B371" s="85"/>
      <c r="C371" s="85"/>
      <c r="D371" s="85"/>
      <c r="E371" s="85"/>
      <c r="F371" s="85"/>
      <c r="G371" s="85"/>
      <c r="H371" s="85"/>
      <c r="I371" s="85"/>
      <c r="J371" s="85"/>
      <c r="K371" s="99"/>
      <c r="L371" s="90"/>
      <c r="M371" s="107">
        <f t="shared" si="33"/>
        <v>0</v>
      </c>
      <c r="N371" s="107"/>
      <c r="O371" s="107"/>
      <c r="P371" s="85"/>
      <c r="Q371" s="85"/>
      <c r="R371" s="85"/>
      <c r="S371" s="85"/>
      <c r="T371" s="85"/>
      <c r="U371" s="85"/>
      <c r="V371" s="92" t="str">
        <f t="shared" si="34"/>
        <v>/</v>
      </c>
      <c r="W371" s="92"/>
      <c r="X371" s="92"/>
      <c r="Y371" s="92"/>
      <c r="Z371" s="131">
        <f t="shared" si="30"/>
        <v>0</v>
      </c>
      <c r="AA371" s="131">
        <f t="shared" si="31"/>
        <v>0</v>
      </c>
      <c r="AB371" s="132">
        <f t="shared" si="32"/>
        <v>0</v>
      </c>
      <c r="AC371" s="132">
        <f t="shared" si="35"/>
        <v>0</v>
      </c>
      <c r="AD371" s="132">
        <f>(IF(S371=Dropdown!$E$6,1,IF(S371=Dropdown!$E$7,2,IF(S371=Dropdown!$E$8,1,IF(S371=Dropdown!$E$9,2,0)))))*E371</f>
        <v>0</v>
      </c>
      <c r="AE371" s="132">
        <v>0</v>
      </c>
    </row>
    <row r="372" spans="1:31" ht="32.25" customHeight="1" thickBot="1" x14ac:dyDescent="0.3">
      <c r="A372" s="98"/>
      <c r="B372" s="85"/>
      <c r="C372" s="85"/>
      <c r="D372" s="85"/>
      <c r="E372" s="85"/>
      <c r="F372" s="85"/>
      <c r="G372" s="85"/>
      <c r="H372" s="85"/>
      <c r="I372" s="85"/>
      <c r="J372" s="85"/>
      <c r="K372" s="99"/>
      <c r="L372" s="90"/>
      <c r="M372" s="107">
        <f t="shared" si="33"/>
        <v>0</v>
      </c>
      <c r="N372" s="107"/>
      <c r="O372" s="107"/>
      <c r="P372" s="85"/>
      <c r="Q372" s="85"/>
      <c r="R372" s="85"/>
      <c r="S372" s="85"/>
      <c r="T372" s="85"/>
      <c r="U372" s="85"/>
      <c r="V372" s="92" t="str">
        <f t="shared" si="34"/>
        <v>/</v>
      </c>
      <c r="W372" s="92"/>
      <c r="X372" s="92"/>
      <c r="Y372" s="92"/>
      <c r="Z372" s="131">
        <f t="shared" si="30"/>
        <v>0</v>
      </c>
      <c r="AA372" s="131">
        <f t="shared" si="31"/>
        <v>0</v>
      </c>
      <c r="AB372" s="132">
        <f t="shared" si="32"/>
        <v>0</v>
      </c>
      <c r="AC372" s="132">
        <f t="shared" si="35"/>
        <v>0</v>
      </c>
      <c r="AD372" s="132">
        <f>(IF(S372=Dropdown!$E$6,1,IF(S372=Dropdown!$E$7,2,IF(S372=Dropdown!$E$8,1,IF(S372=Dropdown!$E$9,2,0)))))*E372</f>
        <v>0</v>
      </c>
      <c r="AE372" s="132">
        <v>0</v>
      </c>
    </row>
    <row r="373" spans="1:31" ht="32.25" customHeight="1" thickBot="1" x14ac:dyDescent="0.3">
      <c r="A373" s="98"/>
      <c r="B373" s="85"/>
      <c r="C373" s="85"/>
      <c r="D373" s="85"/>
      <c r="E373" s="85"/>
      <c r="F373" s="85"/>
      <c r="G373" s="85"/>
      <c r="H373" s="85"/>
      <c r="I373" s="85"/>
      <c r="J373" s="85"/>
      <c r="K373" s="99"/>
      <c r="L373" s="90"/>
      <c r="M373" s="107">
        <f t="shared" si="33"/>
        <v>0</v>
      </c>
      <c r="N373" s="107"/>
      <c r="O373" s="107"/>
      <c r="P373" s="85"/>
      <c r="Q373" s="85"/>
      <c r="R373" s="85"/>
      <c r="S373" s="85"/>
      <c r="T373" s="85"/>
      <c r="U373" s="85"/>
      <c r="V373" s="92" t="str">
        <f t="shared" si="34"/>
        <v>/</v>
      </c>
      <c r="W373" s="92"/>
      <c r="X373" s="92"/>
      <c r="Y373" s="92"/>
      <c r="Z373" s="131">
        <f t="shared" si="30"/>
        <v>0</v>
      </c>
      <c r="AA373" s="131">
        <f t="shared" si="31"/>
        <v>0</v>
      </c>
      <c r="AB373" s="132">
        <f t="shared" si="32"/>
        <v>0</v>
      </c>
      <c r="AC373" s="132">
        <f t="shared" si="35"/>
        <v>0</v>
      </c>
      <c r="AD373" s="132">
        <f>(IF(S373=Dropdown!$E$6,1,IF(S373=Dropdown!$E$7,2,IF(S373=Dropdown!$E$8,1,IF(S373=Dropdown!$E$9,2,0)))))*E373</f>
        <v>0</v>
      </c>
      <c r="AE373" s="132">
        <v>0</v>
      </c>
    </row>
    <row r="374" spans="1:31" ht="32.25" customHeight="1" thickBot="1" x14ac:dyDescent="0.3">
      <c r="A374" s="98"/>
      <c r="B374" s="85"/>
      <c r="C374" s="85"/>
      <c r="D374" s="85"/>
      <c r="E374" s="85"/>
      <c r="F374" s="85"/>
      <c r="G374" s="85"/>
      <c r="H374" s="85"/>
      <c r="I374" s="85"/>
      <c r="J374" s="85"/>
      <c r="K374" s="99"/>
      <c r="L374" s="90"/>
      <c r="M374" s="107">
        <f t="shared" si="33"/>
        <v>0</v>
      </c>
      <c r="N374" s="107"/>
      <c r="O374" s="107"/>
      <c r="P374" s="85"/>
      <c r="Q374" s="85"/>
      <c r="R374" s="85"/>
      <c r="S374" s="85"/>
      <c r="T374" s="85"/>
      <c r="U374" s="85"/>
      <c r="V374" s="92" t="str">
        <f t="shared" si="34"/>
        <v>/</v>
      </c>
      <c r="W374" s="92"/>
      <c r="X374" s="92"/>
      <c r="Y374" s="92"/>
      <c r="Z374" s="131">
        <f t="shared" si="30"/>
        <v>0</v>
      </c>
      <c r="AA374" s="131">
        <f t="shared" si="31"/>
        <v>0</v>
      </c>
      <c r="AB374" s="132">
        <f t="shared" si="32"/>
        <v>0</v>
      </c>
      <c r="AC374" s="132">
        <f t="shared" si="35"/>
        <v>0</v>
      </c>
      <c r="AD374" s="132">
        <f>(IF(S374=Dropdown!$E$6,1,IF(S374=Dropdown!$E$7,2,IF(S374=Dropdown!$E$8,1,IF(S374=Dropdown!$E$9,2,0)))))*E374</f>
        <v>0</v>
      </c>
      <c r="AE374" s="132">
        <v>0</v>
      </c>
    </row>
    <row r="375" spans="1:31" ht="32.25" customHeight="1" thickBot="1" x14ac:dyDescent="0.3">
      <c r="A375" s="98"/>
      <c r="B375" s="85"/>
      <c r="C375" s="85"/>
      <c r="D375" s="102"/>
      <c r="E375" s="85"/>
      <c r="F375" s="85"/>
      <c r="G375" s="85"/>
      <c r="H375" s="85"/>
      <c r="I375" s="85"/>
      <c r="J375" s="85"/>
      <c r="K375" s="99"/>
      <c r="L375" s="90"/>
      <c r="M375" s="107">
        <f t="shared" si="33"/>
        <v>0</v>
      </c>
      <c r="N375" s="107"/>
      <c r="O375" s="107"/>
      <c r="P375" s="85"/>
      <c r="Q375" s="85"/>
      <c r="R375" s="85"/>
      <c r="S375" s="85"/>
      <c r="T375" s="85"/>
      <c r="U375" s="85"/>
      <c r="V375" s="92" t="str">
        <f t="shared" si="34"/>
        <v>/</v>
      </c>
      <c r="W375" s="92"/>
      <c r="X375" s="92"/>
      <c r="Y375" s="92"/>
      <c r="Z375" s="131">
        <f t="shared" si="30"/>
        <v>0</v>
      </c>
      <c r="AA375" s="131">
        <f t="shared" si="31"/>
        <v>0</v>
      </c>
      <c r="AB375" s="132">
        <f t="shared" si="32"/>
        <v>0</v>
      </c>
      <c r="AC375" s="132">
        <f t="shared" si="35"/>
        <v>0</v>
      </c>
      <c r="AD375" s="132">
        <f>(IF(S375=Dropdown!$E$6,1,IF(S375=Dropdown!$E$7,2,IF(S375=Dropdown!$E$8,1,IF(S375=Dropdown!$E$9,2,0)))))*E375</f>
        <v>0</v>
      </c>
      <c r="AE375" s="132">
        <v>0</v>
      </c>
    </row>
    <row r="376" spans="1:31" ht="32.25" customHeight="1" thickBot="1" x14ac:dyDescent="0.3">
      <c r="A376" s="98"/>
      <c r="B376" s="85"/>
      <c r="C376" s="85"/>
      <c r="D376" s="102"/>
      <c r="E376" s="85"/>
      <c r="F376" s="85"/>
      <c r="G376" s="85"/>
      <c r="H376" s="85"/>
      <c r="I376" s="85"/>
      <c r="J376" s="85"/>
      <c r="K376" s="99"/>
      <c r="L376" s="90"/>
      <c r="M376" s="107">
        <f t="shared" si="33"/>
        <v>0</v>
      </c>
      <c r="N376" s="107"/>
      <c r="O376" s="107"/>
      <c r="P376" s="85"/>
      <c r="Q376" s="85"/>
      <c r="R376" s="85"/>
      <c r="S376" s="85"/>
      <c r="T376" s="85"/>
      <c r="U376" s="85"/>
      <c r="V376" s="92" t="str">
        <f t="shared" si="34"/>
        <v>/</v>
      </c>
      <c r="W376" s="92"/>
      <c r="X376" s="92"/>
      <c r="Y376" s="92"/>
      <c r="Z376" s="131">
        <f t="shared" si="30"/>
        <v>0</v>
      </c>
      <c r="AA376" s="131">
        <f t="shared" si="31"/>
        <v>0</v>
      </c>
      <c r="AB376" s="132">
        <f t="shared" si="32"/>
        <v>0</v>
      </c>
      <c r="AC376" s="132">
        <f t="shared" si="35"/>
        <v>0</v>
      </c>
      <c r="AD376" s="132">
        <f>(IF(S376=Dropdown!$E$6,1,IF(S376=Dropdown!$E$7,2,IF(S376=Dropdown!$E$8,1,IF(S376=Dropdown!$E$9,2,0)))))*E376</f>
        <v>0</v>
      </c>
      <c r="AE376" s="132">
        <v>0</v>
      </c>
    </row>
    <row r="377" spans="1:31" ht="32.25" customHeight="1" thickBot="1" x14ac:dyDescent="0.3">
      <c r="A377" s="98"/>
      <c r="B377" s="85"/>
      <c r="C377" s="85"/>
      <c r="D377" s="102"/>
      <c r="E377" s="85"/>
      <c r="F377" s="85"/>
      <c r="G377" s="85"/>
      <c r="H377" s="85"/>
      <c r="I377" s="85"/>
      <c r="J377" s="85"/>
      <c r="K377" s="99"/>
      <c r="L377" s="90"/>
      <c r="M377" s="107">
        <f t="shared" si="33"/>
        <v>0</v>
      </c>
      <c r="N377" s="107"/>
      <c r="O377" s="107"/>
      <c r="P377" s="85"/>
      <c r="Q377" s="85"/>
      <c r="R377" s="85"/>
      <c r="S377" s="85"/>
      <c r="T377" s="85"/>
      <c r="U377" s="85"/>
      <c r="V377" s="92" t="str">
        <f t="shared" si="34"/>
        <v>/</v>
      </c>
      <c r="W377" s="92"/>
      <c r="X377" s="92"/>
      <c r="Y377" s="92"/>
      <c r="Z377" s="131">
        <f t="shared" si="30"/>
        <v>0</v>
      </c>
      <c r="AA377" s="131">
        <f t="shared" si="31"/>
        <v>0</v>
      </c>
      <c r="AB377" s="132">
        <f t="shared" si="32"/>
        <v>0</v>
      </c>
      <c r="AC377" s="132">
        <f t="shared" si="35"/>
        <v>0</v>
      </c>
      <c r="AD377" s="132">
        <f>(IF(S377=Dropdown!$E$6,1,IF(S377=Dropdown!$E$7,2,IF(S377=Dropdown!$E$8,1,IF(S377=Dropdown!$E$9,2,0)))))*E377</f>
        <v>0</v>
      </c>
      <c r="AE377" s="132">
        <v>0</v>
      </c>
    </row>
    <row r="378" spans="1:31" ht="32.25" customHeight="1" thickBot="1" x14ac:dyDescent="0.3">
      <c r="A378" s="98"/>
      <c r="B378" s="85"/>
      <c r="C378" s="85"/>
      <c r="D378" s="102"/>
      <c r="E378" s="85"/>
      <c r="F378" s="85"/>
      <c r="G378" s="85"/>
      <c r="H378" s="85"/>
      <c r="I378" s="85"/>
      <c r="J378" s="85"/>
      <c r="K378" s="99"/>
      <c r="L378" s="90"/>
      <c r="M378" s="107">
        <f t="shared" si="33"/>
        <v>0</v>
      </c>
      <c r="N378" s="107"/>
      <c r="O378" s="107"/>
      <c r="P378" s="85"/>
      <c r="Q378" s="85"/>
      <c r="R378" s="85"/>
      <c r="S378" s="85"/>
      <c r="T378" s="85"/>
      <c r="U378" s="85"/>
      <c r="V378" s="92" t="str">
        <f t="shared" si="34"/>
        <v>/</v>
      </c>
      <c r="W378" s="92"/>
      <c r="X378" s="92"/>
      <c r="Y378" s="92"/>
      <c r="Z378" s="131">
        <f t="shared" si="30"/>
        <v>0</v>
      </c>
      <c r="AA378" s="131">
        <f t="shared" si="31"/>
        <v>0</v>
      </c>
      <c r="AB378" s="132">
        <f t="shared" si="32"/>
        <v>0</v>
      </c>
      <c r="AC378" s="132">
        <f t="shared" si="35"/>
        <v>0</v>
      </c>
      <c r="AD378" s="132">
        <f>(IF(S378=Dropdown!$E$6,1,IF(S378=Dropdown!$E$7,2,IF(S378=Dropdown!$E$8,1,IF(S378=Dropdown!$E$9,2,0)))))*E378</f>
        <v>0</v>
      </c>
      <c r="AE378" s="132">
        <v>0</v>
      </c>
    </row>
    <row r="379" spans="1:31" ht="32.25" customHeight="1" thickBot="1" x14ac:dyDescent="0.3">
      <c r="A379" s="98"/>
      <c r="B379" s="85"/>
      <c r="C379" s="85"/>
      <c r="D379" s="85"/>
      <c r="E379" s="85"/>
      <c r="F379" s="85"/>
      <c r="G379" s="85"/>
      <c r="H379" s="85"/>
      <c r="I379" s="85"/>
      <c r="J379" s="85"/>
      <c r="K379" s="99"/>
      <c r="L379" s="90"/>
      <c r="M379" s="107">
        <f t="shared" si="33"/>
        <v>0</v>
      </c>
      <c r="N379" s="107"/>
      <c r="O379" s="107"/>
      <c r="P379" s="85"/>
      <c r="Q379" s="85"/>
      <c r="R379" s="85"/>
      <c r="S379" s="85"/>
      <c r="T379" s="85"/>
      <c r="U379" s="85"/>
      <c r="V379" s="92" t="str">
        <f t="shared" si="34"/>
        <v>/</v>
      </c>
      <c r="W379" s="92"/>
      <c r="X379" s="92"/>
      <c r="Y379" s="92"/>
      <c r="Z379" s="131">
        <f t="shared" si="30"/>
        <v>0</v>
      </c>
      <c r="AA379" s="131">
        <f t="shared" si="31"/>
        <v>0</v>
      </c>
      <c r="AB379" s="132">
        <f t="shared" si="32"/>
        <v>0</v>
      </c>
      <c r="AC379" s="132">
        <f t="shared" si="35"/>
        <v>0</v>
      </c>
      <c r="AD379" s="132">
        <f>(IF(S379=Dropdown!$E$6,1,IF(S379=Dropdown!$E$7,2,IF(S379=Dropdown!$E$8,1,IF(S379=Dropdown!$E$9,2,0)))))*E379</f>
        <v>0</v>
      </c>
      <c r="AE379" s="132">
        <v>0</v>
      </c>
    </row>
    <row r="380" spans="1:31" ht="32.25" customHeight="1" thickBot="1" x14ac:dyDescent="0.3">
      <c r="A380" s="98"/>
      <c r="B380" s="85"/>
      <c r="C380" s="85"/>
      <c r="D380" s="85"/>
      <c r="E380" s="85"/>
      <c r="F380" s="85"/>
      <c r="G380" s="85"/>
      <c r="H380" s="85"/>
      <c r="I380" s="85"/>
      <c r="J380" s="85"/>
      <c r="K380" s="99"/>
      <c r="L380" s="90"/>
      <c r="M380" s="107">
        <f t="shared" si="33"/>
        <v>0</v>
      </c>
      <c r="N380" s="107"/>
      <c r="O380" s="107"/>
      <c r="P380" s="85"/>
      <c r="Q380" s="85"/>
      <c r="R380" s="85"/>
      <c r="S380" s="85"/>
      <c r="T380" s="85"/>
      <c r="U380" s="85"/>
      <c r="V380" s="92" t="str">
        <f t="shared" si="34"/>
        <v>/</v>
      </c>
      <c r="W380" s="92"/>
      <c r="X380" s="92"/>
      <c r="Y380" s="92"/>
      <c r="Z380" s="131">
        <f t="shared" si="30"/>
        <v>0</v>
      </c>
      <c r="AA380" s="131">
        <f t="shared" si="31"/>
        <v>0</v>
      </c>
      <c r="AB380" s="132">
        <f t="shared" si="32"/>
        <v>0</v>
      </c>
      <c r="AC380" s="132">
        <f t="shared" si="35"/>
        <v>0</v>
      </c>
      <c r="AD380" s="132">
        <f>(IF(S380=Dropdown!$E$6,1,IF(S380=Dropdown!$E$7,2,IF(S380=Dropdown!$E$8,1,IF(S380=Dropdown!$E$9,2,0)))))*E380</f>
        <v>0</v>
      </c>
      <c r="AE380" s="132">
        <v>0</v>
      </c>
    </row>
    <row r="381" spans="1:31" ht="32.25" customHeight="1" thickBot="1" x14ac:dyDescent="0.3">
      <c r="A381" s="98"/>
      <c r="B381" s="85"/>
      <c r="C381" s="85"/>
      <c r="D381" s="85"/>
      <c r="E381" s="85"/>
      <c r="F381" s="85"/>
      <c r="G381" s="85"/>
      <c r="H381" s="85"/>
      <c r="I381" s="85"/>
      <c r="J381" s="85"/>
      <c r="K381" s="99"/>
      <c r="L381" s="90"/>
      <c r="M381" s="107">
        <f t="shared" si="33"/>
        <v>0</v>
      </c>
      <c r="N381" s="107"/>
      <c r="O381" s="107"/>
      <c r="P381" s="85"/>
      <c r="Q381" s="85"/>
      <c r="R381" s="85"/>
      <c r="S381" s="85"/>
      <c r="T381" s="85"/>
      <c r="U381" s="85"/>
      <c r="V381" s="92" t="str">
        <f t="shared" si="34"/>
        <v>/</v>
      </c>
      <c r="W381" s="92"/>
      <c r="X381" s="92"/>
      <c r="Y381" s="92"/>
      <c r="Z381" s="131">
        <f t="shared" si="30"/>
        <v>0</v>
      </c>
      <c r="AA381" s="131">
        <f t="shared" si="31"/>
        <v>0</v>
      </c>
      <c r="AB381" s="132">
        <f t="shared" si="32"/>
        <v>0</v>
      </c>
      <c r="AC381" s="132">
        <f t="shared" si="35"/>
        <v>0</v>
      </c>
      <c r="AD381" s="132">
        <f>(IF(S381=Dropdown!$E$6,1,IF(S381=Dropdown!$E$7,2,IF(S381=Dropdown!$E$8,1,IF(S381=Dropdown!$E$9,2,0)))))*E381</f>
        <v>0</v>
      </c>
      <c r="AE381" s="132">
        <v>0</v>
      </c>
    </row>
    <row r="382" spans="1:31" ht="32.25" customHeight="1" thickBot="1" x14ac:dyDescent="0.3">
      <c r="A382" s="98"/>
      <c r="B382" s="85"/>
      <c r="C382" s="85"/>
      <c r="D382" s="85"/>
      <c r="E382" s="85"/>
      <c r="F382" s="85"/>
      <c r="G382" s="85"/>
      <c r="H382" s="85"/>
      <c r="I382" s="85"/>
      <c r="J382" s="85"/>
      <c r="K382" s="99"/>
      <c r="L382" s="90"/>
      <c r="M382" s="107">
        <f t="shared" si="33"/>
        <v>0</v>
      </c>
      <c r="N382" s="107"/>
      <c r="O382" s="107"/>
      <c r="P382" s="85"/>
      <c r="Q382" s="85"/>
      <c r="R382" s="85"/>
      <c r="S382" s="85"/>
      <c r="T382" s="85"/>
      <c r="U382" s="85"/>
      <c r="V382" s="92" t="str">
        <f t="shared" si="34"/>
        <v>/</v>
      </c>
      <c r="W382" s="92"/>
      <c r="X382" s="92"/>
      <c r="Y382" s="92"/>
      <c r="Z382" s="131">
        <f t="shared" si="30"/>
        <v>0</v>
      </c>
      <c r="AA382" s="131">
        <f t="shared" si="31"/>
        <v>0</v>
      </c>
      <c r="AB382" s="132">
        <f t="shared" si="32"/>
        <v>0</v>
      </c>
      <c r="AC382" s="132">
        <f t="shared" si="35"/>
        <v>0</v>
      </c>
      <c r="AD382" s="132">
        <f>(IF(S382=Dropdown!$E$6,1,IF(S382=Dropdown!$E$7,2,IF(S382=Dropdown!$E$8,1,IF(S382=Dropdown!$E$9,2,0)))))*E382</f>
        <v>0</v>
      </c>
      <c r="AE382" s="132">
        <v>0</v>
      </c>
    </row>
    <row r="383" spans="1:31" ht="32.25" customHeight="1" thickBot="1" x14ac:dyDescent="0.3">
      <c r="A383" s="98"/>
      <c r="B383" s="85"/>
      <c r="C383" s="85"/>
      <c r="D383" s="85"/>
      <c r="E383" s="85"/>
      <c r="F383" s="85"/>
      <c r="G383" s="85"/>
      <c r="H383" s="85"/>
      <c r="I383" s="85"/>
      <c r="J383" s="85"/>
      <c r="K383" s="99"/>
      <c r="L383" s="90"/>
      <c r="M383" s="107">
        <f t="shared" si="33"/>
        <v>0</v>
      </c>
      <c r="N383" s="107"/>
      <c r="O383" s="107"/>
      <c r="P383" s="85"/>
      <c r="Q383" s="85"/>
      <c r="R383" s="85"/>
      <c r="S383" s="85"/>
      <c r="T383" s="85"/>
      <c r="U383" s="85"/>
      <c r="V383" s="92" t="str">
        <f t="shared" si="34"/>
        <v>/</v>
      </c>
      <c r="W383" s="92"/>
      <c r="X383" s="92"/>
      <c r="Y383" s="92"/>
      <c r="Z383" s="131">
        <f t="shared" si="30"/>
        <v>0</v>
      </c>
      <c r="AA383" s="131">
        <f t="shared" si="31"/>
        <v>0</v>
      </c>
      <c r="AB383" s="132">
        <f t="shared" si="32"/>
        <v>0</v>
      </c>
      <c r="AC383" s="132">
        <f t="shared" si="35"/>
        <v>0</v>
      </c>
      <c r="AD383" s="132">
        <f>(IF(S383=Dropdown!$E$6,1,IF(S383=Dropdown!$E$7,2,IF(S383=Dropdown!$E$8,1,IF(S383=Dropdown!$E$9,2,0)))))*E383</f>
        <v>0</v>
      </c>
      <c r="AE383" s="132">
        <v>0</v>
      </c>
    </row>
    <row r="384" spans="1:31" ht="32.25" customHeight="1" thickBot="1" x14ac:dyDescent="0.3">
      <c r="A384" s="98"/>
      <c r="B384" s="85"/>
      <c r="C384" s="85"/>
      <c r="D384" s="85"/>
      <c r="E384" s="85"/>
      <c r="F384" s="85"/>
      <c r="G384" s="85"/>
      <c r="H384" s="85"/>
      <c r="I384" s="85"/>
      <c r="J384" s="85"/>
      <c r="K384" s="99"/>
      <c r="L384" s="90"/>
      <c r="M384" s="107">
        <f t="shared" si="33"/>
        <v>0</v>
      </c>
      <c r="N384" s="107"/>
      <c r="O384" s="107"/>
      <c r="P384" s="85"/>
      <c r="Q384" s="85"/>
      <c r="R384" s="85"/>
      <c r="S384" s="85"/>
      <c r="T384" s="85"/>
      <c r="U384" s="85"/>
      <c r="V384" s="92" t="str">
        <f t="shared" si="34"/>
        <v>/</v>
      </c>
      <c r="W384" s="92"/>
      <c r="X384" s="92"/>
      <c r="Y384" s="92"/>
      <c r="Z384" s="131">
        <f t="shared" si="30"/>
        <v>0</v>
      </c>
      <c r="AA384" s="131">
        <f t="shared" si="31"/>
        <v>0</v>
      </c>
      <c r="AB384" s="132">
        <f t="shared" si="32"/>
        <v>0</v>
      </c>
      <c r="AC384" s="132">
        <f t="shared" si="35"/>
        <v>0</v>
      </c>
      <c r="AD384" s="132">
        <f>(IF(S384=Dropdown!$E$6,1,IF(S384=Dropdown!$E$7,2,IF(S384=Dropdown!$E$8,1,IF(S384=Dropdown!$E$9,2,0)))))*E384</f>
        <v>0</v>
      </c>
      <c r="AE384" s="132">
        <v>0</v>
      </c>
    </row>
    <row r="385" spans="1:31" ht="32.25" customHeight="1" thickBot="1" x14ac:dyDescent="0.3">
      <c r="A385" s="98"/>
      <c r="B385" s="85"/>
      <c r="C385" s="85"/>
      <c r="D385" s="85"/>
      <c r="E385" s="85"/>
      <c r="F385" s="85"/>
      <c r="G385" s="85"/>
      <c r="H385" s="85"/>
      <c r="I385" s="85"/>
      <c r="J385" s="85"/>
      <c r="K385" s="99"/>
      <c r="L385" s="90"/>
      <c r="M385" s="107">
        <f t="shared" si="33"/>
        <v>0</v>
      </c>
      <c r="N385" s="107"/>
      <c r="O385" s="107"/>
      <c r="P385" s="85"/>
      <c r="Q385" s="85"/>
      <c r="R385" s="85"/>
      <c r="S385" s="85"/>
      <c r="T385" s="85"/>
      <c r="U385" s="85"/>
      <c r="V385" s="92" t="str">
        <f t="shared" si="34"/>
        <v>/</v>
      </c>
      <c r="W385" s="92"/>
      <c r="X385" s="92"/>
      <c r="Y385" s="92"/>
      <c r="Z385" s="131">
        <f t="shared" si="30"/>
        <v>0</v>
      </c>
      <c r="AA385" s="131">
        <f t="shared" si="31"/>
        <v>0</v>
      </c>
      <c r="AB385" s="132">
        <f t="shared" si="32"/>
        <v>0</v>
      </c>
      <c r="AC385" s="132">
        <f t="shared" si="35"/>
        <v>0</v>
      </c>
      <c r="AD385" s="132">
        <f>(IF(S385=Dropdown!$E$6,1,IF(S385=Dropdown!$E$7,2,IF(S385=Dropdown!$E$8,1,IF(S385=Dropdown!$E$9,2,0)))))*E385</f>
        <v>0</v>
      </c>
      <c r="AE385" s="132">
        <v>0</v>
      </c>
    </row>
    <row r="386" spans="1:31" ht="32.25" customHeight="1" thickBot="1" x14ac:dyDescent="0.3">
      <c r="A386" s="98"/>
      <c r="B386" s="85"/>
      <c r="C386" s="85"/>
      <c r="D386" s="85"/>
      <c r="E386" s="85"/>
      <c r="F386" s="85"/>
      <c r="G386" s="85"/>
      <c r="H386" s="85"/>
      <c r="I386" s="85"/>
      <c r="J386" s="85"/>
      <c r="K386" s="99"/>
      <c r="L386" s="90"/>
      <c r="M386" s="107">
        <f t="shared" si="33"/>
        <v>0</v>
      </c>
      <c r="N386" s="107"/>
      <c r="O386" s="107"/>
      <c r="P386" s="85"/>
      <c r="Q386" s="85"/>
      <c r="R386" s="85"/>
      <c r="S386" s="85"/>
      <c r="T386" s="85"/>
      <c r="U386" s="85"/>
      <c r="V386" s="92" t="str">
        <f t="shared" si="34"/>
        <v>/</v>
      </c>
      <c r="W386" s="92"/>
      <c r="X386" s="92"/>
      <c r="Y386" s="92"/>
      <c r="Z386" s="131">
        <f t="shared" si="30"/>
        <v>0</v>
      </c>
      <c r="AA386" s="131">
        <f t="shared" si="31"/>
        <v>0</v>
      </c>
      <c r="AB386" s="132">
        <f t="shared" si="32"/>
        <v>0</v>
      </c>
      <c r="AC386" s="132">
        <f t="shared" si="35"/>
        <v>0</v>
      </c>
      <c r="AD386" s="132">
        <f>(IF(S386=Dropdown!$E$6,1,IF(S386=Dropdown!$E$7,2,IF(S386=Dropdown!$E$8,1,IF(S386=Dropdown!$E$9,2,0)))))*E386</f>
        <v>0</v>
      </c>
      <c r="AE386" s="132">
        <v>0</v>
      </c>
    </row>
    <row r="387" spans="1:31" ht="32.25" customHeight="1" thickBot="1" x14ac:dyDescent="0.3">
      <c r="A387" s="98"/>
      <c r="B387" s="85"/>
      <c r="C387" s="85"/>
      <c r="D387" s="85"/>
      <c r="E387" s="85"/>
      <c r="F387" s="85"/>
      <c r="G387" s="85"/>
      <c r="H387" s="85"/>
      <c r="I387" s="85"/>
      <c r="J387" s="85"/>
      <c r="K387" s="99"/>
      <c r="L387" s="90"/>
      <c r="M387" s="107">
        <f t="shared" si="33"/>
        <v>0</v>
      </c>
      <c r="N387" s="107"/>
      <c r="O387" s="107"/>
      <c r="P387" s="85"/>
      <c r="Q387" s="85"/>
      <c r="R387" s="85"/>
      <c r="S387" s="85"/>
      <c r="T387" s="85"/>
      <c r="U387" s="85"/>
      <c r="V387" s="92" t="str">
        <f t="shared" si="34"/>
        <v>/</v>
      </c>
      <c r="W387" s="92"/>
      <c r="X387" s="92"/>
      <c r="Y387" s="92"/>
      <c r="Z387" s="131">
        <f t="shared" si="30"/>
        <v>0</v>
      </c>
      <c r="AA387" s="131">
        <f t="shared" si="31"/>
        <v>0</v>
      </c>
      <c r="AB387" s="132">
        <f t="shared" si="32"/>
        <v>0</v>
      </c>
      <c r="AC387" s="132">
        <f t="shared" si="35"/>
        <v>0</v>
      </c>
      <c r="AD387" s="132">
        <f>(IF(S387=Dropdown!$E$6,1,IF(S387=Dropdown!$E$7,2,IF(S387=Dropdown!$E$8,1,IF(S387=Dropdown!$E$9,2,0)))))*E387</f>
        <v>0</v>
      </c>
      <c r="AE387" s="132">
        <v>0</v>
      </c>
    </row>
    <row r="388" spans="1:31" ht="32.25" customHeight="1" thickBot="1" x14ac:dyDescent="0.3">
      <c r="A388" s="98"/>
      <c r="B388" s="85"/>
      <c r="C388" s="85"/>
      <c r="D388" s="85"/>
      <c r="E388" s="85"/>
      <c r="F388" s="85"/>
      <c r="G388" s="85"/>
      <c r="H388" s="85"/>
      <c r="I388" s="85"/>
      <c r="J388" s="85"/>
      <c r="K388" s="99"/>
      <c r="L388" s="90"/>
      <c r="M388" s="107">
        <f t="shared" si="33"/>
        <v>0</v>
      </c>
      <c r="N388" s="107"/>
      <c r="O388" s="107"/>
      <c r="P388" s="85"/>
      <c r="Q388" s="85"/>
      <c r="R388" s="85"/>
      <c r="S388" s="85"/>
      <c r="T388" s="85"/>
      <c r="U388" s="85"/>
      <c r="V388" s="92" t="str">
        <f t="shared" si="34"/>
        <v>/</v>
      </c>
      <c r="W388" s="92"/>
      <c r="X388" s="92"/>
      <c r="Y388" s="92"/>
      <c r="Z388" s="131">
        <f t="shared" si="30"/>
        <v>0</v>
      </c>
      <c r="AA388" s="131">
        <f t="shared" si="31"/>
        <v>0</v>
      </c>
      <c r="AB388" s="132">
        <f t="shared" si="32"/>
        <v>0</v>
      </c>
      <c r="AC388" s="132">
        <f t="shared" si="35"/>
        <v>0</v>
      </c>
      <c r="AD388" s="132">
        <f>(IF(S388=Dropdown!$E$6,1,IF(S388=Dropdown!$E$7,2,IF(S388=Dropdown!$E$8,1,IF(S388=Dropdown!$E$9,2,0)))))*E388</f>
        <v>0</v>
      </c>
      <c r="AE388" s="132">
        <v>0</v>
      </c>
    </row>
    <row r="389" spans="1:31" ht="32.25" customHeight="1" thickBot="1" x14ac:dyDescent="0.3">
      <c r="A389" s="98"/>
      <c r="B389" s="85"/>
      <c r="C389" s="85"/>
      <c r="D389" s="85"/>
      <c r="E389" s="85"/>
      <c r="F389" s="85"/>
      <c r="G389" s="85"/>
      <c r="H389" s="85"/>
      <c r="I389" s="85"/>
      <c r="J389" s="85"/>
      <c r="K389" s="99"/>
      <c r="L389" s="90"/>
      <c r="M389" s="107">
        <f t="shared" si="33"/>
        <v>0</v>
      </c>
      <c r="N389" s="107"/>
      <c r="O389" s="107"/>
      <c r="P389" s="85"/>
      <c r="Q389" s="85"/>
      <c r="R389" s="85"/>
      <c r="S389" s="85"/>
      <c r="T389" s="85"/>
      <c r="U389" s="85"/>
      <c r="V389" s="92" t="str">
        <f t="shared" si="34"/>
        <v>/</v>
      </c>
      <c r="W389" s="92"/>
      <c r="X389" s="92"/>
      <c r="Y389" s="92"/>
      <c r="Z389" s="131">
        <f t="shared" si="30"/>
        <v>0</v>
      </c>
      <c r="AA389" s="131">
        <f t="shared" si="31"/>
        <v>0</v>
      </c>
      <c r="AB389" s="132">
        <f t="shared" si="32"/>
        <v>0</v>
      </c>
      <c r="AC389" s="132">
        <f t="shared" si="35"/>
        <v>0</v>
      </c>
      <c r="AD389" s="132">
        <f>(IF(S389=Dropdown!$E$6,1,IF(S389=Dropdown!$E$7,2,IF(S389=Dropdown!$E$8,1,IF(S389=Dropdown!$E$9,2,0)))))*E389</f>
        <v>0</v>
      </c>
      <c r="AE389" s="132">
        <v>0</v>
      </c>
    </row>
    <row r="390" spans="1:31" ht="32.25" customHeight="1" thickBot="1" x14ac:dyDescent="0.3">
      <c r="A390" s="98"/>
      <c r="B390" s="85"/>
      <c r="C390" s="85"/>
      <c r="D390" s="85"/>
      <c r="E390" s="85"/>
      <c r="F390" s="85"/>
      <c r="G390" s="85"/>
      <c r="H390" s="85"/>
      <c r="I390" s="85"/>
      <c r="J390" s="85"/>
      <c r="K390" s="99"/>
      <c r="L390" s="90"/>
      <c r="M390" s="107">
        <f t="shared" si="33"/>
        <v>0</v>
      </c>
      <c r="N390" s="107"/>
      <c r="O390" s="107"/>
      <c r="P390" s="85"/>
      <c r="Q390" s="85"/>
      <c r="R390" s="85"/>
      <c r="S390" s="85"/>
      <c r="T390" s="85"/>
      <c r="U390" s="85"/>
      <c r="V390" s="92" t="str">
        <f t="shared" si="34"/>
        <v>/</v>
      </c>
      <c r="W390" s="92"/>
      <c r="X390" s="92"/>
      <c r="Y390" s="92"/>
      <c r="Z390" s="131">
        <f t="shared" si="30"/>
        <v>0</v>
      </c>
      <c r="AA390" s="131">
        <f t="shared" si="31"/>
        <v>0</v>
      </c>
      <c r="AB390" s="132">
        <f t="shared" si="32"/>
        <v>0</v>
      </c>
      <c r="AC390" s="132">
        <f t="shared" si="35"/>
        <v>0</v>
      </c>
      <c r="AD390" s="132">
        <f>(IF(S390=Dropdown!$E$6,1,IF(S390=Dropdown!$E$7,2,IF(S390=Dropdown!$E$8,1,IF(S390=Dropdown!$E$9,2,0)))))*E390</f>
        <v>0</v>
      </c>
      <c r="AE390" s="132">
        <v>0</v>
      </c>
    </row>
    <row r="391" spans="1:31" ht="32.25" customHeight="1" thickBot="1" x14ac:dyDescent="0.3">
      <c r="A391" s="98"/>
      <c r="B391" s="85"/>
      <c r="C391" s="85"/>
      <c r="D391" s="85"/>
      <c r="E391" s="85"/>
      <c r="F391" s="85"/>
      <c r="G391" s="85"/>
      <c r="H391" s="85"/>
      <c r="I391" s="85"/>
      <c r="J391" s="85"/>
      <c r="K391" s="99"/>
      <c r="L391" s="90"/>
      <c r="M391" s="107">
        <f t="shared" si="33"/>
        <v>0</v>
      </c>
      <c r="N391" s="107"/>
      <c r="O391" s="107"/>
      <c r="P391" s="85"/>
      <c r="Q391" s="85"/>
      <c r="R391" s="85"/>
      <c r="S391" s="85"/>
      <c r="T391" s="85"/>
      <c r="U391" s="85"/>
      <c r="V391" s="92" t="str">
        <f t="shared" si="34"/>
        <v>/</v>
      </c>
      <c r="W391" s="92"/>
      <c r="X391" s="92"/>
      <c r="Y391" s="92"/>
      <c r="Z391" s="131">
        <f t="shared" si="30"/>
        <v>0</v>
      </c>
      <c r="AA391" s="131">
        <f t="shared" si="31"/>
        <v>0</v>
      </c>
      <c r="AB391" s="132">
        <f t="shared" si="32"/>
        <v>0</v>
      </c>
      <c r="AC391" s="132">
        <f t="shared" si="35"/>
        <v>0</v>
      </c>
      <c r="AD391" s="132">
        <f>(IF(S391=Dropdown!$E$6,1,IF(S391=Dropdown!$E$7,2,IF(S391=Dropdown!$E$8,1,IF(S391=Dropdown!$E$9,2,0)))))*E391</f>
        <v>0</v>
      </c>
      <c r="AE391" s="132">
        <v>0</v>
      </c>
    </row>
    <row r="392" spans="1:31" ht="32.25" customHeight="1" thickBot="1" x14ac:dyDescent="0.3">
      <c r="A392" s="98"/>
      <c r="B392" s="85"/>
      <c r="C392" s="85"/>
      <c r="D392" s="102"/>
      <c r="E392" s="85"/>
      <c r="F392" s="85"/>
      <c r="G392" s="85"/>
      <c r="H392" s="85"/>
      <c r="I392" s="85"/>
      <c r="J392" s="85"/>
      <c r="K392" s="99"/>
      <c r="L392" s="90"/>
      <c r="M392" s="107">
        <f t="shared" si="33"/>
        <v>0</v>
      </c>
      <c r="N392" s="107"/>
      <c r="O392" s="107"/>
      <c r="P392" s="85"/>
      <c r="Q392" s="85"/>
      <c r="R392" s="85"/>
      <c r="S392" s="85"/>
      <c r="T392" s="85"/>
      <c r="U392" s="85"/>
      <c r="V392" s="92" t="str">
        <f t="shared" si="34"/>
        <v>/</v>
      </c>
      <c r="W392" s="92"/>
      <c r="X392" s="92"/>
      <c r="Y392" s="92"/>
      <c r="Z392" s="131">
        <f t="shared" ref="Z392:Z455" si="36">+((C392*D392)/1000000)*E392</f>
        <v>0</v>
      </c>
      <c r="AA392" s="131">
        <f t="shared" ref="AA392:AA455" si="37">+(IF(G392&lt;&gt;"",C392/1000+0.1,0)+IF(H392&lt;&gt;"",C392/1000+0.1,0)+IF(I392&lt;&gt;"",D392/1000+0.1,0)+IF(J392&lt;&gt;"",D392/1000+0.1,0))*E392</f>
        <v>0</v>
      </c>
      <c r="AB392" s="132">
        <f t="shared" ref="AB392:AB455" si="38">+IF(Q392="",0,1)*E392</f>
        <v>0</v>
      </c>
      <c r="AC392" s="132">
        <f t="shared" si="35"/>
        <v>0</v>
      </c>
      <c r="AD392" s="132">
        <f>(IF(S392=Dropdown!$E$6,1,IF(S392=Dropdown!$E$7,2,IF(S392=Dropdown!$E$8,1,IF(S392=Dropdown!$E$9,2,0)))))*E392</f>
        <v>0</v>
      </c>
      <c r="AE392" s="132">
        <v>0</v>
      </c>
    </row>
    <row r="393" spans="1:31" ht="32.25" customHeight="1" thickBot="1" x14ac:dyDescent="0.3">
      <c r="A393" s="98"/>
      <c r="B393" s="85"/>
      <c r="C393" s="85"/>
      <c r="D393" s="102"/>
      <c r="E393" s="85"/>
      <c r="F393" s="85"/>
      <c r="G393" s="85"/>
      <c r="H393" s="85"/>
      <c r="I393" s="85"/>
      <c r="J393" s="85"/>
      <c r="K393" s="99"/>
      <c r="L393" s="90"/>
      <c r="M393" s="107">
        <f t="shared" ref="M393:M456" si="39">IF(C393=0,0,1)</f>
        <v>0</v>
      </c>
      <c r="N393" s="107"/>
      <c r="O393" s="107"/>
      <c r="P393" s="85"/>
      <c r="Q393" s="85"/>
      <c r="R393" s="85"/>
      <c r="S393" s="85"/>
      <c r="T393" s="85"/>
      <c r="U393" s="85"/>
      <c r="V393" s="92" t="str">
        <f t="shared" ref="V393:V456" si="40">CONCATENATE(IF(Q393="","",CONCATENATE("",P393,"/",Q393)),IF(R393="","",CONCATENATE("",P393,"/",R393)),IF(S393="","",CONCATENATE("/","",P393,"/",S393,"(",T393,"-",U393,")")),"/",F393)</f>
        <v>/</v>
      </c>
      <c r="W393" s="92"/>
      <c r="X393" s="92"/>
      <c r="Y393" s="92"/>
      <c r="Z393" s="131">
        <f t="shared" si="36"/>
        <v>0</v>
      </c>
      <c r="AA393" s="131">
        <f t="shared" si="37"/>
        <v>0</v>
      </c>
      <c r="AB393" s="132">
        <f t="shared" si="38"/>
        <v>0</v>
      </c>
      <c r="AC393" s="132">
        <f t="shared" ref="AC393:AC456" si="41">+IF(R393="",0,1)*E393</f>
        <v>0</v>
      </c>
      <c r="AD393" s="132">
        <f>(IF(S393=Dropdown!$E$6,1,IF(S393=Dropdown!$E$7,2,IF(S393=Dropdown!$E$8,1,IF(S393=Dropdown!$E$9,2,0)))))*E393</f>
        <v>0</v>
      </c>
      <c r="AE393" s="132">
        <v>0</v>
      </c>
    </row>
    <row r="394" spans="1:31" ht="32.25" customHeight="1" thickBot="1" x14ac:dyDescent="0.3">
      <c r="A394" s="98"/>
      <c r="B394" s="85"/>
      <c r="C394" s="85"/>
      <c r="D394" s="102"/>
      <c r="E394" s="85"/>
      <c r="F394" s="85"/>
      <c r="G394" s="85"/>
      <c r="H394" s="85"/>
      <c r="I394" s="85"/>
      <c r="J394" s="85"/>
      <c r="K394" s="99"/>
      <c r="L394" s="90"/>
      <c r="M394" s="107">
        <f t="shared" si="39"/>
        <v>0</v>
      </c>
      <c r="N394" s="107"/>
      <c r="O394" s="107"/>
      <c r="P394" s="85"/>
      <c r="Q394" s="85"/>
      <c r="R394" s="85"/>
      <c r="S394" s="85"/>
      <c r="T394" s="85"/>
      <c r="U394" s="85"/>
      <c r="V394" s="92" t="str">
        <f t="shared" si="40"/>
        <v>/</v>
      </c>
      <c r="W394" s="92"/>
      <c r="X394" s="92"/>
      <c r="Y394" s="92"/>
      <c r="Z394" s="131">
        <f t="shared" si="36"/>
        <v>0</v>
      </c>
      <c r="AA394" s="131">
        <f t="shared" si="37"/>
        <v>0</v>
      </c>
      <c r="AB394" s="132">
        <f t="shared" si="38"/>
        <v>0</v>
      </c>
      <c r="AC394" s="132">
        <f t="shared" si="41"/>
        <v>0</v>
      </c>
      <c r="AD394" s="132">
        <f>(IF(S394=Dropdown!$E$6,1,IF(S394=Dropdown!$E$7,2,IF(S394=Dropdown!$E$8,1,IF(S394=Dropdown!$E$9,2,0)))))*E394</f>
        <v>0</v>
      </c>
      <c r="AE394" s="132">
        <v>0</v>
      </c>
    </row>
    <row r="395" spans="1:31" ht="32.25" customHeight="1" thickBot="1" x14ac:dyDescent="0.3">
      <c r="A395" s="98"/>
      <c r="B395" s="85"/>
      <c r="C395" s="85"/>
      <c r="D395" s="102"/>
      <c r="E395" s="85"/>
      <c r="F395" s="85"/>
      <c r="G395" s="85"/>
      <c r="H395" s="85"/>
      <c r="I395" s="85"/>
      <c r="J395" s="85"/>
      <c r="K395" s="99"/>
      <c r="L395" s="90"/>
      <c r="M395" s="107">
        <f t="shared" si="39"/>
        <v>0</v>
      </c>
      <c r="N395" s="107"/>
      <c r="O395" s="107"/>
      <c r="P395" s="85"/>
      <c r="Q395" s="85"/>
      <c r="R395" s="85"/>
      <c r="S395" s="85"/>
      <c r="T395" s="85"/>
      <c r="U395" s="85"/>
      <c r="V395" s="92" t="str">
        <f t="shared" si="40"/>
        <v>/</v>
      </c>
      <c r="W395" s="92"/>
      <c r="X395" s="92"/>
      <c r="Y395" s="92"/>
      <c r="Z395" s="131">
        <f t="shared" si="36"/>
        <v>0</v>
      </c>
      <c r="AA395" s="131">
        <f t="shared" si="37"/>
        <v>0</v>
      </c>
      <c r="AB395" s="132">
        <f t="shared" si="38"/>
        <v>0</v>
      </c>
      <c r="AC395" s="132">
        <f t="shared" si="41"/>
        <v>0</v>
      </c>
      <c r="AD395" s="132">
        <f>(IF(S395=Dropdown!$E$6,1,IF(S395=Dropdown!$E$7,2,IF(S395=Dropdown!$E$8,1,IF(S395=Dropdown!$E$9,2,0)))))*E395</f>
        <v>0</v>
      </c>
      <c r="AE395" s="132">
        <v>0</v>
      </c>
    </row>
    <row r="396" spans="1:31" ht="32.25" customHeight="1" thickBot="1" x14ac:dyDescent="0.3">
      <c r="A396" s="98"/>
      <c r="B396" s="85"/>
      <c r="C396" s="85"/>
      <c r="D396" s="85"/>
      <c r="E396" s="85"/>
      <c r="F396" s="85"/>
      <c r="G396" s="85"/>
      <c r="H396" s="85"/>
      <c r="I396" s="85"/>
      <c r="J396" s="85"/>
      <c r="K396" s="99"/>
      <c r="L396" s="90"/>
      <c r="M396" s="107">
        <f t="shared" si="39"/>
        <v>0</v>
      </c>
      <c r="N396" s="107"/>
      <c r="O396" s="107"/>
      <c r="P396" s="85"/>
      <c r="Q396" s="85"/>
      <c r="R396" s="85"/>
      <c r="S396" s="85"/>
      <c r="T396" s="85"/>
      <c r="U396" s="85"/>
      <c r="V396" s="92" t="str">
        <f t="shared" si="40"/>
        <v>/</v>
      </c>
      <c r="W396" s="92"/>
      <c r="X396" s="92"/>
      <c r="Y396" s="92"/>
      <c r="Z396" s="131">
        <f t="shared" si="36"/>
        <v>0</v>
      </c>
      <c r="AA396" s="131">
        <f t="shared" si="37"/>
        <v>0</v>
      </c>
      <c r="AB396" s="132">
        <f t="shared" si="38"/>
        <v>0</v>
      </c>
      <c r="AC396" s="132">
        <f t="shared" si="41"/>
        <v>0</v>
      </c>
      <c r="AD396" s="132">
        <f>(IF(S396=Dropdown!$E$6,1,IF(S396=Dropdown!$E$7,2,IF(S396=Dropdown!$E$8,1,IF(S396=Dropdown!$E$9,2,0)))))*E396</f>
        <v>0</v>
      </c>
      <c r="AE396" s="132">
        <v>0</v>
      </c>
    </row>
    <row r="397" spans="1:31" ht="32.25" customHeight="1" thickBot="1" x14ac:dyDescent="0.3">
      <c r="A397" s="98"/>
      <c r="B397" s="85"/>
      <c r="C397" s="85"/>
      <c r="D397" s="85"/>
      <c r="E397" s="85"/>
      <c r="F397" s="85"/>
      <c r="G397" s="85"/>
      <c r="H397" s="85"/>
      <c r="I397" s="85"/>
      <c r="J397" s="85"/>
      <c r="K397" s="99"/>
      <c r="L397" s="90"/>
      <c r="M397" s="107">
        <f t="shared" si="39"/>
        <v>0</v>
      </c>
      <c r="N397" s="107"/>
      <c r="O397" s="107"/>
      <c r="P397" s="85"/>
      <c r="Q397" s="85"/>
      <c r="R397" s="85"/>
      <c r="S397" s="85"/>
      <c r="T397" s="85"/>
      <c r="U397" s="85"/>
      <c r="V397" s="92" t="str">
        <f t="shared" si="40"/>
        <v>/</v>
      </c>
      <c r="W397" s="92"/>
      <c r="X397" s="92"/>
      <c r="Y397" s="92"/>
      <c r="Z397" s="131">
        <f t="shared" si="36"/>
        <v>0</v>
      </c>
      <c r="AA397" s="131">
        <f t="shared" si="37"/>
        <v>0</v>
      </c>
      <c r="AB397" s="132">
        <f t="shared" si="38"/>
        <v>0</v>
      </c>
      <c r="AC397" s="132">
        <f t="shared" si="41"/>
        <v>0</v>
      </c>
      <c r="AD397" s="132">
        <f>(IF(S397=Dropdown!$E$6,1,IF(S397=Dropdown!$E$7,2,IF(S397=Dropdown!$E$8,1,IF(S397=Dropdown!$E$9,2,0)))))*E397</f>
        <v>0</v>
      </c>
      <c r="AE397" s="132">
        <v>0</v>
      </c>
    </row>
    <row r="398" spans="1:31" ht="32.25" customHeight="1" thickBot="1" x14ac:dyDescent="0.3">
      <c r="A398" s="98"/>
      <c r="B398" s="85"/>
      <c r="C398" s="85"/>
      <c r="D398" s="85"/>
      <c r="E398" s="85"/>
      <c r="F398" s="85"/>
      <c r="G398" s="85"/>
      <c r="H398" s="85"/>
      <c r="I398" s="85"/>
      <c r="J398" s="85"/>
      <c r="K398" s="99"/>
      <c r="L398" s="90"/>
      <c r="M398" s="107">
        <f t="shared" si="39"/>
        <v>0</v>
      </c>
      <c r="N398" s="107"/>
      <c r="O398" s="107"/>
      <c r="P398" s="85"/>
      <c r="Q398" s="85"/>
      <c r="R398" s="85"/>
      <c r="S398" s="85"/>
      <c r="T398" s="85"/>
      <c r="U398" s="85"/>
      <c r="V398" s="92" t="str">
        <f t="shared" si="40"/>
        <v>/</v>
      </c>
      <c r="W398" s="92"/>
      <c r="X398" s="92"/>
      <c r="Y398" s="92"/>
      <c r="Z398" s="131">
        <f t="shared" si="36"/>
        <v>0</v>
      </c>
      <c r="AA398" s="131">
        <f t="shared" si="37"/>
        <v>0</v>
      </c>
      <c r="AB398" s="132">
        <f t="shared" si="38"/>
        <v>0</v>
      </c>
      <c r="AC398" s="132">
        <f t="shared" si="41"/>
        <v>0</v>
      </c>
      <c r="AD398" s="132">
        <f>(IF(S398=Dropdown!$E$6,1,IF(S398=Dropdown!$E$7,2,IF(S398=Dropdown!$E$8,1,IF(S398=Dropdown!$E$9,2,0)))))*E398</f>
        <v>0</v>
      </c>
      <c r="AE398" s="132">
        <v>0</v>
      </c>
    </row>
    <row r="399" spans="1:31" ht="32.25" customHeight="1" thickBot="1" x14ac:dyDescent="0.3">
      <c r="A399" s="98"/>
      <c r="B399" s="85"/>
      <c r="C399" s="85"/>
      <c r="D399" s="85"/>
      <c r="E399" s="85"/>
      <c r="F399" s="85"/>
      <c r="G399" s="85"/>
      <c r="H399" s="85"/>
      <c r="I399" s="85"/>
      <c r="J399" s="85"/>
      <c r="K399" s="99"/>
      <c r="L399" s="90"/>
      <c r="M399" s="107">
        <f t="shared" si="39"/>
        <v>0</v>
      </c>
      <c r="N399" s="107"/>
      <c r="O399" s="107"/>
      <c r="P399" s="85"/>
      <c r="Q399" s="85"/>
      <c r="R399" s="85"/>
      <c r="S399" s="85"/>
      <c r="T399" s="85"/>
      <c r="U399" s="85"/>
      <c r="V399" s="92" t="str">
        <f t="shared" si="40"/>
        <v>/</v>
      </c>
      <c r="W399" s="92"/>
      <c r="X399" s="92"/>
      <c r="Y399" s="92"/>
      <c r="Z399" s="131">
        <f t="shared" si="36"/>
        <v>0</v>
      </c>
      <c r="AA399" s="131">
        <f t="shared" si="37"/>
        <v>0</v>
      </c>
      <c r="AB399" s="132">
        <f t="shared" si="38"/>
        <v>0</v>
      </c>
      <c r="AC399" s="132">
        <f t="shared" si="41"/>
        <v>0</v>
      </c>
      <c r="AD399" s="132">
        <f>(IF(S399=Dropdown!$E$6,1,IF(S399=Dropdown!$E$7,2,IF(S399=Dropdown!$E$8,1,IF(S399=Dropdown!$E$9,2,0)))))*E399</f>
        <v>0</v>
      </c>
      <c r="AE399" s="132">
        <v>0</v>
      </c>
    </row>
    <row r="400" spans="1:31" ht="32.25" customHeight="1" thickBot="1" x14ac:dyDescent="0.3">
      <c r="A400" s="98"/>
      <c r="B400" s="85"/>
      <c r="C400" s="85"/>
      <c r="D400" s="85"/>
      <c r="E400" s="85"/>
      <c r="F400" s="85"/>
      <c r="G400" s="85"/>
      <c r="H400" s="85"/>
      <c r="I400" s="85"/>
      <c r="J400" s="85"/>
      <c r="K400" s="99"/>
      <c r="L400" s="90"/>
      <c r="M400" s="107">
        <f t="shared" si="39"/>
        <v>0</v>
      </c>
      <c r="N400" s="107"/>
      <c r="O400" s="107"/>
      <c r="P400" s="85"/>
      <c r="Q400" s="85"/>
      <c r="R400" s="85"/>
      <c r="S400" s="85"/>
      <c r="T400" s="85"/>
      <c r="U400" s="85"/>
      <c r="V400" s="92" t="str">
        <f t="shared" si="40"/>
        <v>/</v>
      </c>
      <c r="W400" s="92"/>
      <c r="X400" s="92"/>
      <c r="Y400" s="92"/>
      <c r="Z400" s="131">
        <f t="shared" si="36"/>
        <v>0</v>
      </c>
      <c r="AA400" s="131">
        <f t="shared" si="37"/>
        <v>0</v>
      </c>
      <c r="AB400" s="132">
        <f t="shared" si="38"/>
        <v>0</v>
      </c>
      <c r="AC400" s="132">
        <f t="shared" si="41"/>
        <v>0</v>
      </c>
      <c r="AD400" s="132">
        <f>(IF(S400=Dropdown!$E$6,1,IF(S400=Dropdown!$E$7,2,IF(S400=Dropdown!$E$8,1,IF(S400=Dropdown!$E$9,2,0)))))*E400</f>
        <v>0</v>
      </c>
      <c r="AE400" s="132">
        <v>0</v>
      </c>
    </row>
    <row r="401" spans="1:31" ht="32.25" customHeight="1" thickBot="1" x14ac:dyDescent="0.3">
      <c r="A401" s="98"/>
      <c r="B401" s="85"/>
      <c r="C401" s="85"/>
      <c r="D401" s="85"/>
      <c r="E401" s="85"/>
      <c r="F401" s="85"/>
      <c r="G401" s="85"/>
      <c r="H401" s="85"/>
      <c r="I401" s="85"/>
      <c r="J401" s="85"/>
      <c r="K401" s="99"/>
      <c r="L401" s="90"/>
      <c r="M401" s="107">
        <f t="shared" si="39"/>
        <v>0</v>
      </c>
      <c r="N401" s="107"/>
      <c r="O401" s="107"/>
      <c r="P401" s="85"/>
      <c r="Q401" s="85"/>
      <c r="R401" s="85"/>
      <c r="S401" s="85"/>
      <c r="T401" s="85"/>
      <c r="U401" s="85"/>
      <c r="V401" s="92" t="str">
        <f t="shared" si="40"/>
        <v>/</v>
      </c>
      <c r="W401" s="92"/>
      <c r="X401" s="92"/>
      <c r="Y401" s="92"/>
      <c r="Z401" s="131">
        <f t="shared" si="36"/>
        <v>0</v>
      </c>
      <c r="AA401" s="131">
        <f t="shared" si="37"/>
        <v>0</v>
      </c>
      <c r="AB401" s="132">
        <f t="shared" si="38"/>
        <v>0</v>
      </c>
      <c r="AC401" s="132">
        <f t="shared" si="41"/>
        <v>0</v>
      </c>
      <c r="AD401" s="132">
        <f>(IF(S401=Dropdown!$E$6,1,IF(S401=Dropdown!$E$7,2,IF(S401=Dropdown!$E$8,1,IF(S401=Dropdown!$E$9,2,0)))))*E401</f>
        <v>0</v>
      </c>
      <c r="AE401" s="132">
        <v>0</v>
      </c>
    </row>
    <row r="402" spans="1:31" ht="32.25" customHeight="1" thickBot="1" x14ac:dyDescent="0.3">
      <c r="A402" s="98"/>
      <c r="B402" s="85"/>
      <c r="C402" s="85"/>
      <c r="D402" s="85"/>
      <c r="E402" s="85"/>
      <c r="F402" s="85"/>
      <c r="G402" s="85"/>
      <c r="H402" s="85"/>
      <c r="I402" s="85"/>
      <c r="J402" s="85"/>
      <c r="K402" s="99"/>
      <c r="L402" s="90"/>
      <c r="M402" s="107">
        <f t="shared" si="39"/>
        <v>0</v>
      </c>
      <c r="N402" s="107"/>
      <c r="O402" s="107"/>
      <c r="P402" s="85"/>
      <c r="Q402" s="85"/>
      <c r="R402" s="85"/>
      <c r="S402" s="85"/>
      <c r="T402" s="85"/>
      <c r="U402" s="85"/>
      <c r="V402" s="92" t="str">
        <f t="shared" si="40"/>
        <v>/</v>
      </c>
      <c r="W402" s="92"/>
      <c r="X402" s="92"/>
      <c r="Y402" s="92"/>
      <c r="Z402" s="131">
        <f t="shared" si="36"/>
        <v>0</v>
      </c>
      <c r="AA402" s="131">
        <f t="shared" si="37"/>
        <v>0</v>
      </c>
      <c r="AB402" s="132">
        <f t="shared" si="38"/>
        <v>0</v>
      </c>
      <c r="AC402" s="132">
        <f t="shared" si="41"/>
        <v>0</v>
      </c>
      <c r="AD402" s="132">
        <f>(IF(S402=Dropdown!$E$6,1,IF(S402=Dropdown!$E$7,2,IF(S402=Dropdown!$E$8,1,IF(S402=Dropdown!$E$9,2,0)))))*E402</f>
        <v>0</v>
      </c>
      <c r="AE402" s="132">
        <v>0</v>
      </c>
    </row>
    <row r="403" spans="1:31" ht="32.25" customHeight="1" thickBot="1" x14ac:dyDescent="0.3">
      <c r="A403" s="98"/>
      <c r="B403" s="85"/>
      <c r="C403" s="85"/>
      <c r="D403" s="85"/>
      <c r="E403" s="85"/>
      <c r="F403" s="85"/>
      <c r="G403" s="85"/>
      <c r="H403" s="85"/>
      <c r="I403" s="85"/>
      <c r="J403" s="85"/>
      <c r="K403" s="99"/>
      <c r="L403" s="90"/>
      <c r="M403" s="107">
        <f t="shared" si="39"/>
        <v>0</v>
      </c>
      <c r="N403" s="107"/>
      <c r="O403" s="107"/>
      <c r="P403" s="85"/>
      <c r="Q403" s="85"/>
      <c r="R403" s="85"/>
      <c r="S403" s="85"/>
      <c r="T403" s="85"/>
      <c r="U403" s="85"/>
      <c r="V403" s="92" t="str">
        <f t="shared" si="40"/>
        <v>/</v>
      </c>
      <c r="W403" s="92"/>
      <c r="X403" s="92"/>
      <c r="Y403" s="92"/>
      <c r="Z403" s="131">
        <f t="shared" si="36"/>
        <v>0</v>
      </c>
      <c r="AA403" s="131">
        <f t="shared" si="37"/>
        <v>0</v>
      </c>
      <c r="AB403" s="132">
        <f t="shared" si="38"/>
        <v>0</v>
      </c>
      <c r="AC403" s="132">
        <f t="shared" si="41"/>
        <v>0</v>
      </c>
      <c r="AD403" s="132">
        <f>(IF(S403=Dropdown!$E$6,1,IF(S403=Dropdown!$E$7,2,IF(S403=Dropdown!$E$8,1,IF(S403=Dropdown!$E$9,2,0)))))*E403</f>
        <v>0</v>
      </c>
      <c r="AE403" s="132">
        <v>0</v>
      </c>
    </row>
    <row r="404" spans="1:31" ht="32.25" customHeight="1" thickBot="1" x14ac:dyDescent="0.3">
      <c r="A404" s="98"/>
      <c r="B404" s="85"/>
      <c r="C404" s="85"/>
      <c r="D404" s="85"/>
      <c r="E404" s="85"/>
      <c r="F404" s="85"/>
      <c r="G404" s="85"/>
      <c r="H404" s="85"/>
      <c r="I404" s="85"/>
      <c r="J404" s="85"/>
      <c r="K404" s="99"/>
      <c r="L404" s="90"/>
      <c r="M404" s="107">
        <f t="shared" si="39"/>
        <v>0</v>
      </c>
      <c r="N404" s="107"/>
      <c r="O404" s="107"/>
      <c r="P404" s="85"/>
      <c r="Q404" s="85"/>
      <c r="R404" s="85"/>
      <c r="S404" s="85"/>
      <c r="T404" s="85"/>
      <c r="U404" s="85"/>
      <c r="V404" s="92" t="str">
        <f t="shared" si="40"/>
        <v>/</v>
      </c>
      <c r="W404" s="92"/>
      <c r="X404" s="92"/>
      <c r="Y404" s="92"/>
      <c r="Z404" s="131">
        <f t="shared" si="36"/>
        <v>0</v>
      </c>
      <c r="AA404" s="131">
        <f t="shared" si="37"/>
        <v>0</v>
      </c>
      <c r="AB404" s="132">
        <f t="shared" si="38"/>
        <v>0</v>
      </c>
      <c r="AC404" s="132">
        <f t="shared" si="41"/>
        <v>0</v>
      </c>
      <c r="AD404" s="132">
        <f>(IF(S404=Dropdown!$E$6,1,IF(S404=Dropdown!$E$7,2,IF(S404=Dropdown!$E$8,1,IF(S404=Dropdown!$E$9,2,0)))))*E404</f>
        <v>0</v>
      </c>
      <c r="AE404" s="132">
        <v>0</v>
      </c>
    </row>
    <row r="405" spans="1:31" ht="32.25" customHeight="1" thickBot="1" x14ac:dyDescent="0.3">
      <c r="A405" s="98"/>
      <c r="B405" s="85"/>
      <c r="C405" s="85"/>
      <c r="D405" s="85"/>
      <c r="E405" s="85"/>
      <c r="F405" s="85"/>
      <c r="G405" s="85"/>
      <c r="H405" s="85"/>
      <c r="I405" s="85"/>
      <c r="J405" s="85"/>
      <c r="K405" s="99"/>
      <c r="L405" s="90"/>
      <c r="M405" s="107">
        <f t="shared" si="39"/>
        <v>0</v>
      </c>
      <c r="N405" s="107"/>
      <c r="O405" s="107"/>
      <c r="P405" s="85"/>
      <c r="Q405" s="85"/>
      <c r="R405" s="85"/>
      <c r="S405" s="85"/>
      <c r="T405" s="85"/>
      <c r="U405" s="85"/>
      <c r="V405" s="92" t="str">
        <f t="shared" si="40"/>
        <v>/</v>
      </c>
      <c r="W405" s="92"/>
      <c r="X405" s="92"/>
      <c r="Y405" s="92"/>
      <c r="Z405" s="131">
        <f t="shared" si="36"/>
        <v>0</v>
      </c>
      <c r="AA405" s="131">
        <f t="shared" si="37"/>
        <v>0</v>
      </c>
      <c r="AB405" s="132">
        <f t="shared" si="38"/>
        <v>0</v>
      </c>
      <c r="AC405" s="132">
        <f t="shared" si="41"/>
        <v>0</v>
      </c>
      <c r="AD405" s="132">
        <f>(IF(S405=Dropdown!$E$6,1,IF(S405=Dropdown!$E$7,2,IF(S405=Dropdown!$E$8,1,IF(S405=Dropdown!$E$9,2,0)))))*E405</f>
        <v>0</v>
      </c>
      <c r="AE405" s="132">
        <v>0</v>
      </c>
    </row>
    <row r="406" spans="1:31" ht="32.25" customHeight="1" thickBot="1" x14ac:dyDescent="0.3">
      <c r="A406" s="98"/>
      <c r="B406" s="85"/>
      <c r="C406" s="85"/>
      <c r="D406" s="85"/>
      <c r="E406" s="85"/>
      <c r="F406" s="85"/>
      <c r="G406" s="85"/>
      <c r="H406" s="85"/>
      <c r="I406" s="85"/>
      <c r="J406" s="85"/>
      <c r="K406" s="99"/>
      <c r="L406" s="90"/>
      <c r="M406" s="107">
        <f t="shared" si="39"/>
        <v>0</v>
      </c>
      <c r="N406" s="107"/>
      <c r="O406" s="107"/>
      <c r="P406" s="85"/>
      <c r="Q406" s="85"/>
      <c r="R406" s="85"/>
      <c r="S406" s="85"/>
      <c r="T406" s="85"/>
      <c r="U406" s="85"/>
      <c r="V406" s="92" t="str">
        <f t="shared" si="40"/>
        <v>/</v>
      </c>
      <c r="W406" s="92"/>
      <c r="X406" s="92"/>
      <c r="Y406" s="92"/>
      <c r="Z406" s="131">
        <f t="shared" si="36"/>
        <v>0</v>
      </c>
      <c r="AA406" s="131">
        <f t="shared" si="37"/>
        <v>0</v>
      </c>
      <c r="AB406" s="132">
        <f t="shared" si="38"/>
        <v>0</v>
      </c>
      <c r="AC406" s="132">
        <f t="shared" si="41"/>
        <v>0</v>
      </c>
      <c r="AD406" s="132">
        <f>(IF(S406=Dropdown!$E$6,1,IF(S406=Dropdown!$E$7,2,IF(S406=Dropdown!$E$8,1,IF(S406=Dropdown!$E$9,2,0)))))*E406</f>
        <v>0</v>
      </c>
      <c r="AE406" s="132">
        <v>0</v>
      </c>
    </row>
    <row r="407" spans="1:31" ht="32.25" customHeight="1" thickBot="1" x14ac:dyDescent="0.3">
      <c r="A407" s="98"/>
      <c r="B407" s="85"/>
      <c r="C407" s="85"/>
      <c r="D407" s="85"/>
      <c r="E407" s="85"/>
      <c r="F407" s="85"/>
      <c r="G407" s="85"/>
      <c r="H407" s="85"/>
      <c r="I407" s="85"/>
      <c r="J407" s="85"/>
      <c r="K407" s="99"/>
      <c r="L407" s="90"/>
      <c r="M407" s="107">
        <f t="shared" si="39"/>
        <v>0</v>
      </c>
      <c r="N407" s="107"/>
      <c r="O407" s="107"/>
      <c r="P407" s="85"/>
      <c r="Q407" s="85"/>
      <c r="R407" s="85"/>
      <c r="S407" s="85"/>
      <c r="T407" s="85"/>
      <c r="U407" s="85"/>
      <c r="V407" s="92" t="str">
        <f t="shared" si="40"/>
        <v>/</v>
      </c>
      <c r="W407" s="92"/>
      <c r="X407" s="92"/>
      <c r="Y407" s="92"/>
      <c r="Z407" s="131">
        <f t="shared" si="36"/>
        <v>0</v>
      </c>
      <c r="AA407" s="131">
        <f t="shared" si="37"/>
        <v>0</v>
      </c>
      <c r="AB407" s="132">
        <f t="shared" si="38"/>
        <v>0</v>
      </c>
      <c r="AC407" s="132">
        <f t="shared" si="41"/>
        <v>0</v>
      </c>
      <c r="AD407" s="132">
        <f>(IF(S407=Dropdown!$E$6,1,IF(S407=Dropdown!$E$7,2,IF(S407=Dropdown!$E$8,1,IF(S407=Dropdown!$E$9,2,0)))))*E407</f>
        <v>0</v>
      </c>
      <c r="AE407" s="132">
        <v>0</v>
      </c>
    </row>
    <row r="408" spans="1:31" ht="32.25" customHeight="1" thickBot="1" x14ac:dyDescent="0.3">
      <c r="A408" s="98"/>
      <c r="B408" s="85"/>
      <c r="C408" s="85"/>
      <c r="D408" s="85"/>
      <c r="E408" s="85"/>
      <c r="F408" s="85"/>
      <c r="G408" s="85"/>
      <c r="H408" s="85"/>
      <c r="I408" s="85"/>
      <c r="J408" s="85"/>
      <c r="K408" s="99"/>
      <c r="L408" s="90"/>
      <c r="M408" s="107">
        <f t="shared" si="39"/>
        <v>0</v>
      </c>
      <c r="N408" s="107"/>
      <c r="O408" s="107"/>
      <c r="P408" s="85"/>
      <c r="Q408" s="85"/>
      <c r="R408" s="85"/>
      <c r="S408" s="85"/>
      <c r="T408" s="85"/>
      <c r="U408" s="85"/>
      <c r="V408" s="92" t="str">
        <f t="shared" si="40"/>
        <v>/</v>
      </c>
      <c r="W408" s="92"/>
      <c r="X408" s="92"/>
      <c r="Y408" s="92"/>
      <c r="Z408" s="131">
        <f t="shared" si="36"/>
        <v>0</v>
      </c>
      <c r="AA408" s="131">
        <f t="shared" si="37"/>
        <v>0</v>
      </c>
      <c r="AB408" s="132">
        <f t="shared" si="38"/>
        <v>0</v>
      </c>
      <c r="AC408" s="132">
        <f t="shared" si="41"/>
        <v>0</v>
      </c>
      <c r="AD408" s="132">
        <f>(IF(S408=Dropdown!$E$6,1,IF(S408=Dropdown!$E$7,2,IF(S408=Dropdown!$E$8,1,IF(S408=Dropdown!$E$9,2,0)))))*E408</f>
        <v>0</v>
      </c>
      <c r="AE408" s="132">
        <v>0</v>
      </c>
    </row>
    <row r="409" spans="1:31" ht="32.25" customHeight="1" thickBot="1" x14ac:dyDescent="0.3">
      <c r="A409" s="98"/>
      <c r="B409" s="85"/>
      <c r="C409" s="85"/>
      <c r="D409" s="85"/>
      <c r="E409" s="85"/>
      <c r="F409" s="85"/>
      <c r="G409" s="85"/>
      <c r="H409" s="85"/>
      <c r="I409" s="85"/>
      <c r="J409" s="85"/>
      <c r="K409" s="99"/>
      <c r="L409" s="90"/>
      <c r="M409" s="107">
        <f t="shared" si="39"/>
        <v>0</v>
      </c>
      <c r="N409" s="107"/>
      <c r="O409" s="107"/>
      <c r="P409" s="85"/>
      <c r="Q409" s="85"/>
      <c r="R409" s="85"/>
      <c r="S409" s="85"/>
      <c r="T409" s="85"/>
      <c r="U409" s="85"/>
      <c r="V409" s="92" t="str">
        <f t="shared" si="40"/>
        <v>/</v>
      </c>
      <c r="W409" s="92"/>
      <c r="X409" s="92"/>
      <c r="Y409" s="92"/>
      <c r="Z409" s="131">
        <f t="shared" si="36"/>
        <v>0</v>
      </c>
      <c r="AA409" s="131">
        <f t="shared" si="37"/>
        <v>0</v>
      </c>
      <c r="AB409" s="132">
        <f t="shared" si="38"/>
        <v>0</v>
      </c>
      <c r="AC409" s="132">
        <f t="shared" si="41"/>
        <v>0</v>
      </c>
      <c r="AD409" s="132">
        <f>(IF(S409=Dropdown!$E$6,1,IF(S409=Dropdown!$E$7,2,IF(S409=Dropdown!$E$8,1,IF(S409=Dropdown!$E$9,2,0)))))*E409</f>
        <v>0</v>
      </c>
      <c r="AE409" s="132">
        <v>0</v>
      </c>
    </row>
    <row r="410" spans="1:31" ht="32.25" customHeight="1" thickBot="1" x14ac:dyDescent="0.3">
      <c r="A410" s="98"/>
      <c r="B410" s="85"/>
      <c r="C410" s="85"/>
      <c r="D410" s="85"/>
      <c r="E410" s="85"/>
      <c r="F410" s="85"/>
      <c r="G410" s="85"/>
      <c r="H410" s="85"/>
      <c r="I410" s="85"/>
      <c r="J410" s="85"/>
      <c r="K410" s="99"/>
      <c r="L410" s="90"/>
      <c r="M410" s="107">
        <f t="shared" si="39"/>
        <v>0</v>
      </c>
      <c r="N410" s="107"/>
      <c r="O410" s="107"/>
      <c r="P410" s="85"/>
      <c r="Q410" s="85"/>
      <c r="R410" s="85"/>
      <c r="S410" s="85"/>
      <c r="T410" s="85"/>
      <c r="U410" s="85"/>
      <c r="V410" s="92" t="str">
        <f t="shared" si="40"/>
        <v>/</v>
      </c>
      <c r="W410" s="92"/>
      <c r="X410" s="92"/>
      <c r="Y410" s="92"/>
      <c r="Z410" s="131">
        <f t="shared" si="36"/>
        <v>0</v>
      </c>
      <c r="AA410" s="131">
        <f t="shared" si="37"/>
        <v>0</v>
      </c>
      <c r="AB410" s="132">
        <f t="shared" si="38"/>
        <v>0</v>
      </c>
      <c r="AC410" s="132">
        <f t="shared" si="41"/>
        <v>0</v>
      </c>
      <c r="AD410" s="132">
        <f>(IF(S410=Dropdown!$E$6,1,IF(S410=Dropdown!$E$7,2,IF(S410=Dropdown!$E$8,1,IF(S410=Dropdown!$E$9,2,0)))))*E410</f>
        <v>0</v>
      </c>
      <c r="AE410" s="132">
        <v>0</v>
      </c>
    </row>
    <row r="411" spans="1:31" ht="32.25" customHeight="1" thickBot="1" x14ac:dyDescent="0.3">
      <c r="A411" s="98"/>
      <c r="B411" s="85"/>
      <c r="C411" s="85"/>
      <c r="D411" s="85"/>
      <c r="E411" s="85"/>
      <c r="F411" s="85"/>
      <c r="G411" s="85"/>
      <c r="H411" s="85"/>
      <c r="I411" s="85"/>
      <c r="J411" s="85"/>
      <c r="K411" s="99"/>
      <c r="L411" s="90"/>
      <c r="M411" s="107">
        <f t="shared" si="39"/>
        <v>0</v>
      </c>
      <c r="N411" s="107"/>
      <c r="O411" s="107"/>
      <c r="P411" s="85"/>
      <c r="Q411" s="85"/>
      <c r="R411" s="85"/>
      <c r="S411" s="85"/>
      <c r="T411" s="85"/>
      <c r="U411" s="85"/>
      <c r="V411" s="92" t="str">
        <f t="shared" si="40"/>
        <v>/</v>
      </c>
      <c r="W411" s="92"/>
      <c r="X411" s="92"/>
      <c r="Y411" s="92"/>
      <c r="Z411" s="131">
        <f t="shared" si="36"/>
        <v>0</v>
      </c>
      <c r="AA411" s="131">
        <f t="shared" si="37"/>
        <v>0</v>
      </c>
      <c r="AB411" s="132">
        <f t="shared" si="38"/>
        <v>0</v>
      </c>
      <c r="AC411" s="132">
        <f t="shared" si="41"/>
        <v>0</v>
      </c>
      <c r="AD411" s="132">
        <f>(IF(S411=Dropdown!$E$6,1,IF(S411=Dropdown!$E$7,2,IF(S411=Dropdown!$E$8,1,IF(S411=Dropdown!$E$9,2,0)))))*E411</f>
        <v>0</v>
      </c>
      <c r="AE411" s="132">
        <v>0</v>
      </c>
    </row>
    <row r="412" spans="1:31" ht="32.25" customHeight="1" thickBot="1" x14ac:dyDescent="0.3">
      <c r="A412" s="98"/>
      <c r="B412" s="85"/>
      <c r="C412" s="85"/>
      <c r="D412" s="85"/>
      <c r="E412" s="85"/>
      <c r="F412" s="85"/>
      <c r="G412" s="85"/>
      <c r="H412" s="85"/>
      <c r="I412" s="85"/>
      <c r="J412" s="85"/>
      <c r="K412" s="99"/>
      <c r="L412" s="90"/>
      <c r="M412" s="107">
        <f t="shared" si="39"/>
        <v>0</v>
      </c>
      <c r="N412" s="107"/>
      <c r="O412" s="107"/>
      <c r="P412" s="85"/>
      <c r="Q412" s="85"/>
      <c r="R412" s="85"/>
      <c r="S412" s="85"/>
      <c r="T412" s="85"/>
      <c r="U412" s="85"/>
      <c r="V412" s="92" t="str">
        <f t="shared" si="40"/>
        <v>/</v>
      </c>
      <c r="W412" s="92"/>
      <c r="X412" s="92"/>
      <c r="Y412" s="92"/>
      <c r="Z412" s="131">
        <f t="shared" si="36"/>
        <v>0</v>
      </c>
      <c r="AA412" s="131">
        <f t="shared" si="37"/>
        <v>0</v>
      </c>
      <c r="AB412" s="132">
        <f t="shared" si="38"/>
        <v>0</v>
      </c>
      <c r="AC412" s="132">
        <f t="shared" si="41"/>
        <v>0</v>
      </c>
      <c r="AD412" s="132">
        <f>(IF(S412=Dropdown!$E$6,1,IF(S412=Dropdown!$E$7,2,IF(S412=Dropdown!$E$8,1,IF(S412=Dropdown!$E$9,2,0)))))*E412</f>
        <v>0</v>
      </c>
      <c r="AE412" s="132">
        <v>0</v>
      </c>
    </row>
    <row r="413" spans="1:31" ht="32.25" customHeight="1" thickBot="1" x14ac:dyDescent="0.3">
      <c r="A413" s="98"/>
      <c r="B413" s="85"/>
      <c r="C413" s="85"/>
      <c r="D413" s="85"/>
      <c r="E413" s="85"/>
      <c r="F413" s="85"/>
      <c r="G413" s="85"/>
      <c r="H413" s="85"/>
      <c r="I413" s="85"/>
      <c r="J413" s="85"/>
      <c r="K413" s="99"/>
      <c r="L413" s="90"/>
      <c r="M413" s="107">
        <f t="shared" si="39"/>
        <v>0</v>
      </c>
      <c r="N413" s="107"/>
      <c r="O413" s="107"/>
      <c r="P413" s="85"/>
      <c r="Q413" s="85"/>
      <c r="R413" s="85"/>
      <c r="S413" s="85"/>
      <c r="T413" s="85"/>
      <c r="U413" s="85"/>
      <c r="V413" s="92" t="str">
        <f t="shared" si="40"/>
        <v>/</v>
      </c>
      <c r="W413" s="92"/>
      <c r="X413" s="92"/>
      <c r="Y413" s="92"/>
      <c r="Z413" s="131">
        <f t="shared" si="36"/>
        <v>0</v>
      </c>
      <c r="AA413" s="131">
        <f t="shared" si="37"/>
        <v>0</v>
      </c>
      <c r="AB413" s="132">
        <f t="shared" si="38"/>
        <v>0</v>
      </c>
      <c r="AC413" s="132">
        <f t="shared" si="41"/>
        <v>0</v>
      </c>
      <c r="AD413" s="132">
        <f>(IF(S413=Dropdown!$E$6,1,IF(S413=Dropdown!$E$7,2,IF(S413=Dropdown!$E$8,1,IF(S413=Dropdown!$E$9,2,0)))))*E413</f>
        <v>0</v>
      </c>
      <c r="AE413" s="132">
        <v>0</v>
      </c>
    </row>
    <row r="414" spans="1:31" ht="32.25" customHeight="1" thickBot="1" x14ac:dyDescent="0.3">
      <c r="A414" s="98"/>
      <c r="B414" s="85"/>
      <c r="C414" s="85"/>
      <c r="D414" s="85"/>
      <c r="E414" s="85"/>
      <c r="F414" s="85"/>
      <c r="G414" s="85"/>
      <c r="H414" s="85"/>
      <c r="I414" s="85"/>
      <c r="J414" s="85"/>
      <c r="K414" s="99"/>
      <c r="L414" s="90"/>
      <c r="M414" s="107">
        <f t="shared" si="39"/>
        <v>0</v>
      </c>
      <c r="N414" s="107"/>
      <c r="O414" s="107"/>
      <c r="P414" s="85"/>
      <c r="Q414" s="85"/>
      <c r="R414" s="85"/>
      <c r="S414" s="85"/>
      <c r="T414" s="85"/>
      <c r="U414" s="85"/>
      <c r="V414" s="92" t="str">
        <f t="shared" si="40"/>
        <v>/</v>
      </c>
      <c r="W414" s="92"/>
      <c r="X414" s="92"/>
      <c r="Y414" s="92"/>
      <c r="Z414" s="131">
        <f t="shared" si="36"/>
        <v>0</v>
      </c>
      <c r="AA414" s="131">
        <f t="shared" si="37"/>
        <v>0</v>
      </c>
      <c r="AB414" s="132">
        <f t="shared" si="38"/>
        <v>0</v>
      </c>
      <c r="AC414" s="132">
        <f t="shared" si="41"/>
        <v>0</v>
      </c>
      <c r="AD414" s="132">
        <f>(IF(S414=Dropdown!$E$6,1,IF(S414=Dropdown!$E$7,2,IF(S414=Dropdown!$E$8,1,IF(S414=Dropdown!$E$9,2,0)))))*E414</f>
        <v>0</v>
      </c>
      <c r="AE414" s="132">
        <v>0</v>
      </c>
    </row>
    <row r="415" spans="1:31" ht="32.25" customHeight="1" thickBot="1" x14ac:dyDescent="0.3">
      <c r="A415" s="98"/>
      <c r="B415" s="85"/>
      <c r="C415" s="85"/>
      <c r="D415" s="85"/>
      <c r="E415" s="85"/>
      <c r="F415" s="85"/>
      <c r="G415" s="85"/>
      <c r="H415" s="85"/>
      <c r="I415" s="85"/>
      <c r="J415" s="85"/>
      <c r="K415" s="99"/>
      <c r="L415" s="90"/>
      <c r="M415" s="107">
        <f t="shared" si="39"/>
        <v>0</v>
      </c>
      <c r="N415" s="107"/>
      <c r="O415" s="107"/>
      <c r="P415" s="85"/>
      <c r="Q415" s="85"/>
      <c r="R415" s="85"/>
      <c r="S415" s="85"/>
      <c r="T415" s="85"/>
      <c r="U415" s="85"/>
      <c r="V415" s="92" t="str">
        <f t="shared" si="40"/>
        <v>/</v>
      </c>
      <c r="W415" s="92"/>
      <c r="X415" s="92"/>
      <c r="Y415" s="92"/>
      <c r="Z415" s="131">
        <f t="shared" si="36"/>
        <v>0</v>
      </c>
      <c r="AA415" s="131">
        <f t="shared" si="37"/>
        <v>0</v>
      </c>
      <c r="AB415" s="132">
        <f t="shared" si="38"/>
        <v>0</v>
      </c>
      <c r="AC415" s="132">
        <f t="shared" si="41"/>
        <v>0</v>
      </c>
      <c r="AD415" s="132">
        <f>(IF(S415=Dropdown!$E$6,1,IF(S415=Dropdown!$E$7,2,IF(S415=Dropdown!$E$8,1,IF(S415=Dropdown!$E$9,2,0)))))*E415</f>
        <v>0</v>
      </c>
      <c r="AE415" s="132">
        <v>0</v>
      </c>
    </row>
    <row r="416" spans="1:31" ht="32.25" customHeight="1" thickBot="1" x14ac:dyDescent="0.3">
      <c r="A416" s="98"/>
      <c r="B416" s="85"/>
      <c r="C416" s="85"/>
      <c r="D416" s="85"/>
      <c r="E416" s="85"/>
      <c r="F416" s="85"/>
      <c r="G416" s="85"/>
      <c r="H416" s="85"/>
      <c r="I416" s="85"/>
      <c r="J416" s="85"/>
      <c r="K416" s="99"/>
      <c r="L416" s="90"/>
      <c r="M416" s="107">
        <f t="shared" si="39"/>
        <v>0</v>
      </c>
      <c r="N416" s="107"/>
      <c r="O416" s="107"/>
      <c r="P416" s="85"/>
      <c r="Q416" s="85"/>
      <c r="R416" s="85"/>
      <c r="S416" s="85"/>
      <c r="T416" s="85"/>
      <c r="U416" s="85"/>
      <c r="V416" s="92" t="str">
        <f t="shared" si="40"/>
        <v>/</v>
      </c>
      <c r="W416" s="92"/>
      <c r="X416" s="92"/>
      <c r="Y416" s="92"/>
      <c r="Z416" s="131">
        <f t="shared" si="36"/>
        <v>0</v>
      </c>
      <c r="AA416" s="131">
        <f t="shared" si="37"/>
        <v>0</v>
      </c>
      <c r="AB416" s="132">
        <f t="shared" si="38"/>
        <v>0</v>
      </c>
      <c r="AC416" s="132">
        <f t="shared" si="41"/>
        <v>0</v>
      </c>
      <c r="AD416" s="132">
        <f>(IF(S416=Dropdown!$E$6,1,IF(S416=Dropdown!$E$7,2,IF(S416=Dropdown!$E$8,1,IF(S416=Dropdown!$E$9,2,0)))))*E416</f>
        <v>0</v>
      </c>
      <c r="AE416" s="132">
        <v>0</v>
      </c>
    </row>
    <row r="417" spans="1:31" ht="32.25" customHeight="1" thickBot="1" x14ac:dyDescent="0.3">
      <c r="A417" s="98"/>
      <c r="B417" s="85"/>
      <c r="C417" s="85"/>
      <c r="D417" s="85"/>
      <c r="E417" s="85"/>
      <c r="F417" s="85"/>
      <c r="G417" s="85"/>
      <c r="H417" s="85"/>
      <c r="I417" s="85"/>
      <c r="J417" s="85"/>
      <c r="K417" s="99"/>
      <c r="L417" s="90"/>
      <c r="M417" s="107">
        <f t="shared" si="39"/>
        <v>0</v>
      </c>
      <c r="N417" s="107"/>
      <c r="O417" s="107"/>
      <c r="P417" s="85"/>
      <c r="Q417" s="85"/>
      <c r="R417" s="85"/>
      <c r="S417" s="85"/>
      <c r="T417" s="85"/>
      <c r="U417" s="85"/>
      <c r="V417" s="92" t="str">
        <f t="shared" si="40"/>
        <v>/</v>
      </c>
      <c r="W417" s="92"/>
      <c r="X417" s="92"/>
      <c r="Y417" s="92"/>
      <c r="Z417" s="131">
        <f t="shared" si="36"/>
        <v>0</v>
      </c>
      <c r="AA417" s="131">
        <f t="shared" si="37"/>
        <v>0</v>
      </c>
      <c r="AB417" s="132">
        <f t="shared" si="38"/>
        <v>0</v>
      </c>
      <c r="AC417" s="132">
        <f t="shared" si="41"/>
        <v>0</v>
      </c>
      <c r="AD417" s="132">
        <f>(IF(S417=Dropdown!$E$6,1,IF(S417=Dropdown!$E$7,2,IF(S417=Dropdown!$E$8,1,IF(S417=Dropdown!$E$9,2,0)))))*E417</f>
        <v>0</v>
      </c>
      <c r="AE417" s="132">
        <v>0</v>
      </c>
    </row>
    <row r="418" spans="1:31" ht="32.25" customHeight="1" thickBot="1" x14ac:dyDescent="0.3">
      <c r="A418" s="98"/>
      <c r="B418" s="85"/>
      <c r="C418" s="85"/>
      <c r="D418" s="85"/>
      <c r="E418" s="85"/>
      <c r="F418" s="85"/>
      <c r="G418" s="85"/>
      <c r="H418" s="85"/>
      <c r="I418" s="85"/>
      <c r="J418" s="85"/>
      <c r="K418" s="99"/>
      <c r="L418" s="90"/>
      <c r="M418" s="107">
        <f t="shared" si="39"/>
        <v>0</v>
      </c>
      <c r="N418" s="107"/>
      <c r="O418" s="107"/>
      <c r="P418" s="85"/>
      <c r="Q418" s="85"/>
      <c r="R418" s="85"/>
      <c r="S418" s="85"/>
      <c r="T418" s="85"/>
      <c r="U418" s="85"/>
      <c r="V418" s="92" t="str">
        <f t="shared" si="40"/>
        <v>/</v>
      </c>
      <c r="W418" s="92"/>
      <c r="X418" s="92"/>
      <c r="Y418" s="92"/>
      <c r="Z418" s="131">
        <f t="shared" si="36"/>
        <v>0</v>
      </c>
      <c r="AA418" s="131">
        <f t="shared" si="37"/>
        <v>0</v>
      </c>
      <c r="AB418" s="132">
        <f t="shared" si="38"/>
        <v>0</v>
      </c>
      <c r="AC418" s="132">
        <f t="shared" si="41"/>
        <v>0</v>
      </c>
      <c r="AD418" s="132">
        <f>(IF(S418=Dropdown!$E$6,1,IF(S418=Dropdown!$E$7,2,IF(S418=Dropdown!$E$8,1,IF(S418=Dropdown!$E$9,2,0)))))*E418</f>
        <v>0</v>
      </c>
      <c r="AE418" s="132">
        <v>0</v>
      </c>
    </row>
    <row r="419" spans="1:31" ht="32.25" customHeight="1" thickBot="1" x14ac:dyDescent="0.3">
      <c r="A419" s="98"/>
      <c r="B419" s="85"/>
      <c r="C419" s="85"/>
      <c r="D419" s="102"/>
      <c r="E419" s="85"/>
      <c r="F419" s="85"/>
      <c r="G419" s="85"/>
      <c r="H419" s="85"/>
      <c r="I419" s="85"/>
      <c r="J419" s="85"/>
      <c r="K419" s="99"/>
      <c r="L419" s="90"/>
      <c r="M419" s="107">
        <f t="shared" si="39"/>
        <v>0</v>
      </c>
      <c r="N419" s="107"/>
      <c r="O419" s="107"/>
      <c r="P419" s="85"/>
      <c r="Q419" s="85"/>
      <c r="R419" s="85"/>
      <c r="S419" s="85"/>
      <c r="T419" s="85"/>
      <c r="U419" s="85"/>
      <c r="V419" s="92" t="str">
        <f t="shared" si="40"/>
        <v>/</v>
      </c>
      <c r="W419" s="92"/>
      <c r="X419" s="92"/>
      <c r="Y419" s="92"/>
      <c r="Z419" s="131">
        <f t="shared" si="36"/>
        <v>0</v>
      </c>
      <c r="AA419" s="131">
        <f t="shared" si="37"/>
        <v>0</v>
      </c>
      <c r="AB419" s="132">
        <f t="shared" si="38"/>
        <v>0</v>
      </c>
      <c r="AC419" s="132">
        <f t="shared" si="41"/>
        <v>0</v>
      </c>
      <c r="AD419" s="132">
        <f>(IF(S419=Dropdown!$E$6,1,IF(S419=Dropdown!$E$7,2,IF(S419=Dropdown!$E$8,1,IF(S419=Dropdown!$E$9,2,0)))))*E419</f>
        <v>0</v>
      </c>
      <c r="AE419" s="132">
        <v>0</v>
      </c>
    </row>
    <row r="420" spans="1:31" ht="32.25" customHeight="1" thickBot="1" x14ac:dyDescent="0.3">
      <c r="A420" s="98"/>
      <c r="B420" s="85"/>
      <c r="C420" s="85"/>
      <c r="D420" s="102"/>
      <c r="E420" s="85"/>
      <c r="F420" s="85"/>
      <c r="G420" s="85"/>
      <c r="H420" s="85"/>
      <c r="I420" s="85"/>
      <c r="J420" s="85"/>
      <c r="K420" s="99"/>
      <c r="L420" s="90"/>
      <c r="M420" s="107">
        <f t="shared" si="39"/>
        <v>0</v>
      </c>
      <c r="N420" s="107"/>
      <c r="O420" s="107"/>
      <c r="P420" s="85"/>
      <c r="Q420" s="85"/>
      <c r="R420" s="85"/>
      <c r="S420" s="85"/>
      <c r="T420" s="85"/>
      <c r="U420" s="85"/>
      <c r="V420" s="92" t="str">
        <f t="shared" si="40"/>
        <v>/</v>
      </c>
      <c r="W420" s="92"/>
      <c r="X420" s="92"/>
      <c r="Y420" s="92"/>
      <c r="Z420" s="131">
        <f t="shared" si="36"/>
        <v>0</v>
      </c>
      <c r="AA420" s="131">
        <f t="shared" si="37"/>
        <v>0</v>
      </c>
      <c r="AB420" s="132">
        <f t="shared" si="38"/>
        <v>0</v>
      </c>
      <c r="AC420" s="132">
        <f t="shared" si="41"/>
        <v>0</v>
      </c>
      <c r="AD420" s="132">
        <f>(IF(S420=Dropdown!$E$6,1,IF(S420=Dropdown!$E$7,2,IF(S420=Dropdown!$E$8,1,IF(S420=Dropdown!$E$9,2,0)))))*E420</f>
        <v>0</v>
      </c>
      <c r="AE420" s="132">
        <v>0</v>
      </c>
    </row>
    <row r="421" spans="1:31" ht="32.25" customHeight="1" thickBot="1" x14ac:dyDescent="0.3">
      <c r="A421" s="98"/>
      <c r="B421" s="85"/>
      <c r="C421" s="85"/>
      <c r="D421" s="102"/>
      <c r="E421" s="85"/>
      <c r="F421" s="85"/>
      <c r="G421" s="85"/>
      <c r="H421" s="85"/>
      <c r="I421" s="85"/>
      <c r="J421" s="85"/>
      <c r="K421" s="99"/>
      <c r="L421" s="90"/>
      <c r="M421" s="107">
        <f t="shared" si="39"/>
        <v>0</v>
      </c>
      <c r="N421" s="107"/>
      <c r="O421" s="107"/>
      <c r="P421" s="85"/>
      <c r="Q421" s="85"/>
      <c r="R421" s="85"/>
      <c r="S421" s="85"/>
      <c r="T421" s="85"/>
      <c r="U421" s="85"/>
      <c r="V421" s="92" t="str">
        <f t="shared" si="40"/>
        <v>/</v>
      </c>
      <c r="W421" s="92"/>
      <c r="X421" s="92"/>
      <c r="Y421" s="92"/>
      <c r="Z421" s="131">
        <f t="shared" si="36"/>
        <v>0</v>
      </c>
      <c r="AA421" s="131">
        <f t="shared" si="37"/>
        <v>0</v>
      </c>
      <c r="AB421" s="132">
        <f t="shared" si="38"/>
        <v>0</v>
      </c>
      <c r="AC421" s="132">
        <f t="shared" si="41"/>
        <v>0</v>
      </c>
      <c r="AD421" s="132">
        <f>(IF(S421=Dropdown!$E$6,1,IF(S421=Dropdown!$E$7,2,IF(S421=Dropdown!$E$8,1,IF(S421=Dropdown!$E$9,2,0)))))*E421</f>
        <v>0</v>
      </c>
      <c r="AE421" s="132">
        <v>0</v>
      </c>
    </row>
    <row r="422" spans="1:31" ht="32.25" customHeight="1" thickBot="1" x14ac:dyDescent="0.3">
      <c r="A422" s="98"/>
      <c r="B422" s="85"/>
      <c r="C422" s="85"/>
      <c r="D422" s="102"/>
      <c r="E422" s="85"/>
      <c r="F422" s="85"/>
      <c r="G422" s="85"/>
      <c r="H422" s="85"/>
      <c r="I422" s="85"/>
      <c r="J422" s="85"/>
      <c r="K422" s="99"/>
      <c r="L422" s="90"/>
      <c r="M422" s="107">
        <f t="shared" si="39"/>
        <v>0</v>
      </c>
      <c r="N422" s="107"/>
      <c r="O422" s="107"/>
      <c r="P422" s="85"/>
      <c r="Q422" s="85"/>
      <c r="R422" s="85"/>
      <c r="S422" s="85"/>
      <c r="T422" s="85"/>
      <c r="U422" s="85"/>
      <c r="V422" s="92" t="str">
        <f t="shared" si="40"/>
        <v>/</v>
      </c>
      <c r="W422" s="92"/>
      <c r="X422" s="92"/>
      <c r="Y422" s="92"/>
      <c r="Z422" s="131">
        <f t="shared" si="36"/>
        <v>0</v>
      </c>
      <c r="AA422" s="131">
        <f t="shared" si="37"/>
        <v>0</v>
      </c>
      <c r="AB422" s="132">
        <f t="shared" si="38"/>
        <v>0</v>
      </c>
      <c r="AC422" s="132">
        <f t="shared" si="41"/>
        <v>0</v>
      </c>
      <c r="AD422" s="132">
        <f>(IF(S422=Dropdown!$E$6,1,IF(S422=Dropdown!$E$7,2,IF(S422=Dropdown!$E$8,1,IF(S422=Dropdown!$E$9,2,0)))))*E422</f>
        <v>0</v>
      </c>
      <c r="AE422" s="132">
        <v>0</v>
      </c>
    </row>
    <row r="423" spans="1:31" ht="32.25" customHeight="1" thickBot="1" x14ac:dyDescent="0.3">
      <c r="A423" s="98"/>
      <c r="B423" s="85"/>
      <c r="C423" s="85"/>
      <c r="D423" s="85"/>
      <c r="E423" s="85"/>
      <c r="F423" s="85"/>
      <c r="G423" s="85"/>
      <c r="H423" s="85"/>
      <c r="I423" s="85"/>
      <c r="J423" s="85"/>
      <c r="K423" s="99"/>
      <c r="L423" s="90"/>
      <c r="M423" s="107">
        <f t="shared" si="39"/>
        <v>0</v>
      </c>
      <c r="N423" s="107"/>
      <c r="O423" s="107"/>
      <c r="P423" s="85"/>
      <c r="Q423" s="85"/>
      <c r="R423" s="85"/>
      <c r="S423" s="85"/>
      <c r="T423" s="85"/>
      <c r="U423" s="85"/>
      <c r="V423" s="92" t="str">
        <f t="shared" si="40"/>
        <v>/</v>
      </c>
      <c r="W423" s="92"/>
      <c r="X423" s="92"/>
      <c r="Y423" s="92"/>
      <c r="Z423" s="131">
        <f t="shared" si="36"/>
        <v>0</v>
      </c>
      <c r="AA423" s="131">
        <f t="shared" si="37"/>
        <v>0</v>
      </c>
      <c r="AB423" s="132">
        <f t="shared" si="38"/>
        <v>0</v>
      </c>
      <c r="AC423" s="132">
        <f t="shared" si="41"/>
        <v>0</v>
      </c>
      <c r="AD423" s="132">
        <f>(IF(S423=Dropdown!$E$6,1,IF(S423=Dropdown!$E$7,2,IF(S423=Dropdown!$E$8,1,IF(S423=Dropdown!$E$9,2,0)))))*E423</f>
        <v>0</v>
      </c>
      <c r="AE423" s="132">
        <v>0</v>
      </c>
    </row>
    <row r="424" spans="1:31" ht="32.25" customHeight="1" thickBot="1" x14ac:dyDescent="0.3">
      <c r="A424" s="98"/>
      <c r="B424" s="85"/>
      <c r="C424" s="85"/>
      <c r="D424" s="85"/>
      <c r="E424" s="85"/>
      <c r="F424" s="85"/>
      <c r="G424" s="85"/>
      <c r="H424" s="85"/>
      <c r="I424" s="85"/>
      <c r="J424" s="85"/>
      <c r="K424" s="99"/>
      <c r="L424" s="90"/>
      <c r="M424" s="107">
        <f t="shared" si="39"/>
        <v>0</v>
      </c>
      <c r="N424" s="107"/>
      <c r="O424" s="107"/>
      <c r="P424" s="85"/>
      <c r="Q424" s="85"/>
      <c r="R424" s="85"/>
      <c r="S424" s="85"/>
      <c r="T424" s="85"/>
      <c r="U424" s="85"/>
      <c r="V424" s="92" t="str">
        <f t="shared" si="40"/>
        <v>/</v>
      </c>
      <c r="W424" s="92"/>
      <c r="X424" s="92"/>
      <c r="Y424" s="92"/>
      <c r="Z424" s="131">
        <f t="shared" si="36"/>
        <v>0</v>
      </c>
      <c r="AA424" s="131">
        <f t="shared" si="37"/>
        <v>0</v>
      </c>
      <c r="AB424" s="132">
        <f t="shared" si="38"/>
        <v>0</v>
      </c>
      <c r="AC424" s="132">
        <f t="shared" si="41"/>
        <v>0</v>
      </c>
      <c r="AD424" s="132">
        <f>(IF(S424=Dropdown!$E$6,1,IF(S424=Dropdown!$E$7,2,IF(S424=Dropdown!$E$8,1,IF(S424=Dropdown!$E$9,2,0)))))*E424</f>
        <v>0</v>
      </c>
      <c r="AE424" s="132">
        <v>0</v>
      </c>
    </row>
    <row r="425" spans="1:31" ht="32.25" customHeight="1" thickBot="1" x14ac:dyDescent="0.3">
      <c r="A425" s="98"/>
      <c r="B425" s="85"/>
      <c r="C425" s="85"/>
      <c r="D425" s="85"/>
      <c r="E425" s="85"/>
      <c r="F425" s="85"/>
      <c r="G425" s="85"/>
      <c r="H425" s="85"/>
      <c r="I425" s="85"/>
      <c r="J425" s="85"/>
      <c r="K425" s="99"/>
      <c r="L425" s="90"/>
      <c r="M425" s="107">
        <f t="shared" si="39"/>
        <v>0</v>
      </c>
      <c r="N425" s="107"/>
      <c r="O425" s="107"/>
      <c r="P425" s="85"/>
      <c r="Q425" s="85"/>
      <c r="R425" s="85"/>
      <c r="S425" s="85"/>
      <c r="T425" s="85"/>
      <c r="U425" s="85"/>
      <c r="V425" s="92" t="str">
        <f t="shared" si="40"/>
        <v>/</v>
      </c>
      <c r="W425" s="92"/>
      <c r="X425" s="92"/>
      <c r="Y425" s="92"/>
      <c r="Z425" s="131">
        <f t="shared" si="36"/>
        <v>0</v>
      </c>
      <c r="AA425" s="131">
        <f t="shared" si="37"/>
        <v>0</v>
      </c>
      <c r="AB425" s="132">
        <f t="shared" si="38"/>
        <v>0</v>
      </c>
      <c r="AC425" s="132">
        <f t="shared" si="41"/>
        <v>0</v>
      </c>
      <c r="AD425" s="132">
        <f>(IF(S425=Dropdown!$E$6,1,IF(S425=Dropdown!$E$7,2,IF(S425=Dropdown!$E$8,1,IF(S425=Dropdown!$E$9,2,0)))))*E425</f>
        <v>0</v>
      </c>
      <c r="AE425" s="132">
        <v>0</v>
      </c>
    </row>
    <row r="426" spans="1:31" ht="32.25" customHeight="1" thickBot="1" x14ac:dyDescent="0.3">
      <c r="A426" s="98"/>
      <c r="B426" s="85"/>
      <c r="C426" s="85"/>
      <c r="D426" s="85"/>
      <c r="E426" s="85"/>
      <c r="F426" s="85"/>
      <c r="G426" s="85"/>
      <c r="H426" s="85"/>
      <c r="I426" s="85"/>
      <c r="J426" s="85"/>
      <c r="K426" s="99"/>
      <c r="L426" s="90"/>
      <c r="M426" s="107">
        <f t="shared" si="39"/>
        <v>0</v>
      </c>
      <c r="N426" s="107"/>
      <c r="O426" s="107"/>
      <c r="P426" s="85"/>
      <c r="Q426" s="85"/>
      <c r="R426" s="85"/>
      <c r="S426" s="85"/>
      <c r="T426" s="85"/>
      <c r="U426" s="85"/>
      <c r="V426" s="92" t="str">
        <f t="shared" si="40"/>
        <v>/</v>
      </c>
      <c r="W426" s="92"/>
      <c r="X426" s="92"/>
      <c r="Y426" s="92"/>
      <c r="Z426" s="131">
        <f t="shared" si="36"/>
        <v>0</v>
      </c>
      <c r="AA426" s="131">
        <f t="shared" si="37"/>
        <v>0</v>
      </c>
      <c r="AB426" s="132">
        <f t="shared" si="38"/>
        <v>0</v>
      </c>
      <c r="AC426" s="132">
        <f t="shared" si="41"/>
        <v>0</v>
      </c>
      <c r="AD426" s="132">
        <f>(IF(S426=Dropdown!$E$6,1,IF(S426=Dropdown!$E$7,2,IF(S426=Dropdown!$E$8,1,IF(S426=Dropdown!$E$9,2,0)))))*E426</f>
        <v>0</v>
      </c>
      <c r="AE426" s="132">
        <v>0</v>
      </c>
    </row>
    <row r="427" spans="1:31" ht="32.25" customHeight="1" thickBot="1" x14ac:dyDescent="0.3">
      <c r="A427" s="98"/>
      <c r="B427" s="85"/>
      <c r="C427" s="85"/>
      <c r="D427" s="85"/>
      <c r="E427" s="85"/>
      <c r="F427" s="85"/>
      <c r="G427" s="85"/>
      <c r="H427" s="85"/>
      <c r="I427" s="85"/>
      <c r="J427" s="85"/>
      <c r="K427" s="99"/>
      <c r="L427" s="90"/>
      <c r="M427" s="107">
        <f t="shared" si="39"/>
        <v>0</v>
      </c>
      <c r="N427" s="107"/>
      <c r="O427" s="107"/>
      <c r="P427" s="85"/>
      <c r="Q427" s="85"/>
      <c r="R427" s="85"/>
      <c r="S427" s="85"/>
      <c r="T427" s="85"/>
      <c r="U427" s="85"/>
      <c r="V427" s="92" t="str">
        <f t="shared" si="40"/>
        <v>/</v>
      </c>
      <c r="W427" s="92"/>
      <c r="X427" s="92"/>
      <c r="Y427" s="92"/>
      <c r="Z427" s="131">
        <f t="shared" si="36"/>
        <v>0</v>
      </c>
      <c r="AA427" s="131">
        <f t="shared" si="37"/>
        <v>0</v>
      </c>
      <c r="AB427" s="132">
        <f t="shared" si="38"/>
        <v>0</v>
      </c>
      <c r="AC427" s="132">
        <f t="shared" si="41"/>
        <v>0</v>
      </c>
      <c r="AD427" s="132">
        <f>(IF(S427=Dropdown!$E$6,1,IF(S427=Dropdown!$E$7,2,IF(S427=Dropdown!$E$8,1,IF(S427=Dropdown!$E$9,2,0)))))*E427</f>
        <v>0</v>
      </c>
      <c r="AE427" s="132">
        <v>0</v>
      </c>
    </row>
    <row r="428" spans="1:31" ht="32.25" customHeight="1" thickBot="1" x14ac:dyDescent="0.3">
      <c r="A428" s="98"/>
      <c r="B428" s="85"/>
      <c r="C428" s="85"/>
      <c r="D428" s="85"/>
      <c r="E428" s="85"/>
      <c r="F428" s="85"/>
      <c r="G428" s="85"/>
      <c r="H428" s="85"/>
      <c r="I428" s="85"/>
      <c r="J428" s="85"/>
      <c r="K428" s="99"/>
      <c r="L428" s="90"/>
      <c r="M428" s="107">
        <f t="shared" si="39"/>
        <v>0</v>
      </c>
      <c r="N428" s="107"/>
      <c r="O428" s="107"/>
      <c r="P428" s="85"/>
      <c r="Q428" s="85"/>
      <c r="R428" s="85"/>
      <c r="S428" s="85"/>
      <c r="T428" s="85"/>
      <c r="U428" s="85"/>
      <c r="V428" s="92" t="str">
        <f t="shared" si="40"/>
        <v>/</v>
      </c>
      <c r="W428" s="92"/>
      <c r="X428" s="92"/>
      <c r="Y428" s="92"/>
      <c r="Z428" s="131">
        <f t="shared" si="36"/>
        <v>0</v>
      </c>
      <c r="AA428" s="131">
        <f t="shared" si="37"/>
        <v>0</v>
      </c>
      <c r="AB428" s="132">
        <f t="shared" si="38"/>
        <v>0</v>
      </c>
      <c r="AC428" s="132">
        <f t="shared" si="41"/>
        <v>0</v>
      </c>
      <c r="AD428" s="132">
        <f>(IF(S428=Dropdown!$E$6,1,IF(S428=Dropdown!$E$7,2,IF(S428=Dropdown!$E$8,1,IF(S428=Dropdown!$E$9,2,0)))))*E428</f>
        <v>0</v>
      </c>
      <c r="AE428" s="132">
        <v>0</v>
      </c>
    </row>
    <row r="429" spans="1:31" ht="32.25" customHeight="1" thickBot="1" x14ac:dyDescent="0.3">
      <c r="A429" s="98"/>
      <c r="B429" s="85"/>
      <c r="C429" s="101"/>
      <c r="D429" s="85"/>
      <c r="E429" s="85"/>
      <c r="F429" s="85"/>
      <c r="G429" s="85"/>
      <c r="H429" s="85"/>
      <c r="I429" s="85"/>
      <c r="J429" s="85"/>
      <c r="K429" s="99"/>
      <c r="L429" s="90"/>
      <c r="M429" s="107">
        <f t="shared" si="39"/>
        <v>0</v>
      </c>
      <c r="N429" s="107"/>
      <c r="O429" s="107"/>
      <c r="P429" s="85"/>
      <c r="Q429" s="85"/>
      <c r="R429" s="85"/>
      <c r="S429" s="85"/>
      <c r="T429" s="85"/>
      <c r="U429" s="85"/>
      <c r="V429" s="92" t="str">
        <f t="shared" si="40"/>
        <v>/</v>
      </c>
      <c r="W429" s="92"/>
      <c r="X429" s="92"/>
      <c r="Y429" s="92"/>
      <c r="Z429" s="131">
        <f t="shared" si="36"/>
        <v>0</v>
      </c>
      <c r="AA429" s="131">
        <f t="shared" si="37"/>
        <v>0</v>
      </c>
      <c r="AB429" s="132">
        <f t="shared" si="38"/>
        <v>0</v>
      </c>
      <c r="AC429" s="132">
        <f t="shared" si="41"/>
        <v>0</v>
      </c>
      <c r="AD429" s="132">
        <f>(IF(S429=Dropdown!$E$6,1,IF(S429=Dropdown!$E$7,2,IF(S429=Dropdown!$E$8,1,IF(S429=Dropdown!$E$9,2,0)))))*E429</f>
        <v>0</v>
      </c>
      <c r="AE429" s="132">
        <v>0</v>
      </c>
    </row>
    <row r="430" spans="1:31" ht="32.25" customHeight="1" thickBot="1" x14ac:dyDescent="0.3">
      <c r="A430" s="98"/>
      <c r="B430" s="85"/>
      <c r="C430" s="85"/>
      <c r="D430" s="85"/>
      <c r="E430" s="85"/>
      <c r="F430" s="85"/>
      <c r="G430" s="85"/>
      <c r="H430" s="85"/>
      <c r="I430" s="85"/>
      <c r="J430" s="85"/>
      <c r="K430" s="99"/>
      <c r="L430" s="90"/>
      <c r="M430" s="107">
        <f t="shared" si="39"/>
        <v>0</v>
      </c>
      <c r="N430" s="107"/>
      <c r="O430" s="107"/>
      <c r="P430" s="85"/>
      <c r="Q430" s="85"/>
      <c r="R430" s="85"/>
      <c r="S430" s="85"/>
      <c r="T430" s="85"/>
      <c r="U430" s="85"/>
      <c r="V430" s="92" t="str">
        <f t="shared" si="40"/>
        <v>/</v>
      </c>
      <c r="W430" s="92"/>
      <c r="X430" s="92"/>
      <c r="Y430" s="92"/>
      <c r="Z430" s="131">
        <f t="shared" si="36"/>
        <v>0</v>
      </c>
      <c r="AA430" s="131">
        <f t="shared" si="37"/>
        <v>0</v>
      </c>
      <c r="AB430" s="132">
        <f t="shared" si="38"/>
        <v>0</v>
      </c>
      <c r="AC430" s="132">
        <f t="shared" si="41"/>
        <v>0</v>
      </c>
      <c r="AD430" s="132">
        <f>(IF(S430=Dropdown!$E$6,1,IF(S430=Dropdown!$E$7,2,IF(S430=Dropdown!$E$8,1,IF(S430=Dropdown!$E$9,2,0)))))*E430</f>
        <v>0</v>
      </c>
      <c r="AE430" s="132">
        <v>0</v>
      </c>
    </row>
    <row r="431" spans="1:31" ht="32.25" customHeight="1" thickBot="1" x14ac:dyDescent="0.3">
      <c r="A431" s="98"/>
      <c r="B431" s="85"/>
      <c r="C431" s="85"/>
      <c r="D431" s="85"/>
      <c r="E431" s="85"/>
      <c r="F431" s="85"/>
      <c r="G431" s="85"/>
      <c r="H431" s="85"/>
      <c r="I431" s="85"/>
      <c r="J431" s="85"/>
      <c r="K431" s="99"/>
      <c r="L431" s="90"/>
      <c r="M431" s="107">
        <f t="shared" si="39"/>
        <v>0</v>
      </c>
      <c r="N431" s="107"/>
      <c r="O431" s="107"/>
      <c r="P431" s="85"/>
      <c r="Q431" s="85"/>
      <c r="R431" s="85"/>
      <c r="S431" s="85"/>
      <c r="T431" s="85"/>
      <c r="U431" s="85"/>
      <c r="V431" s="92" t="str">
        <f t="shared" si="40"/>
        <v>/</v>
      </c>
      <c r="W431" s="92"/>
      <c r="X431" s="92"/>
      <c r="Y431" s="92"/>
      <c r="Z431" s="131">
        <f t="shared" si="36"/>
        <v>0</v>
      </c>
      <c r="AA431" s="131">
        <f t="shared" si="37"/>
        <v>0</v>
      </c>
      <c r="AB431" s="132">
        <f t="shared" si="38"/>
        <v>0</v>
      </c>
      <c r="AC431" s="132">
        <f t="shared" si="41"/>
        <v>0</v>
      </c>
      <c r="AD431" s="132">
        <f>(IF(S431=Dropdown!$E$6,1,IF(S431=Dropdown!$E$7,2,IF(S431=Dropdown!$E$8,1,IF(S431=Dropdown!$E$9,2,0)))))*E431</f>
        <v>0</v>
      </c>
      <c r="AE431" s="132">
        <v>0</v>
      </c>
    </row>
    <row r="432" spans="1:31" ht="32.25" customHeight="1" thickBot="1" x14ac:dyDescent="0.3">
      <c r="A432" s="98"/>
      <c r="B432" s="85"/>
      <c r="C432" s="85"/>
      <c r="D432" s="85"/>
      <c r="E432" s="85"/>
      <c r="F432" s="85"/>
      <c r="G432" s="85"/>
      <c r="H432" s="85"/>
      <c r="I432" s="85"/>
      <c r="J432" s="85"/>
      <c r="K432" s="99"/>
      <c r="L432" s="90"/>
      <c r="M432" s="107">
        <f t="shared" si="39"/>
        <v>0</v>
      </c>
      <c r="N432" s="107"/>
      <c r="O432" s="107"/>
      <c r="P432" s="85"/>
      <c r="Q432" s="85"/>
      <c r="R432" s="85"/>
      <c r="S432" s="85"/>
      <c r="T432" s="85"/>
      <c r="U432" s="85"/>
      <c r="V432" s="92" t="str">
        <f t="shared" si="40"/>
        <v>/</v>
      </c>
      <c r="W432" s="92"/>
      <c r="X432" s="92"/>
      <c r="Y432" s="92"/>
      <c r="Z432" s="131">
        <f t="shared" si="36"/>
        <v>0</v>
      </c>
      <c r="AA432" s="131">
        <f t="shared" si="37"/>
        <v>0</v>
      </c>
      <c r="AB432" s="132">
        <f t="shared" si="38"/>
        <v>0</v>
      </c>
      <c r="AC432" s="132">
        <f t="shared" si="41"/>
        <v>0</v>
      </c>
      <c r="AD432" s="132">
        <f>(IF(S432=Dropdown!$E$6,1,IF(S432=Dropdown!$E$7,2,IF(S432=Dropdown!$E$8,1,IF(S432=Dropdown!$E$9,2,0)))))*E432</f>
        <v>0</v>
      </c>
      <c r="AE432" s="132">
        <v>0</v>
      </c>
    </row>
    <row r="433" spans="1:31" ht="32.25" customHeight="1" thickBot="1" x14ac:dyDescent="0.3">
      <c r="A433" s="98"/>
      <c r="B433" s="85"/>
      <c r="C433" s="85"/>
      <c r="D433" s="85"/>
      <c r="E433" s="85"/>
      <c r="F433" s="85"/>
      <c r="G433" s="85"/>
      <c r="H433" s="85"/>
      <c r="I433" s="85"/>
      <c r="J433" s="85"/>
      <c r="K433" s="99"/>
      <c r="L433" s="90"/>
      <c r="M433" s="107">
        <f t="shared" si="39"/>
        <v>0</v>
      </c>
      <c r="N433" s="107"/>
      <c r="O433" s="107"/>
      <c r="P433" s="85"/>
      <c r="Q433" s="85"/>
      <c r="R433" s="85"/>
      <c r="S433" s="85"/>
      <c r="T433" s="85"/>
      <c r="U433" s="85"/>
      <c r="V433" s="92" t="str">
        <f t="shared" si="40"/>
        <v>/</v>
      </c>
      <c r="W433" s="92"/>
      <c r="X433" s="92"/>
      <c r="Y433" s="92"/>
      <c r="Z433" s="131">
        <f t="shared" si="36"/>
        <v>0</v>
      </c>
      <c r="AA433" s="131">
        <f t="shared" si="37"/>
        <v>0</v>
      </c>
      <c r="AB433" s="132">
        <f t="shared" si="38"/>
        <v>0</v>
      </c>
      <c r="AC433" s="132">
        <f t="shared" si="41"/>
        <v>0</v>
      </c>
      <c r="AD433" s="132">
        <f>(IF(S433=Dropdown!$E$6,1,IF(S433=Dropdown!$E$7,2,IF(S433=Dropdown!$E$8,1,IF(S433=Dropdown!$E$9,2,0)))))*E433</f>
        <v>0</v>
      </c>
      <c r="AE433" s="132">
        <v>0</v>
      </c>
    </row>
    <row r="434" spans="1:31" ht="32.25" customHeight="1" thickBot="1" x14ac:dyDescent="0.3">
      <c r="A434" s="98"/>
      <c r="B434" s="85"/>
      <c r="C434" s="85"/>
      <c r="D434" s="85"/>
      <c r="E434" s="85"/>
      <c r="F434" s="85"/>
      <c r="G434" s="85"/>
      <c r="H434" s="85"/>
      <c r="I434" s="85"/>
      <c r="J434" s="85"/>
      <c r="K434" s="99"/>
      <c r="L434" s="90"/>
      <c r="M434" s="107">
        <f t="shared" si="39"/>
        <v>0</v>
      </c>
      <c r="N434" s="107"/>
      <c r="O434" s="107"/>
      <c r="P434" s="85"/>
      <c r="Q434" s="85"/>
      <c r="R434" s="85"/>
      <c r="S434" s="85"/>
      <c r="T434" s="85"/>
      <c r="U434" s="85"/>
      <c r="V434" s="92" t="str">
        <f t="shared" si="40"/>
        <v>/</v>
      </c>
      <c r="W434" s="92"/>
      <c r="X434" s="92"/>
      <c r="Y434" s="92"/>
      <c r="Z434" s="131">
        <f t="shared" si="36"/>
        <v>0</v>
      </c>
      <c r="AA434" s="131">
        <f t="shared" si="37"/>
        <v>0</v>
      </c>
      <c r="AB434" s="132">
        <f t="shared" si="38"/>
        <v>0</v>
      </c>
      <c r="AC434" s="132">
        <f t="shared" si="41"/>
        <v>0</v>
      </c>
      <c r="AD434" s="132">
        <f>(IF(S434=Dropdown!$E$6,1,IF(S434=Dropdown!$E$7,2,IF(S434=Dropdown!$E$8,1,IF(S434=Dropdown!$E$9,2,0)))))*E434</f>
        <v>0</v>
      </c>
      <c r="AE434" s="132">
        <v>0</v>
      </c>
    </row>
    <row r="435" spans="1:31" ht="32.25" customHeight="1" thickBot="1" x14ac:dyDescent="0.3">
      <c r="A435" s="98"/>
      <c r="B435" s="85"/>
      <c r="C435" s="85"/>
      <c r="D435" s="85"/>
      <c r="E435" s="85"/>
      <c r="F435" s="85"/>
      <c r="G435" s="85"/>
      <c r="H435" s="85"/>
      <c r="I435" s="85"/>
      <c r="J435" s="85"/>
      <c r="K435" s="99"/>
      <c r="L435" s="90"/>
      <c r="M435" s="107">
        <f t="shared" si="39"/>
        <v>0</v>
      </c>
      <c r="N435" s="107"/>
      <c r="O435" s="107"/>
      <c r="P435" s="85"/>
      <c r="Q435" s="85"/>
      <c r="R435" s="85"/>
      <c r="S435" s="85"/>
      <c r="T435" s="85"/>
      <c r="U435" s="85"/>
      <c r="V435" s="92" t="str">
        <f t="shared" si="40"/>
        <v>/</v>
      </c>
      <c r="W435" s="92"/>
      <c r="X435" s="92"/>
      <c r="Y435" s="92"/>
      <c r="Z435" s="131">
        <f t="shared" si="36"/>
        <v>0</v>
      </c>
      <c r="AA435" s="131">
        <f t="shared" si="37"/>
        <v>0</v>
      </c>
      <c r="AB435" s="132">
        <f t="shared" si="38"/>
        <v>0</v>
      </c>
      <c r="AC435" s="132">
        <f t="shared" si="41"/>
        <v>0</v>
      </c>
      <c r="AD435" s="132">
        <f>(IF(S435=Dropdown!$E$6,1,IF(S435=Dropdown!$E$7,2,IF(S435=Dropdown!$E$8,1,IF(S435=Dropdown!$E$9,2,0)))))*E435</f>
        <v>0</v>
      </c>
      <c r="AE435" s="132">
        <v>0</v>
      </c>
    </row>
    <row r="436" spans="1:31" ht="32.25" customHeight="1" thickBot="1" x14ac:dyDescent="0.3">
      <c r="A436" s="98"/>
      <c r="B436" s="85"/>
      <c r="C436" s="85"/>
      <c r="D436" s="102"/>
      <c r="E436" s="85"/>
      <c r="F436" s="85"/>
      <c r="G436" s="85"/>
      <c r="H436" s="85"/>
      <c r="I436" s="85"/>
      <c r="J436" s="85"/>
      <c r="K436" s="99"/>
      <c r="L436" s="90"/>
      <c r="M436" s="107">
        <f t="shared" si="39"/>
        <v>0</v>
      </c>
      <c r="N436" s="107"/>
      <c r="O436" s="107"/>
      <c r="P436" s="85"/>
      <c r="Q436" s="85"/>
      <c r="R436" s="85"/>
      <c r="S436" s="85"/>
      <c r="T436" s="85"/>
      <c r="U436" s="85"/>
      <c r="V436" s="92" t="str">
        <f t="shared" si="40"/>
        <v>/</v>
      </c>
      <c r="W436" s="92"/>
      <c r="X436" s="92"/>
      <c r="Y436" s="92"/>
      <c r="Z436" s="131">
        <f t="shared" si="36"/>
        <v>0</v>
      </c>
      <c r="AA436" s="131">
        <f t="shared" si="37"/>
        <v>0</v>
      </c>
      <c r="AB436" s="132">
        <f t="shared" si="38"/>
        <v>0</v>
      </c>
      <c r="AC436" s="132">
        <f t="shared" si="41"/>
        <v>0</v>
      </c>
      <c r="AD436" s="132">
        <f>(IF(S436=Dropdown!$E$6,1,IF(S436=Dropdown!$E$7,2,IF(S436=Dropdown!$E$8,1,IF(S436=Dropdown!$E$9,2,0)))))*E436</f>
        <v>0</v>
      </c>
      <c r="AE436" s="132">
        <v>0</v>
      </c>
    </row>
    <row r="437" spans="1:31" ht="32.25" customHeight="1" thickBot="1" x14ac:dyDescent="0.3">
      <c r="A437" s="98"/>
      <c r="B437" s="85"/>
      <c r="C437" s="85"/>
      <c r="D437" s="102"/>
      <c r="E437" s="85"/>
      <c r="F437" s="85"/>
      <c r="G437" s="85"/>
      <c r="H437" s="85"/>
      <c r="I437" s="85"/>
      <c r="J437" s="85"/>
      <c r="K437" s="99"/>
      <c r="L437" s="90"/>
      <c r="M437" s="107">
        <f t="shared" si="39"/>
        <v>0</v>
      </c>
      <c r="N437" s="107"/>
      <c r="O437" s="107"/>
      <c r="P437" s="85"/>
      <c r="Q437" s="85"/>
      <c r="R437" s="85"/>
      <c r="S437" s="85"/>
      <c r="T437" s="85"/>
      <c r="U437" s="85"/>
      <c r="V437" s="92" t="str">
        <f t="shared" si="40"/>
        <v>/</v>
      </c>
      <c r="W437" s="92"/>
      <c r="X437" s="92"/>
      <c r="Y437" s="92"/>
      <c r="Z437" s="131">
        <f t="shared" si="36"/>
        <v>0</v>
      </c>
      <c r="AA437" s="131">
        <f t="shared" si="37"/>
        <v>0</v>
      </c>
      <c r="AB437" s="132">
        <f t="shared" si="38"/>
        <v>0</v>
      </c>
      <c r="AC437" s="132">
        <f t="shared" si="41"/>
        <v>0</v>
      </c>
      <c r="AD437" s="132">
        <f>(IF(S437=Dropdown!$E$6,1,IF(S437=Dropdown!$E$7,2,IF(S437=Dropdown!$E$8,1,IF(S437=Dropdown!$E$9,2,0)))))*E437</f>
        <v>0</v>
      </c>
      <c r="AE437" s="132">
        <v>0</v>
      </c>
    </row>
    <row r="438" spans="1:31" ht="32.25" customHeight="1" thickBot="1" x14ac:dyDescent="0.3">
      <c r="A438" s="98"/>
      <c r="B438" s="85"/>
      <c r="C438" s="85"/>
      <c r="D438" s="102"/>
      <c r="E438" s="85"/>
      <c r="F438" s="85"/>
      <c r="G438" s="85"/>
      <c r="H438" s="85"/>
      <c r="I438" s="85"/>
      <c r="J438" s="85"/>
      <c r="K438" s="99"/>
      <c r="L438" s="90"/>
      <c r="M438" s="107">
        <f t="shared" si="39"/>
        <v>0</v>
      </c>
      <c r="N438" s="107"/>
      <c r="O438" s="107"/>
      <c r="P438" s="85"/>
      <c r="Q438" s="85"/>
      <c r="R438" s="85"/>
      <c r="S438" s="85"/>
      <c r="T438" s="85"/>
      <c r="U438" s="85"/>
      <c r="V438" s="92" t="str">
        <f t="shared" si="40"/>
        <v>/</v>
      </c>
      <c r="W438" s="92"/>
      <c r="X438" s="92"/>
      <c r="Y438" s="92"/>
      <c r="Z438" s="131">
        <f t="shared" si="36"/>
        <v>0</v>
      </c>
      <c r="AA438" s="131">
        <f t="shared" si="37"/>
        <v>0</v>
      </c>
      <c r="AB438" s="132">
        <f t="shared" si="38"/>
        <v>0</v>
      </c>
      <c r="AC438" s="132">
        <f t="shared" si="41"/>
        <v>0</v>
      </c>
      <c r="AD438" s="132">
        <f>(IF(S438=Dropdown!$E$6,1,IF(S438=Dropdown!$E$7,2,IF(S438=Dropdown!$E$8,1,IF(S438=Dropdown!$E$9,2,0)))))*E438</f>
        <v>0</v>
      </c>
      <c r="AE438" s="132">
        <v>0</v>
      </c>
    </row>
    <row r="439" spans="1:31" ht="32.25" customHeight="1" thickBot="1" x14ac:dyDescent="0.3">
      <c r="A439" s="98"/>
      <c r="B439" s="85"/>
      <c r="C439" s="85"/>
      <c r="D439" s="102"/>
      <c r="E439" s="85"/>
      <c r="F439" s="85"/>
      <c r="G439" s="85"/>
      <c r="H439" s="85"/>
      <c r="I439" s="85"/>
      <c r="J439" s="85"/>
      <c r="K439" s="99"/>
      <c r="L439" s="90"/>
      <c r="M439" s="107">
        <f t="shared" si="39"/>
        <v>0</v>
      </c>
      <c r="N439" s="107"/>
      <c r="O439" s="107"/>
      <c r="P439" s="85"/>
      <c r="Q439" s="85"/>
      <c r="R439" s="85"/>
      <c r="S439" s="85"/>
      <c r="T439" s="85"/>
      <c r="U439" s="85"/>
      <c r="V439" s="92" t="str">
        <f t="shared" si="40"/>
        <v>/</v>
      </c>
      <c r="W439" s="92"/>
      <c r="X439" s="92"/>
      <c r="Y439" s="92"/>
      <c r="Z439" s="131">
        <f t="shared" si="36"/>
        <v>0</v>
      </c>
      <c r="AA439" s="131">
        <f t="shared" si="37"/>
        <v>0</v>
      </c>
      <c r="AB439" s="132">
        <f t="shared" si="38"/>
        <v>0</v>
      </c>
      <c r="AC439" s="132">
        <f t="shared" si="41"/>
        <v>0</v>
      </c>
      <c r="AD439" s="132">
        <f>(IF(S439=Dropdown!$E$6,1,IF(S439=Dropdown!$E$7,2,IF(S439=Dropdown!$E$8,1,IF(S439=Dropdown!$E$9,2,0)))))*E439</f>
        <v>0</v>
      </c>
      <c r="AE439" s="132">
        <v>0</v>
      </c>
    </row>
    <row r="440" spans="1:31" ht="32.25" customHeight="1" thickBot="1" x14ac:dyDescent="0.3">
      <c r="A440" s="98"/>
      <c r="B440" s="85"/>
      <c r="C440" s="85"/>
      <c r="D440" s="85"/>
      <c r="E440" s="85"/>
      <c r="F440" s="85"/>
      <c r="G440" s="85"/>
      <c r="H440" s="85"/>
      <c r="I440" s="85"/>
      <c r="J440" s="85"/>
      <c r="K440" s="99"/>
      <c r="L440" s="90"/>
      <c r="M440" s="107">
        <f t="shared" si="39"/>
        <v>0</v>
      </c>
      <c r="N440" s="107"/>
      <c r="O440" s="107"/>
      <c r="P440" s="85"/>
      <c r="Q440" s="85"/>
      <c r="R440" s="85"/>
      <c r="S440" s="85"/>
      <c r="T440" s="85"/>
      <c r="U440" s="85"/>
      <c r="V440" s="92" t="str">
        <f t="shared" si="40"/>
        <v>/</v>
      </c>
      <c r="W440" s="92"/>
      <c r="X440" s="92"/>
      <c r="Y440" s="92"/>
      <c r="Z440" s="131">
        <f t="shared" si="36"/>
        <v>0</v>
      </c>
      <c r="AA440" s="131">
        <f t="shared" si="37"/>
        <v>0</v>
      </c>
      <c r="AB440" s="132">
        <f t="shared" si="38"/>
        <v>0</v>
      </c>
      <c r="AC440" s="132">
        <f t="shared" si="41"/>
        <v>0</v>
      </c>
      <c r="AD440" s="132">
        <f>(IF(S440=Dropdown!$E$6,1,IF(S440=Dropdown!$E$7,2,IF(S440=Dropdown!$E$8,1,IF(S440=Dropdown!$E$9,2,0)))))*E440</f>
        <v>0</v>
      </c>
      <c r="AE440" s="132">
        <v>0</v>
      </c>
    </row>
    <row r="441" spans="1:31" ht="32.25" customHeight="1" thickBot="1" x14ac:dyDescent="0.3">
      <c r="A441" s="98"/>
      <c r="B441" s="85"/>
      <c r="C441" s="85"/>
      <c r="D441" s="85"/>
      <c r="E441" s="85"/>
      <c r="F441" s="85"/>
      <c r="G441" s="85"/>
      <c r="H441" s="85"/>
      <c r="I441" s="85"/>
      <c r="J441" s="85"/>
      <c r="K441" s="99"/>
      <c r="L441" s="90"/>
      <c r="M441" s="107">
        <f t="shared" si="39"/>
        <v>0</v>
      </c>
      <c r="N441" s="107"/>
      <c r="O441" s="107"/>
      <c r="P441" s="85"/>
      <c r="Q441" s="85"/>
      <c r="R441" s="85"/>
      <c r="S441" s="85"/>
      <c r="T441" s="85"/>
      <c r="U441" s="85"/>
      <c r="V441" s="92" t="str">
        <f t="shared" si="40"/>
        <v>/</v>
      </c>
      <c r="W441" s="92"/>
      <c r="X441" s="92"/>
      <c r="Y441" s="92"/>
      <c r="Z441" s="131">
        <f t="shared" si="36"/>
        <v>0</v>
      </c>
      <c r="AA441" s="131">
        <f t="shared" si="37"/>
        <v>0</v>
      </c>
      <c r="AB441" s="132">
        <f t="shared" si="38"/>
        <v>0</v>
      </c>
      <c r="AC441" s="132">
        <f t="shared" si="41"/>
        <v>0</v>
      </c>
      <c r="AD441" s="132">
        <f>(IF(S441=Dropdown!$E$6,1,IF(S441=Dropdown!$E$7,2,IF(S441=Dropdown!$E$8,1,IF(S441=Dropdown!$E$9,2,0)))))*E441</f>
        <v>0</v>
      </c>
      <c r="AE441" s="132">
        <v>0</v>
      </c>
    </row>
    <row r="442" spans="1:31" ht="32.25" customHeight="1" thickBot="1" x14ac:dyDescent="0.3">
      <c r="A442" s="98"/>
      <c r="B442" s="85"/>
      <c r="C442" s="85"/>
      <c r="D442" s="85"/>
      <c r="E442" s="85"/>
      <c r="F442" s="85"/>
      <c r="G442" s="85"/>
      <c r="H442" s="85"/>
      <c r="I442" s="85"/>
      <c r="J442" s="85"/>
      <c r="K442" s="99"/>
      <c r="L442" s="90"/>
      <c r="M442" s="107">
        <f t="shared" si="39"/>
        <v>0</v>
      </c>
      <c r="N442" s="107"/>
      <c r="O442" s="107"/>
      <c r="P442" s="85"/>
      <c r="Q442" s="85"/>
      <c r="R442" s="85"/>
      <c r="S442" s="85"/>
      <c r="T442" s="85"/>
      <c r="U442" s="85"/>
      <c r="V442" s="92" t="str">
        <f t="shared" si="40"/>
        <v>/</v>
      </c>
      <c r="W442" s="92"/>
      <c r="X442" s="92"/>
      <c r="Y442" s="92"/>
      <c r="Z442" s="131">
        <f t="shared" si="36"/>
        <v>0</v>
      </c>
      <c r="AA442" s="131">
        <f t="shared" si="37"/>
        <v>0</v>
      </c>
      <c r="AB442" s="132">
        <f t="shared" si="38"/>
        <v>0</v>
      </c>
      <c r="AC442" s="132">
        <f t="shared" si="41"/>
        <v>0</v>
      </c>
      <c r="AD442" s="132">
        <f>(IF(S442=Dropdown!$E$6,1,IF(S442=Dropdown!$E$7,2,IF(S442=Dropdown!$E$8,1,IF(S442=Dropdown!$E$9,2,0)))))*E442</f>
        <v>0</v>
      </c>
      <c r="AE442" s="132">
        <v>0</v>
      </c>
    </row>
    <row r="443" spans="1:31" ht="32.25" customHeight="1" thickBot="1" x14ac:dyDescent="0.3">
      <c r="A443" s="98"/>
      <c r="B443" s="85"/>
      <c r="C443" s="85"/>
      <c r="D443" s="85"/>
      <c r="E443" s="85"/>
      <c r="F443" s="85"/>
      <c r="G443" s="85"/>
      <c r="H443" s="85"/>
      <c r="I443" s="85"/>
      <c r="J443" s="85"/>
      <c r="K443" s="99"/>
      <c r="L443" s="90"/>
      <c r="M443" s="107">
        <f t="shared" si="39"/>
        <v>0</v>
      </c>
      <c r="N443" s="107"/>
      <c r="O443" s="107"/>
      <c r="P443" s="85"/>
      <c r="Q443" s="85"/>
      <c r="R443" s="85"/>
      <c r="S443" s="85"/>
      <c r="T443" s="85"/>
      <c r="U443" s="85"/>
      <c r="V443" s="92" t="str">
        <f t="shared" si="40"/>
        <v>/</v>
      </c>
      <c r="W443" s="92"/>
      <c r="X443" s="92"/>
      <c r="Y443" s="92"/>
      <c r="Z443" s="131">
        <f t="shared" si="36"/>
        <v>0</v>
      </c>
      <c r="AA443" s="131">
        <f t="shared" si="37"/>
        <v>0</v>
      </c>
      <c r="AB443" s="132">
        <f t="shared" si="38"/>
        <v>0</v>
      </c>
      <c r="AC443" s="132">
        <f t="shared" si="41"/>
        <v>0</v>
      </c>
      <c r="AD443" s="132">
        <f>(IF(S443=Dropdown!$E$6,1,IF(S443=Dropdown!$E$7,2,IF(S443=Dropdown!$E$8,1,IF(S443=Dropdown!$E$9,2,0)))))*E443</f>
        <v>0</v>
      </c>
      <c r="AE443" s="132">
        <v>0</v>
      </c>
    </row>
    <row r="444" spans="1:31" ht="32.25" customHeight="1" thickBot="1" x14ac:dyDescent="0.3">
      <c r="A444" s="98"/>
      <c r="B444" s="85"/>
      <c r="C444" s="85"/>
      <c r="D444" s="85"/>
      <c r="E444" s="85"/>
      <c r="F444" s="85"/>
      <c r="G444" s="85"/>
      <c r="H444" s="85"/>
      <c r="I444" s="85"/>
      <c r="J444" s="85"/>
      <c r="K444" s="99"/>
      <c r="L444" s="90"/>
      <c r="M444" s="107">
        <f t="shared" si="39"/>
        <v>0</v>
      </c>
      <c r="N444" s="107"/>
      <c r="O444" s="107"/>
      <c r="P444" s="85"/>
      <c r="Q444" s="85"/>
      <c r="R444" s="85"/>
      <c r="S444" s="85"/>
      <c r="T444" s="85"/>
      <c r="U444" s="85"/>
      <c r="V444" s="92" t="str">
        <f t="shared" si="40"/>
        <v>/</v>
      </c>
      <c r="W444" s="92"/>
      <c r="X444" s="92"/>
      <c r="Y444" s="92"/>
      <c r="Z444" s="131">
        <f t="shared" si="36"/>
        <v>0</v>
      </c>
      <c r="AA444" s="131">
        <f t="shared" si="37"/>
        <v>0</v>
      </c>
      <c r="AB444" s="132">
        <f t="shared" si="38"/>
        <v>0</v>
      </c>
      <c r="AC444" s="132">
        <f t="shared" si="41"/>
        <v>0</v>
      </c>
      <c r="AD444" s="132">
        <f>(IF(S444=Dropdown!$E$6,1,IF(S444=Dropdown!$E$7,2,IF(S444=Dropdown!$E$8,1,IF(S444=Dropdown!$E$9,2,0)))))*E444</f>
        <v>0</v>
      </c>
      <c r="AE444" s="132">
        <v>0</v>
      </c>
    </row>
    <row r="445" spans="1:31" ht="32.25" customHeight="1" thickBot="1" x14ac:dyDescent="0.3">
      <c r="A445" s="98"/>
      <c r="B445" s="85"/>
      <c r="C445" s="85"/>
      <c r="D445" s="85"/>
      <c r="E445" s="85"/>
      <c r="F445" s="85"/>
      <c r="G445" s="85"/>
      <c r="H445" s="85"/>
      <c r="I445" s="85"/>
      <c r="J445" s="85"/>
      <c r="K445" s="99"/>
      <c r="L445" s="90"/>
      <c r="M445" s="107">
        <f t="shared" si="39"/>
        <v>0</v>
      </c>
      <c r="N445" s="107"/>
      <c r="O445" s="107"/>
      <c r="P445" s="85"/>
      <c r="Q445" s="85"/>
      <c r="R445" s="85"/>
      <c r="S445" s="85"/>
      <c r="T445" s="85"/>
      <c r="U445" s="85"/>
      <c r="V445" s="92" t="str">
        <f t="shared" si="40"/>
        <v>/</v>
      </c>
      <c r="W445" s="92"/>
      <c r="X445" s="92"/>
      <c r="Y445" s="92"/>
      <c r="Z445" s="131">
        <f t="shared" si="36"/>
        <v>0</v>
      </c>
      <c r="AA445" s="131">
        <f t="shared" si="37"/>
        <v>0</v>
      </c>
      <c r="AB445" s="132">
        <f t="shared" si="38"/>
        <v>0</v>
      </c>
      <c r="AC445" s="132">
        <f t="shared" si="41"/>
        <v>0</v>
      </c>
      <c r="AD445" s="132">
        <f>(IF(S445=Dropdown!$E$6,1,IF(S445=Dropdown!$E$7,2,IF(S445=Dropdown!$E$8,1,IF(S445=Dropdown!$E$9,2,0)))))*E445</f>
        <v>0</v>
      </c>
      <c r="AE445" s="132">
        <v>0</v>
      </c>
    </row>
    <row r="446" spans="1:31" ht="32.25" customHeight="1" thickBot="1" x14ac:dyDescent="0.3">
      <c r="A446" s="98"/>
      <c r="B446" s="85"/>
      <c r="C446" s="85"/>
      <c r="D446" s="85"/>
      <c r="E446" s="85"/>
      <c r="F446" s="85"/>
      <c r="G446" s="85"/>
      <c r="H446" s="85"/>
      <c r="I446" s="85"/>
      <c r="J446" s="85"/>
      <c r="K446" s="99"/>
      <c r="L446" s="90"/>
      <c r="M446" s="107">
        <f t="shared" si="39"/>
        <v>0</v>
      </c>
      <c r="N446" s="107"/>
      <c r="O446" s="107"/>
      <c r="P446" s="85"/>
      <c r="Q446" s="85"/>
      <c r="R446" s="85"/>
      <c r="S446" s="85"/>
      <c r="T446" s="85"/>
      <c r="U446" s="85"/>
      <c r="V446" s="92" t="str">
        <f t="shared" si="40"/>
        <v>/</v>
      </c>
      <c r="W446" s="92"/>
      <c r="X446" s="92"/>
      <c r="Y446" s="92"/>
      <c r="Z446" s="131">
        <f t="shared" si="36"/>
        <v>0</v>
      </c>
      <c r="AA446" s="131">
        <f t="shared" si="37"/>
        <v>0</v>
      </c>
      <c r="AB446" s="132">
        <f t="shared" si="38"/>
        <v>0</v>
      </c>
      <c r="AC446" s="132">
        <f t="shared" si="41"/>
        <v>0</v>
      </c>
      <c r="AD446" s="132">
        <f>(IF(S446=Dropdown!$E$6,1,IF(S446=Dropdown!$E$7,2,IF(S446=Dropdown!$E$8,1,IF(S446=Dropdown!$E$9,2,0)))))*E446</f>
        <v>0</v>
      </c>
      <c r="AE446" s="132">
        <v>0</v>
      </c>
    </row>
    <row r="447" spans="1:31" ht="32.25" customHeight="1" thickBot="1" x14ac:dyDescent="0.3">
      <c r="A447" s="98"/>
      <c r="B447" s="85"/>
      <c r="C447" s="85"/>
      <c r="D447" s="85"/>
      <c r="E447" s="85"/>
      <c r="F447" s="85"/>
      <c r="G447" s="85"/>
      <c r="H447" s="85"/>
      <c r="I447" s="85"/>
      <c r="J447" s="85"/>
      <c r="K447" s="99"/>
      <c r="L447" s="90"/>
      <c r="M447" s="107">
        <f t="shared" si="39"/>
        <v>0</v>
      </c>
      <c r="N447" s="107"/>
      <c r="O447" s="107"/>
      <c r="P447" s="85"/>
      <c r="Q447" s="85"/>
      <c r="R447" s="85"/>
      <c r="S447" s="85"/>
      <c r="T447" s="85"/>
      <c r="U447" s="85"/>
      <c r="V447" s="92" t="str">
        <f t="shared" si="40"/>
        <v>/</v>
      </c>
      <c r="W447" s="92"/>
      <c r="X447" s="92"/>
      <c r="Y447" s="92"/>
      <c r="Z447" s="131">
        <f t="shared" si="36"/>
        <v>0</v>
      </c>
      <c r="AA447" s="131">
        <f t="shared" si="37"/>
        <v>0</v>
      </c>
      <c r="AB447" s="132">
        <f t="shared" si="38"/>
        <v>0</v>
      </c>
      <c r="AC447" s="132">
        <f t="shared" si="41"/>
        <v>0</v>
      </c>
      <c r="AD447" s="132">
        <f>(IF(S447=Dropdown!$E$6,1,IF(S447=Dropdown!$E$7,2,IF(S447=Dropdown!$E$8,1,IF(S447=Dropdown!$E$9,2,0)))))*E447</f>
        <v>0</v>
      </c>
      <c r="AE447" s="132">
        <v>0</v>
      </c>
    </row>
    <row r="448" spans="1:31" ht="32.25" customHeight="1" thickBot="1" x14ac:dyDescent="0.3">
      <c r="A448" s="98"/>
      <c r="B448" s="85"/>
      <c r="C448" s="85"/>
      <c r="D448" s="85"/>
      <c r="E448" s="85"/>
      <c r="F448" s="85"/>
      <c r="G448" s="85"/>
      <c r="H448" s="85"/>
      <c r="I448" s="85"/>
      <c r="J448" s="85"/>
      <c r="K448" s="99"/>
      <c r="L448" s="90"/>
      <c r="M448" s="107">
        <f t="shared" si="39"/>
        <v>0</v>
      </c>
      <c r="N448" s="107"/>
      <c r="O448" s="107"/>
      <c r="P448" s="85"/>
      <c r="Q448" s="85"/>
      <c r="R448" s="85"/>
      <c r="S448" s="85"/>
      <c r="T448" s="85"/>
      <c r="U448" s="85"/>
      <c r="V448" s="92" t="str">
        <f t="shared" si="40"/>
        <v>/</v>
      </c>
      <c r="W448" s="92"/>
      <c r="X448" s="92"/>
      <c r="Y448" s="92"/>
      <c r="Z448" s="131">
        <f t="shared" si="36"/>
        <v>0</v>
      </c>
      <c r="AA448" s="131">
        <f t="shared" si="37"/>
        <v>0</v>
      </c>
      <c r="AB448" s="132">
        <f t="shared" si="38"/>
        <v>0</v>
      </c>
      <c r="AC448" s="132">
        <f t="shared" si="41"/>
        <v>0</v>
      </c>
      <c r="AD448" s="132">
        <f>(IF(S448=Dropdown!$E$6,1,IF(S448=Dropdown!$E$7,2,IF(S448=Dropdown!$E$8,1,IF(S448=Dropdown!$E$9,2,0)))))*E448</f>
        <v>0</v>
      </c>
      <c r="AE448" s="132">
        <v>0</v>
      </c>
    </row>
    <row r="449" spans="1:31" ht="32.25" customHeight="1" thickBot="1" x14ac:dyDescent="0.3">
      <c r="A449" s="98"/>
      <c r="B449" s="85"/>
      <c r="C449" s="85"/>
      <c r="D449" s="85"/>
      <c r="E449" s="85"/>
      <c r="F449" s="85"/>
      <c r="G449" s="85"/>
      <c r="H449" s="85"/>
      <c r="I449" s="85"/>
      <c r="J449" s="85"/>
      <c r="K449" s="99"/>
      <c r="L449" s="90"/>
      <c r="M449" s="107">
        <f t="shared" si="39"/>
        <v>0</v>
      </c>
      <c r="N449" s="107"/>
      <c r="O449" s="107"/>
      <c r="P449" s="85"/>
      <c r="Q449" s="85"/>
      <c r="R449" s="85"/>
      <c r="S449" s="85"/>
      <c r="T449" s="85"/>
      <c r="U449" s="85"/>
      <c r="V449" s="92" t="str">
        <f t="shared" si="40"/>
        <v>/</v>
      </c>
      <c r="W449" s="92"/>
      <c r="X449" s="92"/>
      <c r="Y449" s="92"/>
      <c r="Z449" s="131">
        <f t="shared" si="36"/>
        <v>0</v>
      </c>
      <c r="AA449" s="131">
        <f t="shared" si="37"/>
        <v>0</v>
      </c>
      <c r="AB449" s="132">
        <f t="shared" si="38"/>
        <v>0</v>
      </c>
      <c r="AC449" s="132">
        <f t="shared" si="41"/>
        <v>0</v>
      </c>
      <c r="AD449" s="132">
        <f>(IF(S449=Dropdown!$E$6,1,IF(S449=Dropdown!$E$7,2,IF(S449=Dropdown!$E$8,1,IF(S449=Dropdown!$E$9,2,0)))))*E449</f>
        <v>0</v>
      </c>
      <c r="AE449" s="132">
        <v>0</v>
      </c>
    </row>
    <row r="450" spans="1:31" ht="32.25" customHeight="1" thickBot="1" x14ac:dyDescent="0.3">
      <c r="A450" s="98"/>
      <c r="B450" s="85"/>
      <c r="C450" s="85"/>
      <c r="D450" s="85"/>
      <c r="E450" s="85"/>
      <c r="F450" s="85"/>
      <c r="G450" s="85"/>
      <c r="H450" s="85"/>
      <c r="I450" s="85"/>
      <c r="J450" s="85"/>
      <c r="K450" s="99"/>
      <c r="L450" s="90"/>
      <c r="M450" s="107">
        <f t="shared" si="39"/>
        <v>0</v>
      </c>
      <c r="N450" s="107"/>
      <c r="O450" s="107"/>
      <c r="P450" s="85"/>
      <c r="Q450" s="85"/>
      <c r="R450" s="85"/>
      <c r="S450" s="85"/>
      <c r="T450" s="85"/>
      <c r="U450" s="85"/>
      <c r="V450" s="92" t="str">
        <f t="shared" si="40"/>
        <v>/</v>
      </c>
      <c r="W450" s="92"/>
      <c r="X450" s="92"/>
      <c r="Y450" s="92"/>
      <c r="Z450" s="131">
        <f t="shared" si="36"/>
        <v>0</v>
      </c>
      <c r="AA450" s="131">
        <f t="shared" si="37"/>
        <v>0</v>
      </c>
      <c r="AB450" s="132">
        <f t="shared" si="38"/>
        <v>0</v>
      </c>
      <c r="AC450" s="132">
        <f t="shared" si="41"/>
        <v>0</v>
      </c>
      <c r="AD450" s="132">
        <f>(IF(S450=Dropdown!$E$6,1,IF(S450=Dropdown!$E$7,2,IF(S450=Dropdown!$E$8,1,IF(S450=Dropdown!$E$9,2,0)))))*E450</f>
        <v>0</v>
      </c>
      <c r="AE450" s="132">
        <v>0</v>
      </c>
    </row>
    <row r="451" spans="1:31" ht="32.25" customHeight="1" thickBot="1" x14ac:dyDescent="0.3">
      <c r="A451" s="98"/>
      <c r="B451" s="85"/>
      <c r="C451" s="85"/>
      <c r="D451" s="85"/>
      <c r="E451" s="85"/>
      <c r="F451" s="85"/>
      <c r="G451" s="85"/>
      <c r="H451" s="85"/>
      <c r="I451" s="85"/>
      <c r="J451" s="85"/>
      <c r="K451" s="99"/>
      <c r="L451" s="90"/>
      <c r="M451" s="107">
        <f t="shared" si="39"/>
        <v>0</v>
      </c>
      <c r="N451" s="107"/>
      <c r="O451" s="107"/>
      <c r="P451" s="85"/>
      <c r="Q451" s="85"/>
      <c r="R451" s="85"/>
      <c r="S451" s="85"/>
      <c r="T451" s="85"/>
      <c r="U451" s="85"/>
      <c r="V451" s="92" t="str">
        <f t="shared" si="40"/>
        <v>/</v>
      </c>
      <c r="W451" s="92"/>
      <c r="X451" s="92"/>
      <c r="Y451" s="92"/>
      <c r="Z451" s="131">
        <f t="shared" si="36"/>
        <v>0</v>
      </c>
      <c r="AA451" s="131">
        <f t="shared" si="37"/>
        <v>0</v>
      </c>
      <c r="AB451" s="132">
        <f t="shared" si="38"/>
        <v>0</v>
      </c>
      <c r="AC451" s="132">
        <f t="shared" si="41"/>
        <v>0</v>
      </c>
      <c r="AD451" s="132">
        <f>(IF(S451=Dropdown!$E$6,1,IF(S451=Dropdown!$E$7,2,IF(S451=Dropdown!$E$8,1,IF(S451=Dropdown!$E$9,2,0)))))*E451</f>
        <v>0</v>
      </c>
      <c r="AE451" s="132">
        <v>0</v>
      </c>
    </row>
    <row r="452" spans="1:31" ht="32.25" customHeight="1" thickBot="1" x14ac:dyDescent="0.3">
      <c r="A452" s="98"/>
      <c r="B452" s="85"/>
      <c r="C452" s="85"/>
      <c r="D452" s="85"/>
      <c r="E452" s="85"/>
      <c r="F452" s="85"/>
      <c r="G452" s="85"/>
      <c r="H452" s="85"/>
      <c r="I452" s="85"/>
      <c r="J452" s="85"/>
      <c r="K452" s="99"/>
      <c r="L452" s="90"/>
      <c r="M452" s="107">
        <f t="shared" si="39"/>
        <v>0</v>
      </c>
      <c r="N452" s="107"/>
      <c r="O452" s="107"/>
      <c r="P452" s="85"/>
      <c r="Q452" s="85"/>
      <c r="R452" s="85"/>
      <c r="S452" s="85"/>
      <c r="T452" s="85"/>
      <c r="U452" s="85"/>
      <c r="V452" s="92" t="str">
        <f t="shared" si="40"/>
        <v>/</v>
      </c>
      <c r="W452" s="92"/>
      <c r="X452" s="92"/>
      <c r="Y452" s="92"/>
      <c r="Z452" s="131">
        <f t="shared" si="36"/>
        <v>0</v>
      </c>
      <c r="AA452" s="131">
        <f t="shared" si="37"/>
        <v>0</v>
      </c>
      <c r="AB452" s="132">
        <f t="shared" si="38"/>
        <v>0</v>
      </c>
      <c r="AC452" s="132">
        <f t="shared" si="41"/>
        <v>0</v>
      </c>
      <c r="AD452" s="132">
        <f>(IF(S452=Dropdown!$E$6,1,IF(S452=Dropdown!$E$7,2,IF(S452=Dropdown!$E$8,1,IF(S452=Dropdown!$E$9,2,0)))))*E452</f>
        <v>0</v>
      </c>
      <c r="AE452" s="132">
        <v>0</v>
      </c>
    </row>
    <row r="453" spans="1:31" ht="32.25" customHeight="1" thickBot="1" x14ac:dyDescent="0.3">
      <c r="A453" s="98"/>
      <c r="B453" s="85"/>
      <c r="C453" s="85"/>
      <c r="D453" s="102"/>
      <c r="E453" s="85"/>
      <c r="F453" s="85"/>
      <c r="G453" s="85"/>
      <c r="H453" s="85"/>
      <c r="I453" s="85"/>
      <c r="J453" s="85"/>
      <c r="K453" s="99"/>
      <c r="L453" s="90"/>
      <c r="M453" s="107">
        <f t="shared" si="39"/>
        <v>0</v>
      </c>
      <c r="N453" s="107"/>
      <c r="O453" s="107"/>
      <c r="P453" s="85"/>
      <c r="Q453" s="85"/>
      <c r="R453" s="85"/>
      <c r="S453" s="85"/>
      <c r="T453" s="85"/>
      <c r="U453" s="85"/>
      <c r="V453" s="92" t="str">
        <f t="shared" si="40"/>
        <v>/</v>
      </c>
      <c r="W453" s="92"/>
      <c r="X453" s="92"/>
      <c r="Y453" s="92"/>
      <c r="Z453" s="131">
        <f t="shared" si="36"/>
        <v>0</v>
      </c>
      <c r="AA453" s="131">
        <f t="shared" si="37"/>
        <v>0</v>
      </c>
      <c r="AB453" s="132">
        <f t="shared" si="38"/>
        <v>0</v>
      </c>
      <c r="AC453" s="132">
        <f t="shared" si="41"/>
        <v>0</v>
      </c>
      <c r="AD453" s="132">
        <f>(IF(S453=Dropdown!$E$6,1,IF(S453=Dropdown!$E$7,2,IF(S453=Dropdown!$E$8,1,IF(S453=Dropdown!$E$9,2,0)))))*E453</f>
        <v>0</v>
      </c>
      <c r="AE453" s="132">
        <v>0</v>
      </c>
    </row>
    <row r="454" spans="1:31" ht="32.25" customHeight="1" thickBot="1" x14ac:dyDescent="0.3">
      <c r="A454" s="98"/>
      <c r="B454" s="85"/>
      <c r="C454" s="85"/>
      <c r="D454" s="102"/>
      <c r="E454" s="85"/>
      <c r="F454" s="85"/>
      <c r="G454" s="85"/>
      <c r="H454" s="85"/>
      <c r="I454" s="85"/>
      <c r="J454" s="85"/>
      <c r="K454" s="99"/>
      <c r="L454" s="90"/>
      <c r="M454" s="107">
        <f t="shared" si="39"/>
        <v>0</v>
      </c>
      <c r="N454" s="107"/>
      <c r="O454" s="107"/>
      <c r="P454" s="85"/>
      <c r="Q454" s="85"/>
      <c r="R454" s="85"/>
      <c r="S454" s="85"/>
      <c r="T454" s="85"/>
      <c r="U454" s="85"/>
      <c r="V454" s="92" t="str">
        <f t="shared" si="40"/>
        <v>/</v>
      </c>
      <c r="W454" s="92"/>
      <c r="X454" s="92"/>
      <c r="Y454" s="92"/>
      <c r="Z454" s="131">
        <f t="shared" si="36"/>
        <v>0</v>
      </c>
      <c r="AA454" s="131">
        <f t="shared" si="37"/>
        <v>0</v>
      </c>
      <c r="AB454" s="132">
        <f t="shared" si="38"/>
        <v>0</v>
      </c>
      <c r="AC454" s="132">
        <f t="shared" si="41"/>
        <v>0</v>
      </c>
      <c r="AD454" s="132">
        <f>(IF(S454=Dropdown!$E$6,1,IF(S454=Dropdown!$E$7,2,IF(S454=Dropdown!$E$8,1,IF(S454=Dropdown!$E$9,2,0)))))*E454</f>
        <v>0</v>
      </c>
      <c r="AE454" s="132">
        <v>0</v>
      </c>
    </row>
    <row r="455" spans="1:31" ht="32.25" customHeight="1" thickBot="1" x14ac:dyDescent="0.3">
      <c r="A455" s="98"/>
      <c r="B455" s="85"/>
      <c r="C455" s="85"/>
      <c r="D455" s="102"/>
      <c r="E455" s="85"/>
      <c r="F455" s="85"/>
      <c r="G455" s="85"/>
      <c r="H455" s="85"/>
      <c r="I455" s="85"/>
      <c r="J455" s="85"/>
      <c r="K455" s="99"/>
      <c r="L455" s="90"/>
      <c r="M455" s="107">
        <f t="shared" si="39"/>
        <v>0</v>
      </c>
      <c r="N455" s="107"/>
      <c r="O455" s="107"/>
      <c r="P455" s="85"/>
      <c r="Q455" s="85"/>
      <c r="R455" s="85"/>
      <c r="S455" s="85"/>
      <c r="T455" s="85"/>
      <c r="U455" s="85"/>
      <c r="V455" s="92" t="str">
        <f t="shared" si="40"/>
        <v>/</v>
      </c>
      <c r="W455" s="92"/>
      <c r="X455" s="92"/>
      <c r="Y455" s="92"/>
      <c r="Z455" s="131">
        <f t="shared" si="36"/>
        <v>0</v>
      </c>
      <c r="AA455" s="131">
        <f t="shared" si="37"/>
        <v>0</v>
      </c>
      <c r="AB455" s="132">
        <f t="shared" si="38"/>
        <v>0</v>
      </c>
      <c r="AC455" s="132">
        <f t="shared" si="41"/>
        <v>0</v>
      </c>
      <c r="AD455" s="132">
        <f>(IF(S455=Dropdown!$E$6,1,IF(S455=Dropdown!$E$7,2,IF(S455=Dropdown!$E$8,1,IF(S455=Dropdown!$E$9,2,0)))))*E455</f>
        <v>0</v>
      </c>
      <c r="AE455" s="132">
        <v>0</v>
      </c>
    </row>
    <row r="456" spans="1:31" ht="32.25" customHeight="1" thickBot="1" x14ac:dyDescent="0.3">
      <c r="A456" s="98"/>
      <c r="B456" s="85"/>
      <c r="C456" s="85"/>
      <c r="D456" s="102"/>
      <c r="E456" s="85"/>
      <c r="F456" s="85"/>
      <c r="G456" s="85"/>
      <c r="H456" s="85"/>
      <c r="I456" s="85"/>
      <c r="J456" s="85"/>
      <c r="K456" s="99"/>
      <c r="L456" s="90"/>
      <c r="M456" s="107">
        <f t="shared" si="39"/>
        <v>0</v>
      </c>
      <c r="N456" s="107"/>
      <c r="O456" s="107"/>
      <c r="P456" s="85"/>
      <c r="Q456" s="85"/>
      <c r="R456" s="85"/>
      <c r="S456" s="85"/>
      <c r="T456" s="85"/>
      <c r="U456" s="85"/>
      <c r="V456" s="92" t="str">
        <f t="shared" si="40"/>
        <v>/</v>
      </c>
      <c r="W456" s="92"/>
      <c r="X456" s="92"/>
      <c r="Y456" s="92"/>
      <c r="Z456" s="131">
        <f t="shared" ref="Z456:Z519" si="42">+((C456*D456)/1000000)*E456</f>
        <v>0</v>
      </c>
      <c r="AA456" s="131">
        <f t="shared" ref="AA456:AA519" si="43">+(IF(G456&lt;&gt;"",C456/1000+0.1,0)+IF(H456&lt;&gt;"",C456/1000+0.1,0)+IF(I456&lt;&gt;"",D456/1000+0.1,0)+IF(J456&lt;&gt;"",D456/1000+0.1,0))*E456</f>
        <v>0</v>
      </c>
      <c r="AB456" s="132">
        <f t="shared" ref="AB456:AB519" si="44">+IF(Q456="",0,1)*E456</f>
        <v>0</v>
      </c>
      <c r="AC456" s="132">
        <f t="shared" si="41"/>
        <v>0</v>
      </c>
      <c r="AD456" s="132">
        <f>(IF(S456=Dropdown!$E$6,1,IF(S456=Dropdown!$E$7,2,IF(S456=Dropdown!$E$8,1,IF(S456=Dropdown!$E$9,2,0)))))*E456</f>
        <v>0</v>
      </c>
      <c r="AE456" s="132">
        <v>0</v>
      </c>
    </row>
    <row r="457" spans="1:31" ht="32.25" customHeight="1" thickBot="1" x14ac:dyDescent="0.3">
      <c r="A457" s="98"/>
      <c r="B457" s="85"/>
      <c r="C457" s="85"/>
      <c r="D457" s="85"/>
      <c r="E457" s="85"/>
      <c r="F457" s="85"/>
      <c r="G457" s="85"/>
      <c r="H457" s="85"/>
      <c r="I457" s="85"/>
      <c r="J457" s="85"/>
      <c r="K457" s="99"/>
      <c r="L457" s="90"/>
      <c r="M457" s="107">
        <f t="shared" ref="M457:M520" si="45">IF(C457=0,0,1)</f>
        <v>0</v>
      </c>
      <c r="N457" s="107"/>
      <c r="O457" s="107"/>
      <c r="P457" s="85"/>
      <c r="Q457" s="85"/>
      <c r="R457" s="85"/>
      <c r="S457" s="85"/>
      <c r="T457" s="85"/>
      <c r="U457" s="85"/>
      <c r="V457" s="92" t="str">
        <f t="shared" ref="V457:V520" si="46">CONCATENATE(IF(Q457="","",CONCATENATE("",P457,"/",Q457)),IF(R457="","",CONCATENATE("",P457,"/",R457)),IF(S457="","",CONCATENATE("/","",P457,"/",S457,"(",T457,"-",U457,")")),"/",F457)</f>
        <v>/</v>
      </c>
      <c r="W457" s="92"/>
      <c r="X457" s="92"/>
      <c r="Y457" s="92"/>
      <c r="Z457" s="131">
        <f t="shared" si="42"/>
        <v>0</v>
      </c>
      <c r="AA457" s="131">
        <f t="shared" si="43"/>
        <v>0</v>
      </c>
      <c r="AB457" s="132">
        <f t="shared" si="44"/>
        <v>0</v>
      </c>
      <c r="AC457" s="132">
        <f t="shared" ref="AC457:AC520" si="47">+IF(R457="",0,1)*E457</f>
        <v>0</v>
      </c>
      <c r="AD457" s="132">
        <f>(IF(S457=Dropdown!$E$6,1,IF(S457=Dropdown!$E$7,2,IF(S457=Dropdown!$E$8,1,IF(S457=Dropdown!$E$9,2,0)))))*E457</f>
        <v>0</v>
      </c>
      <c r="AE457" s="132">
        <v>0</v>
      </c>
    </row>
    <row r="458" spans="1:31" ht="32.25" customHeight="1" thickBot="1" x14ac:dyDescent="0.3">
      <c r="A458" s="98"/>
      <c r="B458" s="85"/>
      <c r="C458" s="85"/>
      <c r="D458" s="85"/>
      <c r="E458" s="85"/>
      <c r="F458" s="85"/>
      <c r="G458" s="85"/>
      <c r="H458" s="85"/>
      <c r="I458" s="85"/>
      <c r="J458" s="85"/>
      <c r="K458" s="99"/>
      <c r="L458" s="90"/>
      <c r="M458" s="107">
        <f t="shared" si="45"/>
        <v>0</v>
      </c>
      <c r="N458" s="107"/>
      <c r="O458" s="107"/>
      <c r="P458" s="85"/>
      <c r="Q458" s="85"/>
      <c r="R458" s="85"/>
      <c r="S458" s="85"/>
      <c r="T458" s="85"/>
      <c r="U458" s="85"/>
      <c r="V458" s="92" t="str">
        <f t="shared" si="46"/>
        <v>/</v>
      </c>
      <c r="W458" s="92"/>
      <c r="X458" s="92"/>
      <c r="Y458" s="92"/>
      <c r="Z458" s="131">
        <f t="shared" si="42"/>
        <v>0</v>
      </c>
      <c r="AA458" s="131">
        <f t="shared" si="43"/>
        <v>0</v>
      </c>
      <c r="AB458" s="132">
        <f t="shared" si="44"/>
        <v>0</v>
      </c>
      <c r="AC458" s="132">
        <f t="shared" si="47"/>
        <v>0</v>
      </c>
      <c r="AD458" s="132">
        <f>(IF(S458=Dropdown!$E$6,1,IF(S458=Dropdown!$E$7,2,IF(S458=Dropdown!$E$8,1,IF(S458=Dropdown!$E$9,2,0)))))*E458</f>
        <v>0</v>
      </c>
      <c r="AE458" s="132">
        <v>0</v>
      </c>
    </row>
    <row r="459" spans="1:31" ht="32.25" customHeight="1" thickBot="1" x14ac:dyDescent="0.3">
      <c r="A459" s="98"/>
      <c r="B459" s="85"/>
      <c r="C459" s="85"/>
      <c r="D459" s="85"/>
      <c r="E459" s="85"/>
      <c r="F459" s="85"/>
      <c r="G459" s="85"/>
      <c r="H459" s="85"/>
      <c r="I459" s="85"/>
      <c r="J459" s="85"/>
      <c r="K459" s="99"/>
      <c r="L459" s="90"/>
      <c r="M459" s="107">
        <f t="shared" si="45"/>
        <v>0</v>
      </c>
      <c r="N459" s="107"/>
      <c r="O459" s="107"/>
      <c r="P459" s="85"/>
      <c r="Q459" s="85"/>
      <c r="R459" s="85"/>
      <c r="S459" s="85"/>
      <c r="T459" s="85"/>
      <c r="U459" s="85"/>
      <c r="V459" s="92" t="str">
        <f t="shared" si="46"/>
        <v>/</v>
      </c>
      <c r="W459" s="92"/>
      <c r="X459" s="92"/>
      <c r="Y459" s="92"/>
      <c r="Z459" s="131">
        <f t="shared" si="42"/>
        <v>0</v>
      </c>
      <c r="AA459" s="131">
        <f t="shared" si="43"/>
        <v>0</v>
      </c>
      <c r="AB459" s="132">
        <f t="shared" si="44"/>
        <v>0</v>
      </c>
      <c r="AC459" s="132">
        <f t="shared" si="47"/>
        <v>0</v>
      </c>
      <c r="AD459" s="132">
        <f>(IF(S459=Dropdown!$E$6,1,IF(S459=Dropdown!$E$7,2,IF(S459=Dropdown!$E$8,1,IF(S459=Dropdown!$E$9,2,0)))))*E459</f>
        <v>0</v>
      </c>
      <c r="AE459" s="132">
        <v>0</v>
      </c>
    </row>
    <row r="460" spans="1:31" ht="32.25" customHeight="1" thickBot="1" x14ac:dyDescent="0.3">
      <c r="A460" s="98"/>
      <c r="B460" s="85"/>
      <c r="C460" s="85"/>
      <c r="D460" s="85"/>
      <c r="E460" s="85"/>
      <c r="F460" s="85"/>
      <c r="G460" s="85"/>
      <c r="H460" s="85"/>
      <c r="I460" s="85"/>
      <c r="J460" s="85"/>
      <c r="K460" s="99"/>
      <c r="L460" s="90"/>
      <c r="M460" s="107">
        <f t="shared" si="45"/>
        <v>0</v>
      </c>
      <c r="N460" s="107"/>
      <c r="O460" s="107"/>
      <c r="P460" s="85"/>
      <c r="Q460" s="85"/>
      <c r="R460" s="85"/>
      <c r="S460" s="85"/>
      <c r="T460" s="85"/>
      <c r="U460" s="85"/>
      <c r="V460" s="92" t="str">
        <f t="shared" si="46"/>
        <v>/</v>
      </c>
      <c r="W460" s="92"/>
      <c r="X460" s="92"/>
      <c r="Y460" s="92"/>
      <c r="Z460" s="131">
        <f t="shared" si="42"/>
        <v>0</v>
      </c>
      <c r="AA460" s="131">
        <f t="shared" si="43"/>
        <v>0</v>
      </c>
      <c r="AB460" s="132">
        <f t="shared" si="44"/>
        <v>0</v>
      </c>
      <c r="AC460" s="132">
        <f t="shared" si="47"/>
        <v>0</v>
      </c>
      <c r="AD460" s="132">
        <f>(IF(S460=Dropdown!$E$6,1,IF(S460=Dropdown!$E$7,2,IF(S460=Dropdown!$E$8,1,IF(S460=Dropdown!$E$9,2,0)))))*E460</f>
        <v>0</v>
      </c>
      <c r="AE460" s="132">
        <v>0</v>
      </c>
    </row>
    <row r="461" spans="1:31" ht="32.25" customHeight="1" thickBot="1" x14ac:dyDescent="0.3">
      <c r="A461" s="98"/>
      <c r="B461" s="85"/>
      <c r="C461" s="85"/>
      <c r="D461" s="85"/>
      <c r="E461" s="85"/>
      <c r="F461" s="85"/>
      <c r="G461" s="85"/>
      <c r="H461" s="85"/>
      <c r="I461" s="85"/>
      <c r="J461" s="85"/>
      <c r="K461" s="99"/>
      <c r="L461" s="90"/>
      <c r="M461" s="107">
        <f t="shared" si="45"/>
        <v>0</v>
      </c>
      <c r="N461" s="107"/>
      <c r="O461" s="107"/>
      <c r="P461" s="85"/>
      <c r="Q461" s="85"/>
      <c r="R461" s="85"/>
      <c r="S461" s="85"/>
      <c r="T461" s="85"/>
      <c r="U461" s="85"/>
      <c r="V461" s="92" t="str">
        <f t="shared" si="46"/>
        <v>/</v>
      </c>
      <c r="W461" s="92"/>
      <c r="X461" s="92"/>
      <c r="Y461" s="92"/>
      <c r="Z461" s="131">
        <f t="shared" si="42"/>
        <v>0</v>
      </c>
      <c r="AA461" s="131">
        <f t="shared" si="43"/>
        <v>0</v>
      </c>
      <c r="AB461" s="132">
        <f t="shared" si="44"/>
        <v>0</v>
      </c>
      <c r="AC461" s="132">
        <f t="shared" si="47"/>
        <v>0</v>
      </c>
      <c r="AD461" s="132">
        <f>(IF(S461=Dropdown!$E$6,1,IF(S461=Dropdown!$E$7,2,IF(S461=Dropdown!$E$8,1,IF(S461=Dropdown!$E$9,2,0)))))*E461</f>
        <v>0</v>
      </c>
      <c r="AE461" s="132">
        <v>0</v>
      </c>
    </row>
    <row r="462" spans="1:31" ht="32.25" customHeight="1" thickBot="1" x14ac:dyDescent="0.3">
      <c r="A462" s="98"/>
      <c r="B462" s="85"/>
      <c r="C462" s="85"/>
      <c r="D462" s="85"/>
      <c r="E462" s="85"/>
      <c r="F462" s="85"/>
      <c r="G462" s="85"/>
      <c r="H462" s="85"/>
      <c r="I462" s="85"/>
      <c r="J462" s="85"/>
      <c r="K462" s="99"/>
      <c r="L462" s="90"/>
      <c r="M462" s="107">
        <f t="shared" si="45"/>
        <v>0</v>
      </c>
      <c r="N462" s="107"/>
      <c r="O462" s="107"/>
      <c r="P462" s="85"/>
      <c r="Q462" s="85"/>
      <c r="R462" s="85"/>
      <c r="S462" s="85"/>
      <c r="T462" s="85"/>
      <c r="U462" s="85"/>
      <c r="V462" s="92" t="str">
        <f t="shared" si="46"/>
        <v>/</v>
      </c>
      <c r="W462" s="92"/>
      <c r="X462" s="92"/>
      <c r="Y462" s="92"/>
      <c r="Z462" s="131">
        <f t="shared" si="42"/>
        <v>0</v>
      </c>
      <c r="AA462" s="131">
        <f t="shared" si="43"/>
        <v>0</v>
      </c>
      <c r="AB462" s="132">
        <f t="shared" si="44"/>
        <v>0</v>
      </c>
      <c r="AC462" s="132">
        <f t="shared" si="47"/>
        <v>0</v>
      </c>
      <c r="AD462" s="132">
        <f>(IF(S462=Dropdown!$E$6,1,IF(S462=Dropdown!$E$7,2,IF(S462=Dropdown!$E$8,1,IF(S462=Dropdown!$E$9,2,0)))))*E462</f>
        <v>0</v>
      </c>
      <c r="AE462" s="132">
        <v>0</v>
      </c>
    </row>
    <row r="463" spans="1:31" ht="32.25" customHeight="1" thickBot="1" x14ac:dyDescent="0.3">
      <c r="A463" s="98"/>
      <c r="B463" s="85"/>
      <c r="C463" s="85"/>
      <c r="D463" s="85"/>
      <c r="E463" s="85"/>
      <c r="F463" s="85"/>
      <c r="G463" s="85"/>
      <c r="H463" s="85"/>
      <c r="I463" s="85"/>
      <c r="J463" s="85"/>
      <c r="K463" s="99"/>
      <c r="L463" s="90"/>
      <c r="M463" s="107">
        <f t="shared" si="45"/>
        <v>0</v>
      </c>
      <c r="N463" s="107"/>
      <c r="O463" s="107"/>
      <c r="P463" s="85"/>
      <c r="Q463" s="85"/>
      <c r="R463" s="85"/>
      <c r="S463" s="85"/>
      <c r="T463" s="85"/>
      <c r="U463" s="85"/>
      <c r="V463" s="92" t="str">
        <f t="shared" si="46"/>
        <v>/</v>
      </c>
      <c r="W463" s="92"/>
      <c r="X463" s="92"/>
      <c r="Y463" s="92"/>
      <c r="Z463" s="131">
        <f t="shared" si="42"/>
        <v>0</v>
      </c>
      <c r="AA463" s="131">
        <f t="shared" si="43"/>
        <v>0</v>
      </c>
      <c r="AB463" s="132">
        <f t="shared" si="44"/>
        <v>0</v>
      </c>
      <c r="AC463" s="132">
        <f t="shared" si="47"/>
        <v>0</v>
      </c>
      <c r="AD463" s="132">
        <f>(IF(S463=Dropdown!$E$6,1,IF(S463=Dropdown!$E$7,2,IF(S463=Dropdown!$E$8,1,IF(S463=Dropdown!$E$9,2,0)))))*E463</f>
        <v>0</v>
      </c>
      <c r="AE463" s="132">
        <v>0</v>
      </c>
    </row>
    <row r="464" spans="1:31" ht="32.25" customHeight="1" thickBot="1" x14ac:dyDescent="0.3">
      <c r="A464" s="98"/>
      <c r="B464" s="85"/>
      <c r="C464" s="85"/>
      <c r="D464" s="85"/>
      <c r="E464" s="85"/>
      <c r="F464" s="85"/>
      <c r="G464" s="85"/>
      <c r="H464" s="85"/>
      <c r="I464" s="85"/>
      <c r="J464" s="85"/>
      <c r="K464" s="99"/>
      <c r="L464" s="90"/>
      <c r="M464" s="107">
        <f t="shared" si="45"/>
        <v>0</v>
      </c>
      <c r="N464" s="107"/>
      <c r="O464" s="107"/>
      <c r="P464" s="85"/>
      <c r="Q464" s="85"/>
      <c r="R464" s="85"/>
      <c r="S464" s="85"/>
      <c r="T464" s="85"/>
      <c r="U464" s="85"/>
      <c r="V464" s="92" t="str">
        <f t="shared" si="46"/>
        <v>/</v>
      </c>
      <c r="W464" s="92"/>
      <c r="X464" s="92"/>
      <c r="Y464" s="92"/>
      <c r="Z464" s="131">
        <f t="shared" si="42"/>
        <v>0</v>
      </c>
      <c r="AA464" s="131">
        <f t="shared" si="43"/>
        <v>0</v>
      </c>
      <c r="AB464" s="132">
        <f t="shared" si="44"/>
        <v>0</v>
      </c>
      <c r="AC464" s="132">
        <f t="shared" si="47"/>
        <v>0</v>
      </c>
      <c r="AD464" s="132">
        <f>(IF(S464=Dropdown!$E$6,1,IF(S464=Dropdown!$E$7,2,IF(S464=Dropdown!$E$8,1,IF(S464=Dropdown!$E$9,2,0)))))*E464</f>
        <v>0</v>
      </c>
      <c r="AE464" s="132">
        <v>0</v>
      </c>
    </row>
    <row r="465" spans="1:31" ht="32.25" customHeight="1" thickBot="1" x14ac:dyDescent="0.3">
      <c r="A465" s="98"/>
      <c r="B465" s="85"/>
      <c r="C465" s="85"/>
      <c r="D465" s="85"/>
      <c r="E465" s="85"/>
      <c r="F465" s="85"/>
      <c r="G465" s="85"/>
      <c r="H465" s="85"/>
      <c r="I465" s="85"/>
      <c r="J465" s="85"/>
      <c r="K465" s="99"/>
      <c r="L465" s="90"/>
      <c r="M465" s="107">
        <f t="shared" si="45"/>
        <v>0</v>
      </c>
      <c r="N465" s="107"/>
      <c r="O465" s="107"/>
      <c r="P465" s="85"/>
      <c r="Q465" s="85"/>
      <c r="R465" s="85"/>
      <c r="S465" s="85"/>
      <c r="T465" s="85"/>
      <c r="U465" s="85"/>
      <c r="V465" s="92" t="str">
        <f t="shared" si="46"/>
        <v>/</v>
      </c>
      <c r="W465" s="92"/>
      <c r="X465" s="92"/>
      <c r="Y465" s="92"/>
      <c r="Z465" s="131">
        <f t="shared" si="42"/>
        <v>0</v>
      </c>
      <c r="AA465" s="131">
        <f t="shared" si="43"/>
        <v>0</v>
      </c>
      <c r="AB465" s="132">
        <f t="shared" si="44"/>
        <v>0</v>
      </c>
      <c r="AC465" s="132">
        <f t="shared" si="47"/>
        <v>0</v>
      </c>
      <c r="AD465" s="132">
        <f>(IF(S465=Dropdown!$E$6,1,IF(S465=Dropdown!$E$7,2,IF(S465=Dropdown!$E$8,1,IF(S465=Dropdown!$E$9,2,0)))))*E465</f>
        <v>0</v>
      </c>
      <c r="AE465" s="132">
        <v>0</v>
      </c>
    </row>
    <row r="466" spans="1:31" ht="32.25" customHeight="1" thickBot="1" x14ac:dyDescent="0.3">
      <c r="A466" s="98"/>
      <c r="B466" s="85"/>
      <c r="C466" s="85"/>
      <c r="D466" s="85"/>
      <c r="E466" s="85"/>
      <c r="F466" s="85"/>
      <c r="G466" s="85"/>
      <c r="H466" s="85"/>
      <c r="I466" s="85"/>
      <c r="J466" s="85"/>
      <c r="K466" s="99"/>
      <c r="L466" s="90"/>
      <c r="M466" s="107">
        <f t="shared" si="45"/>
        <v>0</v>
      </c>
      <c r="N466" s="107"/>
      <c r="O466" s="107"/>
      <c r="P466" s="85"/>
      <c r="Q466" s="85"/>
      <c r="R466" s="85"/>
      <c r="S466" s="85"/>
      <c r="T466" s="85"/>
      <c r="U466" s="85"/>
      <c r="V466" s="92" t="str">
        <f t="shared" si="46"/>
        <v>/</v>
      </c>
      <c r="W466" s="92"/>
      <c r="X466" s="92"/>
      <c r="Y466" s="92"/>
      <c r="Z466" s="131">
        <f t="shared" si="42"/>
        <v>0</v>
      </c>
      <c r="AA466" s="131">
        <f t="shared" si="43"/>
        <v>0</v>
      </c>
      <c r="AB466" s="132">
        <f t="shared" si="44"/>
        <v>0</v>
      </c>
      <c r="AC466" s="132">
        <f t="shared" si="47"/>
        <v>0</v>
      </c>
      <c r="AD466" s="132">
        <f>(IF(S466=Dropdown!$E$6,1,IF(S466=Dropdown!$E$7,2,IF(S466=Dropdown!$E$8,1,IF(S466=Dropdown!$E$9,2,0)))))*E466</f>
        <v>0</v>
      </c>
      <c r="AE466" s="132">
        <v>0</v>
      </c>
    </row>
    <row r="467" spans="1:31" ht="32.25" customHeight="1" thickBot="1" x14ac:dyDescent="0.3">
      <c r="A467" s="98"/>
      <c r="B467" s="85"/>
      <c r="C467" s="85"/>
      <c r="D467" s="85"/>
      <c r="E467" s="85"/>
      <c r="F467" s="85"/>
      <c r="G467" s="85"/>
      <c r="H467" s="85"/>
      <c r="I467" s="85"/>
      <c r="J467" s="85"/>
      <c r="K467" s="99"/>
      <c r="L467" s="90"/>
      <c r="M467" s="107">
        <f t="shared" si="45"/>
        <v>0</v>
      </c>
      <c r="N467" s="107"/>
      <c r="O467" s="107"/>
      <c r="P467" s="85"/>
      <c r="Q467" s="85"/>
      <c r="R467" s="85"/>
      <c r="S467" s="85"/>
      <c r="T467" s="85"/>
      <c r="U467" s="85"/>
      <c r="V467" s="92" t="str">
        <f t="shared" si="46"/>
        <v>/</v>
      </c>
      <c r="W467" s="92"/>
      <c r="X467" s="92"/>
      <c r="Y467" s="92"/>
      <c r="Z467" s="131">
        <f t="shared" si="42"/>
        <v>0</v>
      </c>
      <c r="AA467" s="131">
        <f t="shared" si="43"/>
        <v>0</v>
      </c>
      <c r="AB467" s="132">
        <f t="shared" si="44"/>
        <v>0</v>
      </c>
      <c r="AC467" s="132">
        <f t="shared" si="47"/>
        <v>0</v>
      </c>
      <c r="AD467" s="132">
        <f>(IF(S467=Dropdown!$E$6,1,IF(S467=Dropdown!$E$7,2,IF(S467=Dropdown!$E$8,1,IF(S467=Dropdown!$E$9,2,0)))))*E467</f>
        <v>0</v>
      </c>
      <c r="AE467" s="132">
        <v>0</v>
      </c>
    </row>
    <row r="468" spans="1:31" ht="32.25" customHeight="1" thickBot="1" x14ac:dyDescent="0.3">
      <c r="A468" s="98"/>
      <c r="B468" s="85"/>
      <c r="C468" s="85"/>
      <c r="D468" s="85"/>
      <c r="E468" s="85"/>
      <c r="F468" s="85"/>
      <c r="G468" s="85"/>
      <c r="H468" s="85"/>
      <c r="I468" s="85"/>
      <c r="J468" s="85"/>
      <c r="K468" s="99"/>
      <c r="L468" s="90"/>
      <c r="M468" s="107">
        <f t="shared" si="45"/>
        <v>0</v>
      </c>
      <c r="N468" s="107"/>
      <c r="O468" s="107"/>
      <c r="P468" s="85"/>
      <c r="Q468" s="85"/>
      <c r="R468" s="85"/>
      <c r="S468" s="85"/>
      <c r="T468" s="85"/>
      <c r="U468" s="85"/>
      <c r="V468" s="92" t="str">
        <f t="shared" si="46"/>
        <v>/</v>
      </c>
      <c r="W468" s="92"/>
      <c r="X468" s="92"/>
      <c r="Y468" s="92"/>
      <c r="Z468" s="131">
        <f t="shared" si="42"/>
        <v>0</v>
      </c>
      <c r="AA468" s="131">
        <f t="shared" si="43"/>
        <v>0</v>
      </c>
      <c r="AB468" s="132">
        <f t="shared" si="44"/>
        <v>0</v>
      </c>
      <c r="AC468" s="132">
        <f t="shared" si="47"/>
        <v>0</v>
      </c>
      <c r="AD468" s="132">
        <f>(IF(S468=Dropdown!$E$6,1,IF(S468=Dropdown!$E$7,2,IF(S468=Dropdown!$E$8,1,IF(S468=Dropdown!$E$9,2,0)))))*E468</f>
        <v>0</v>
      </c>
      <c r="AE468" s="132">
        <v>0</v>
      </c>
    </row>
    <row r="469" spans="1:31" ht="32.25" customHeight="1" thickBot="1" x14ac:dyDescent="0.3">
      <c r="A469" s="98"/>
      <c r="B469" s="85"/>
      <c r="C469" s="85"/>
      <c r="D469" s="85"/>
      <c r="E469" s="85"/>
      <c r="F469" s="85"/>
      <c r="G469" s="85"/>
      <c r="H469" s="85"/>
      <c r="I469" s="85"/>
      <c r="J469" s="85"/>
      <c r="K469" s="99"/>
      <c r="L469" s="90"/>
      <c r="M469" s="107">
        <f t="shared" si="45"/>
        <v>0</v>
      </c>
      <c r="N469" s="107"/>
      <c r="O469" s="107"/>
      <c r="P469" s="85"/>
      <c r="Q469" s="85"/>
      <c r="R469" s="85"/>
      <c r="S469" s="85"/>
      <c r="T469" s="85"/>
      <c r="U469" s="85"/>
      <c r="V469" s="92" t="str">
        <f t="shared" si="46"/>
        <v>/</v>
      </c>
      <c r="W469" s="92"/>
      <c r="X469" s="92"/>
      <c r="Y469" s="92"/>
      <c r="Z469" s="131">
        <f t="shared" si="42"/>
        <v>0</v>
      </c>
      <c r="AA469" s="131">
        <f t="shared" si="43"/>
        <v>0</v>
      </c>
      <c r="AB469" s="132">
        <f t="shared" si="44"/>
        <v>0</v>
      </c>
      <c r="AC469" s="132">
        <f t="shared" si="47"/>
        <v>0</v>
      </c>
      <c r="AD469" s="132">
        <f>(IF(S469=Dropdown!$E$6,1,IF(S469=Dropdown!$E$7,2,IF(S469=Dropdown!$E$8,1,IF(S469=Dropdown!$E$9,2,0)))))*E469</f>
        <v>0</v>
      </c>
      <c r="AE469" s="132">
        <v>0</v>
      </c>
    </row>
    <row r="470" spans="1:31" ht="32.25" customHeight="1" thickBot="1" x14ac:dyDescent="0.3">
      <c r="A470" s="98"/>
      <c r="B470" s="85"/>
      <c r="C470" s="85"/>
      <c r="D470" s="102"/>
      <c r="E470" s="85"/>
      <c r="F470" s="85"/>
      <c r="G470" s="85"/>
      <c r="H470" s="85"/>
      <c r="I470" s="85"/>
      <c r="J470" s="85"/>
      <c r="K470" s="99"/>
      <c r="L470" s="90"/>
      <c r="M470" s="107">
        <f t="shared" si="45"/>
        <v>0</v>
      </c>
      <c r="N470" s="107"/>
      <c r="O470" s="107"/>
      <c r="P470" s="85"/>
      <c r="Q470" s="85"/>
      <c r="R470" s="85"/>
      <c r="S470" s="85"/>
      <c r="T470" s="85"/>
      <c r="U470" s="85"/>
      <c r="V470" s="92" t="str">
        <f t="shared" si="46"/>
        <v>/</v>
      </c>
      <c r="W470" s="92"/>
      <c r="X470" s="92"/>
      <c r="Y470" s="92"/>
      <c r="Z470" s="131">
        <f t="shared" si="42"/>
        <v>0</v>
      </c>
      <c r="AA470" s="131">
        <f t="shared" si="43"/>
        <v>0</v>
      </c>
      <c r="AB470" s="132">
        <f t="shared" si="44"/>
        <v>0</v>
      </c>
      <c r="AC470" s="132">
        <f t="shared" si="47"/>
        <v>0</v>
      </c>
      <c r="AD470" s="132">
        <f>(IF(S470=Dropdown!$E$6,1,IF(S470=Dropdown!$E$7,2,IF(S470=Dropdown!$E$8,1,IF(S470=Dropdown!$E$9,2,0)))))*E470</f>
        <v>0</v>
      </c>
      <c r="AE470" s="132">
        <v>0</v>
      </c>
    </row>
    <row r="471" spans="1:31" ht="32.25" customHeight="1" thickBot="1" x14ac:dyDescent="0.3">
      <c r="A471" s="98"/>
      <c r="B471" s="85"/>
      <c r="C471" s="85"/>
      <c r="D471" s="102"/>
      <c r="E471" s="85"/>
      <c r="F471" s="85"/>
      <c r="G471" s="85"/>
      <c r="H471" s="85"/>
      <c r="I471" s="85"/>
      <c r="J471" s="85"/>
      <c r="K471" s="99"/>
      <c r="L471" s="90"/>
      <c r="M471" s="107">
        <f t="shared" si="45"/>
        <v>0</v>
      </c>
      <c r="N471" s="107"/>
      <c r="O471" s="107"/>
      <c r="P471" s="85"/>
      <c r="Q471" s="85"/>
      <c r="R471" s="85"/>
      <c r="S471" s="85"/>
      <c r="T471" s="85"/>
      <c r="U471" s="85"/>
      <c r="V471" s="92" t="str">
        <f t="shared" si="46"/>
        <v>/</v>
      </c>
      <c r="W471" s="92"/>
      <c r="X471" s="92"/>
      <c r="Y471" s="92"/>
      <c r="Z471" s="131">
        <f t="shared" si="42"/>
        <v>0</v>
      </c>
      <c r="AA471" s="131">
        <f t="shared" si="43"/>
        <v>0</v>
      </c>
      <c r="AB471" s="132">
        <f t="shared" si="44"/>
        <v>0</v>
      </c>
      <c r="AC471" s="132">
        <f t="shared" si="47"/>
        <v>0</v>
      </c>
      <c r="AD471" s="132">
        <f>(IF(S471=Dropdown!$E$6,1,IF(S471=Dropdown!$E$7,2,IF(S471=Dropdown!$E$8,1,IF(S471=Dropdown!$E$9,2,0)))))*E471</f>
        <v>0</v>
      </c>
      <c r="AE471" s="132">
        <v>0</v>
      </c>
    </row>
    <row r="472" spans="1:31" ht="32.25" customHeight="1" thickBot="1" x14ac:dyDescent="0.3">
      <c r="A472" s="98"/>
      <c r="B472" s="85"/>
      <c r="C472" s="85"/>
      <c r="D472" s="102"/>
      <c r="E472" s="85"/>
      <c r="F472" s="85"/>
      <c r="G472" s="85"/>
      <c r="H472" s="85"/>
      <c r="I472" s="85"/>
      <c r="J472" s="85"/>
      <c r="K472" s="99"/>
      <c r="L472" s="90"/>
      <c r="M472" s="107">
        <f t="shared" si="45"/>
        <v>0</v>
      </c>
      <c r="N472" s="107"/>
      <c r="O472" s="107"/>
      <c r="P472" s="85"/>
      <c r="Q472" s="85"/>
      <c r="R472" s="85"/>
      <c r="S472" s="85"/>
      <c r="T472" s="85"/>
      <c r="U472" s="85"/>
      <c r="V472" s="92" t="str">
        <f t="shared" si="46"/>
        <v>/</v>
      </c>
      <c r="W472" s="92"/>
      <c r="X472" s="92"/>
      <c r="Y472" s="92"/>
      <c r="Z472" s="131">
        <f t="shared" si="42"/>
        <v>0</v>
      </c>
      <c r="AA472" s="131">
        <f t="shared" si="43"/>
        <v>0</v>
      </c>
      <c r="AB472" s="132">
        <f t="shared" si="44"/>
        <v>0</v>
      </c>
      <c r="AC472" s="132">
        <f t="shared" si="47"/>
        <v>0</v>
      </c>
      <c r="AD472" s="132">
        <f>(IF(S472=Dropdown!$E$6,1,IF(S472=Dropdown!$E$7,2,IF(S472=Dropdown!$E$8,1,IF(S472=Dropdown!$E$9,2,0)))))*E472</f>
        <v>0</v>
      </c>
      <c r="AE472" s="132">
        <v>0</v>
      </c>
    </row>
    <row r="473" spans="1:31" ht="32.25" customHeight="1" thickBot="1" x14ac:dyDescent="0.3">
      <c r="A473" s="98"/>
      <c r="B473" s="85"/>
      <c r="C473" s="85"/>
      <c r="D473" s="102"/>
      <c r="E473" s="85"/>
      <c r="F473" s="85"/>
      <c r="G473" s="85"/>
      <c r="H473" s="85"/>
      <c r="I473" s="85"/>
      <c r="J473" s="85"/>
      <c r="K473" s="99"/>
      <c r="L473" s="90"/>
      <c r="M473" s="107">
        <f t="shared" si="45"/>
        <v>0</v>
      </c>
      <c r="N473" s="107"/>
      <c r="O473" s="107"/>
      <c r="P473" s="85"/>
      <c r="Q473" s="85"/>
      <c r="R473" s="85"/>
      <c r="S473" s="85"/>
      <c r="T473" s="85"/>
      <c r="U473" s="85"/>
      <c r="V473" s="92" t="str">
        <f t="shared" si="46"/>
        <v>/</v>
      </c>
      <c r="W473" s="92"/>
      <c r="X473" s="92"/>
      <c r="Y473" s="92"/>
      <c r="Z473" s="131">
        <f t="shared" si="42"/>
        <v>0</v>
      </c>
      <c r="AA473" s="131">
        <f t="shared" si="43"/>
        <v>0</v>
      </c>
      <c r="AB473" s="132">
        <f t="shared" si="44"/>
        <v>0</v>
      </c>
      <c r="AC473" s="132">
        <f t="shared" si="47"/>
        <v>0</v>
      </c>
      <c r="AD473" s="132">
        <f>(IF(S473=Dropdown!$E$6,1,IF(S473=Dropdown!$E$7,2,IF(S473=Dropdown!$E$8,1,IF(S473=Dropdown!$E$9,2,0)))))*E473</f>
        <v>0</v>
      </c>
      <c r="AE473" s="132">
        <v>0</v>
      </c>
    </row>
    <row r="474" spans="1:31" ht="32.25" customHeight="1" thickBot="1" x14ac:dyDescent="0.3">
      <c r="A474" s="98"/>
      <c r="B474" s="85"/>
      <c r="C474" s="85"/>
      <c r="D474" s="85"/>
      <c r="E474" s="85"/>
      <c r="F474" s="85"/>
      <c r="G474" s="85"/>
      <c r="H474" s="85"/>
      <c r="I474" s="85"/>
      <c r="J474" s="85"/>
      <c r="K474" s="99"/>
      <c r="L474" s="90"/>
      <c r="M474" s="107">
        <f t="shared" si="45"/>
        <v>0</v>
      </c>
      <c r="N474" s="107"/>
      <c r="O474" s="107"/>
      <c r="P474" s="85"/>
      <c r="Q474" s="85"/>
      <c r="R474" s="85"/>
      <c r="S474" s="85"/>
      <c r="T474" s="85"/>
      <c r="U474" s="85"/>
      <c r="V474" s="92" t="str">
        <f t="shared" si="46"/>
        <v>/</v>
      </c>
      <c r="W474" s="92"/>
      <c r="X474" s="92"/>
      <c r="Y474" s="92"/>
      <c r="Z474" s="131">
        <f t="shared" si="42"/>
        <v>0</v>
      </c>
      <c r="AA474" s="131">
        <f t="shared" si="43"/>
        <v>0</v>
      </c>
      <c r="AB474" s="132">
        <f t="shared" si="44"/>
        <v>0</v>
      </c>
      <c r="AC474" s="132">
        <f t="shared" si="47"/>
        <v>0</v>
      </c>
      <c r="AD474" s="132">
        <f>(IF(S474=Dropdown!$E$6,1,IF(S474=Dropdown!$E$7,2,IF(S474=Dropdown!$E$8,1,IF(S474=Dropdown!$E$9,2,0)))))*E474</f>
        <v>0</v>
      </c>
      <c r="AE474" s="132">
        <v>0</v>
      </c>
    </row>
    <row r="475" spans="1:31" ht="32.25" customHeight="1" thickBot="1" x14ac:dyDescent="0.3">
      <c r="A475" s="98"/>
      <c r="B475" s="85"/>
      <c r="C475" s="85"/>
      <c r="D475" s="85"/>
      <c r="E475" s="85"/>
      <c r="F475" s="85"/>
      <c r="G475" s="85"/>
      <c r="H475" s="85"/>
      <c r="I475" s="85"/>
      <c r="J475" s="85"/>
      <c r="K475" s="99"/>
      <c r="L475" s="90"/>
      <c r="M475" s="107">
        <f t="shared" si="45"/>
        <v>0</v>
      </c>
      <c r="N475" s="107"/>
      <c r="O475" s="107"/>
      <c r="P475" s="85"/>
      <c r="Q475" s="85"/>
      <c r="R475" s="85"/>
      <c r="S475" s="85"/>
      <c r="T475" s="85"/>
      <c r="U475" s="85"/>
      <c r="V475" s="92" t="str">
        <f t="shared" si="46"/>
        <v>/</v>
      </c>
      <c r="W475" s="92"/>
      <c r="X475" s="92"/>
      <c r="Y475" s="92"/>
      <c r="Z475" s="131">
        <f t="shared" si="42"/>
        <v>0</v>
      </c>
      <c r="AA475" s="131">
        <f t="shared" si="43"/>
        <v>0</v>
      </c>
      <c r="AB475" s="132">
        <f t="shared" si="44"/>
        <v>0</v>
      </c>
      <c r="AC475" s="132">
        <f t="shared" si="47"/>
        <v>0</v>
      </c>
      <c r="AD475" s="132">
        <f>(IF(S475=Dropdown!$E$6,1,IF(S475=Dropdown!$E$7,2,IF(S475=Dropdown!$E$8,1,IF(S475=Dropdown!$E$9,2,0)))))*E475</f>
        <v>0</v>
      </c>
      <c r="AE475" s="132">
        <v>0</v>
      </c>
    </row>
    <row r="476" spans="1:31" ht="32.25" customHeight="1" thickBot="1" x14ac:dyDescent="0.3">
      <c r="A476" s="98"/>
      <c r="B476" s="85"/>
      <c r="C476" s="85"/>
      <c r="D476" s="85"/>
      <c r="E476" s="85"/>
      <c r="F476" s="85"/>
      <c r="G476" s="85"/>
      <c r="H476" s="85"/>
      <c r="I476" s="85"/>
      <c r="J476" s="85"/>
      <c r="K476" s="99"/>
      <c r="L476" s="90"/>
      <c r="M476" s="107">
        <f t="shared" si="45"/>
        <v>0</v>
      </c>
      <c r="N476" s="107"/>
      <c r="O476" s="107"/>
      <c r="P476" s="85"/>
      <c r="Q476" s="85"/>
      <c r="R476" s="85"/>
      <c r="S476" s="85"/>
      <c r="T476" s="85"/>
      <c r="U476" s="85"/>
      <c r="V476" s="92" t="str">
        <f t="shared" si="46"/>
        <v>/</v>
      </c>
      <c r="W476" s="92"/>
      <c r="X476" s="92"/>
      <c r="Y476" s="92"/>
      <c r="Z476" s="131">
        <f t="shared" si="42"/>
        <v>0</v>
      </c>
      <c r="AA476" s="131">
        <f t="shared" si="43"/>
        <v>0</v>
      </c>
      <c r="AB476" s="132">
        <f t="shared" si="44"/>
        <v>0</v>
      </c>
      <c r="AC476" s="132">
        <f t="shared" si="47"/>
        <v>0</v>
      </c>
      <c r="AD476" s="132">
        <f>(IF(S476=Dropdown!$E$6,1,IF(S476=Dropdown!$E$7,2,IF(S476=Dropdown!$E$8,1,IF(S476=Dropdown!$E$9,2,0)))))*E476</f>
        <v>0</v>
      </c>
      <c r="AE476" s="132">
        <v>0</v>
      </c>
    </row>
    <row r="477" spans="1:31" ht="32.25" customHeight="1" thickBot="1" x14ac:dyDescent="0.3">
      <c r="A477" s="98"/>
      <c r="B477" s="85"/>
      <c r="C477" s="85"/>
      <c r="D477" s="85"/>
      <c r="E477" s="85"/>
      <c r="F477" s="85"/>
      <c r="G477" s="85"/>
      <c r="H477" s="85"/>
      <c r="I477" s="85"/>
      <c r="J477" s="85"/>
      <c r="K477" s="99"/>
      <c r="L477" s="90"/>
      <c r="M477" s="107">
        <f t="shared" si="45"/>
        <v>0</v>
      </c>
      <c r="N477" s="107"/>
      <c r="O477" s="107"/>
      <c r="P477" s="85"/>
      <c r="Q477" s="85"/>
      <c r="R477" s="85"/>
      <c r="S477" s="85"/>
      <c r="T477" s="85"/>
      <c r="U477" s="85"/>
      <c r="V477" s="92" t="str">
        <f t="shared" si="46"/>
        <v>/</v>
      </c>
      <c r="W477" s="92"/>
      <c r="X477" s="92"/>
      <c r="Y477" s="92"/>
      <c r="Z477" s="131">
        <f t="shared" si="42"/>
        <v>0</v>
      </c>
      <c r="AA477" s="131">
        <f t="shared" si="43"/>
        <v>0</v>
      </c>
      <c r="AB477" s="132">
        <f t="shared" si="44"/>
        <v>0</v>
      </c>
      <c r="AC477" s="132">
        <f t="shared" si="47"/>
        <v>0</v>
      </c>
      <c r="AD477" s="132">
        <f>(IF(S477=Dropdown!$E$6,1,IF(S477=Dropdown!$E$7,2,IF(S477=Dropdown!$E$8,1,IF(S477=Dropdown!$E$9,2,0)))))*E477</f>
        <v>0</v>
      </c>
      <c r="AE477" s="132">
        <v>0</v>
      </c>
    </row>
    <row r="478" spans="1:31" ht="32.25" customHeight="1" thickBot="1" x14ac:dyDescent="0.3">
      <c r="A478" s="98"/>
      <c r="B478" s="85"/>
      <c r="C478" s="85"/>
      <c r="D478" s="85"/>
      <c r="E478" s="85"/>
      <c r="F478" s="85"/>
      <c r="G478" s="85"/>
      <c r="H478" s="85"/>
      <c r="I478" s="85"/>
      <c r="J478" s="85"/>
      <c r="K478" s="99"/>
      <c r="L478" s="90"/>
      <c r="M478" s="107">
        <f t="shared" si="45"/>
        <v>0</v>
      </c>
      <c r="N478" s="107"/>
      <c r="O478" s="107"/>
      <c r="P478" s="85"/>
      <c r="Q478" s="85"/>
      <c r="R478" s="85"/>
      <c r="S478" s="85"/>
      <c r="T478" s="85"/>
      <c r="U478" s="85"/>
      <c r="V478" s="92" t="str">
        <f t="shared" si="46"/>
        <v>/</v>
      </c>
      <c r="W478" s="92"/>
      <c r="X478" s="92"/>
      <c r="Y478" s="92"/>
      <c r="Z478" s="131">
        <f t="shared" si="42"/>
        <v>0</v>
      </c>
      <c r="AA478" s="131">
        <f t="shared" si="43"/>
        <v>0</v>
      </c>
      <c r="AB478" s="132">
        <f t="shared" si="44"/>
        <v>0</v>
      </c>
      <c r="AC478" s="132">
        <f t="shared" si="47"/>
        <v>0</v>
      </c>
      <c r="AD478" s="132">
        <f>(IF(S478=Dropdown!$E$6,1,IF(S478=Dropdown!$E$7,2,IF(S478=Dropdown!$E$8,1,IF(S478=Dropdown!$E$9,2,0)))))*E478</f>
        <v>0</v>
      </c>
      <c r="AE478" s="132">
        <v>0</v>
      </c>
    </row>
    <row r="479" spans="1:31" ht="32.25" customHeight="1" thickBot="1" x14ac:dyDescent="0.3">
      <c r="A479" s="98"/>
      <c r="B479" s="85"/>
      <c r="C479" s="85"/>
      <c r="D479" s="85"/>
      <c r="E479" s="85"/>
      <c r="F479" s="85"/>
      <c r="G479" s="85"/>
      <c r="H479" s="85"/>
      <c r="I479" s="85"/>
      <c r="J479" s="85"/>
      <c r="K479" s="99"/>
      <c r="L479" s="90"/>
      <c r="M479" s="107">
        <f t="shared" si="45"/>
        <v>0</v>
      </c>
      <c r="N479" s="107"/>
      <c r="O479" s="107"/>
      <c r="P479" s="85"/>
      <c r="Q479" s="85"/>
      <c r="R479" s="85"/>
      <c r="S479" s="85"/>
      <c r="T479" s="85"/>
      <c r="U479" s="85"/>
      <c r="V479" s="92" t="str">
        <f t="shared" si="46"/>
        <v>/</v>
      </c>
      <c r="W479" s="92"/>
      <c r="X479" s="92"/>
      <c r="Y479" s="92"/>
      <c r="Z479" s="131">
        <f t="shared" si="42"/>
        <v>0</v>
      </c>
      <c r="AA479" s="131">
        <f t="shared" si="43"/>
        <v>0</v>
      </c>
      <c r="AB479" s="132">
        <f t="shared" si="44"/>
        <v>0</v>
      </c>
      <c r="AC479" s="132">
        <f t="shared" si="47"/>
        <v>0</v>
      </c>
      <c r="AD479" s="132">
        <f>(IF(S479=Dropdown!$E$6,1,IF(S479=Dropdown!$E$7,2,IF(S479=Dropdown!$E$8,1,IF(S479=Dropdown!$E$9,2,0)))))*E479</f>
        <v>0</v>
      </c>
      <c r="AE479" s="132">
        <v>0</v>
      </c>
    </row>
    <row r="480" spans="1:31" ht="32.25" customHeight="1" thickBot="1" x14ac:dyDescent="0.3">
      <c r="A480" s="98"/>
      <c r="B480" s="85"/>
      <c r="C480" s="85"/>
      <c r="D480" s="85"/>
      <c r="E480" s="85"/>
      <c r="F480" s="85"/>
      <c r="G480" s="85"/>
      <c r="H480" s="85"/>
      <c r="I480" s="85"/>
      <c r="J480" s="85"/>
      <c r="K480" s="99"/>
      <c r="L480" s="90"/>
      <c r="M480" s="107">
        <f t="shared" si="45"/>
        <v>0</v>
      </c>
      <c r="N480" s="107"/>
      <c r="O480" s="107"/>
      <c r="P480" s="85"/>
      <c r="Q480" s="85"/>
      <c r="R480" s="85"/>
      <c r="S480" s="85"/>
      <c r="T480" s="85"/>
      <c r="U480" s="85"/>
      <c r="V480" s="92" t="str">
        <f t="shared" si="46"/>
        <v>/</v>
      </c>
      <c r="W480" s="92"/>
      <c r="X480" s="92"/>
      <c r="Y480" s="92"/>
      <c r="Z480" s="131">
        <f t="shared" si="42"/>
        <v>0</v>
      </c>
      <c r="AA480" s="131">
        <f t="shared" si="43"/>
        <v>0</v>
      </c>
      <c r="AB480" s="132">
        <f t="shared" si="44"/>
        <v>0</v>
      </c>
      <c r="AC480" s="132">
        <f t="shared" si="47"/>
        <v>0</v>
      </c>
      <c r="AD480" s="132">
        <f>(IF(S480=Dropdown!$E$6,1,IF(S480=Dropdown!$E$7,2,IF(S480=Dropdown!$E$8,1,IF(S480=Dropdown!$E$9,2,0)))))*E480</f>
        <v>0</v>
      </c>
      <c r="AE480" s="132">
        <v>0</v>
      </c>
    </row>
    <row r="481" spans="1:31" ht="32.25" customHeight="1" thickBot="1" x14ac:dyDescent="0.3">
      <c r="A481" s="98"/>
      <c r="B481" s="85"/>
      <c r="C481" s="85"/>
      <c r="D481" s="85"/>
      <c r="E481" s="85"/>
      <c r="F481" s="85"/>
      <c r="G481" s="85"/>
      <c r="H481" s="85"/>
      <c r="I481" s="85"/>
      <c r="J481" s="85"/>
      <c r="K481" s="99"/>
      <c r="L481" s="90"/>
      <c r="M481" s="107">
        <f t="shared" si="45"/>
        <v>0</v>
      </c>
      <c r="N481" s="107"/>
      <c r="O481" s="107"/>
      <c r="P481" s="85"/>
      <c r="Q481" s="85"/>
      <c r="R481" s="85"/>
      <c r="S481" s="85"/>
      <c r="T481" s="85"/>
      <c r="U481" s="85"/>
      <c r="V481" s="92" t="str">
        <f t="shared" si="46"/>
        <v>/</v>
      </c>
      <c r="W481" s="92"/>
      <c r="X481" s="92"/>
      <c r="Y481" s="92"/>
      <c r="Z481" s="131">
        <f t="shared" si="42"/>
        <v>0</v>
      </c>
      <c r="AA481" s="131">
        <f t="shared" si="43"/>
        <v>0</v>
      </c>
      <c r="AB481" s="132">
        <f t="shared" si="44"/>
        <v>0</v>
      </c>
      <c r="AC481" s="132">
        <f t="shared" si="47"/>
        <v>0</v>
      </c>
      <c r="AD481" s="132">
        <f>(IF(S481=Dropdown!$E$6,1,IF(S481=Dropdown!$E$7,2,IF(S481=Dropdown!$E$8,1,IF(S481=Dropdown!$E$9,2,0)))))*E481</f>
        <v>0</v>
      </c>
      <c r="AE481" s="132">
        <v>0</v>
      </c>
    </row>
    <row r="482" spans="1:31" ht="32.25" customHeight="1" thickBot="1" x14ac:dyDescent="0.3">
      <c r="A482" s="98"/>
      <c r="B482" s="85"/>
      <c r="C482" s="85"/>
      <c r="D482" s="85"/>
      <c r="E482" s="85"/>
      <c r="F482" s="85"/>
      <c r="G482" s="85"/>
      <c r="H482" s="85"/>
      <c r="I482" s="85"/>
      <c r="J482" s="85"/>
      <c r="K482" s="99"/>
      <c r="L482" s="90"/>
      <c r="M482" s="107">
        <f t="shared" si="45"/>
        <v>0</v>
      </c>
      <c r="N482" s="107"/>
      <c r="O482" s="107"/>
      <c r="P482" s="85"/>
      <c r="Q482" s="85"/>
      <c r="R482" s="85"/>
      <c r="S482" s="85"/>
      <c r="T482" s="85"/>
      <c r="U482" s="85"/>
      <c r="V482" s="92" t="str">
        <f t="shared" si="46"/>
        <v>/</v>
      </c>
      <c r="W482" s="92"/>
      <c r="X482" s="92"/>
      <c r="Y482" s="92"/>
      <c r="Z482" s="131">
        <f t="shared" si="42"/>
        <v>0</v>
      </c>
      <c r="AA482" s="131">
        <f t="shared" si="43"/>
        <v>0</v>
      </c>
      <c r="AB482" s="132">
        <f t="shared" si="44"/>
        <v>0</v>
      </c>
      <c r="AC482" s="132">
        <f t="shared" si="47"/>
        <v>0</v>
      </c>
      <c r="AD482" s="132">
        <f>(IF(S482=Dropdown!$E$6,1,IF(S482=Dropdown!$E$7,2,IF(S482=Dropdown!$E$8,1,IF(S482=Dropdown!$E$9,2,0)))))*E482</f>
        <v>0</v>
      </c>
      <c r="AE482" s="132">
        <v>0</v>
      </c>
    </row>
    <row r="483" spans="1:31" ht="32.25" customHeight="1" thickBot="1" x14ac:dyDescent="0.3">
      <c r="A483" s="98"/>
      <c r="B483" s="85"/>
      <c r="C483" s="85"/>
      <c r="D483" s="85"/>
      <c r="E483" s="85"/>
      <c r="F483" s="85"/>
      <c r="G483" s="85"/>
      <c r="H483" s="85"/>
      <c r="I483" s="85"/>
      <c r="J483" s="85"/>
      <c r="K483" s="99"/>
      <c r="L483" s="90"/>
      <c r="M483" s="107">
        <f t="shared" si="45"/>
        <v>0</v>
      </c>
      <c r="N483" s="107"/>
      <c r="O483" s="107"/>
      <c r="P483" s="85"/>
      <c r="Q483" s="85"/>
      <c r="R483" s="85"/>
      <c r="S483" s="85"/>
      <c r="T483" s="85"/>
      <c r="U483" s="85"/>
      <c r="V483" s="92" t="str">
        <f t="shared" si="46"/>
        <v>/</v>
      </c>
      <c r="W483" s="92"/>
      <c r="X483" s="92"/>
      <c r="Y483" s="92"/>
      <c r="Z483" s="131">
        <f t="shared" si="42"/>
        <v>0</v>
      </c>
      <c r="AA483" s="131">
        <f t="shared" si="43"/>
        <v>0</v>
      </c>
      <c r="AB483" s="132">
        <f t="shared" si="44"/>
        <v>0</v>
      </c>
      <c r="AC483" s="132">
        <f t="shared" si="47"/>
        <v>0</v>
      </c>
      <c r="AD483" s="132">
        <f>(IF(S483=Dropdown!$E$6,1,IF(S483=Dropdown!$E$7,2,IF(S483=Dropdown!$E$8,1,IF(S483=Dropdown!$E$9,2,0)))))*E483</f>
        <v>0</v>
      </c>
      <c r="AE483" s="132">
        <v>0</v>
      </c>
    </row>
    <row r="484" spans="1:31" ht="32.25" customHeight="1" thickBot="1" x14ac:dyDescent="0.3">
      <c r="A484" s="98"/>
      <c r="B484" s="85"/>
      <c r="C484" s="85"/>
      <c r="D484" s="85"/>
      <c r="E484" s="85"/>
      <c r="F484" s="85"/>
      <c r="G484" s="85"/>
      <c r="H484" s="85"/>
      <c r="I484" s="85"/>
      <c r="J484" s="85"/>
      <c r="K484" s="99"/>
      <c r="L484" s="90"/>
      <c r="M484" s="107">
        <f t="shared" si="45"/>
        <v>0</v>
      </c>
      <c r="N484" s="107"/>
      <c r="O484" s="107"/>
      <c r="P484" s="85"/>
      <c r="Q484" s="85"/>
      <c r="R484" s="85"/>
      <c r="S484" s="85"/>
      <c r="T484" s="85"/>
      <c r="U484" s="85"/>
      <c r="V484" s="92" t="str">
        <f t="shared" si="46"/>
        <v>/</v>
      </c>
      <c r="W484" s="92"/>
      <c r="X484" s="92"/>
      <c r="Y484" s="92"/>
      <c r="Z484" s="131">
        <f t="shared" si="42"/>
        <v>0</v>
      </c>
      <c r="AA484" s="131">
        <f t="shared" si="43"/>
        <v>0</v>
      </c>
      <c r="AB484" s="132">
        <f t="shared" si="44"/>
        <v>0</v>
      </c>
      <c r="AC484" s="132">
        <f t="shared" si="47"/>
        <v>0</v>
      </c>
      <c r="AD484" s="132">
        <f>(IF(S484=Dropdown!$E$6,1,IF(S484=Dropdown!$E$7,2,IF(S484=Dropdown!$E$8,1,IF(S484=Dropdown!$E$9,2,0)))))*E484</f>
        <v>0</v>
      </c>
      <c r="AE484" s="132">
        <v>0</v>
      </c>
    </row>
    <row r="485" spans="1:31" ht="32.25" customHeight="1" thickBot="1" x14ac:dyDescent="0.3">
      <c r="A485" s="98"/>
      <c r="B485" s="85"/>
      <c r="C485" s="85"/>
      <c r="D485" s="85"/>
      <c r="E485" s="85"/>
      <c r="F485" s="85"/>
      <c r="G485" s="85"/>
      <c r="H485" s="85"/>
      <c r="I485" s="85"/>
      <c r="J485" s="85"/>
      <c r="K485" s="99"/>
      <c r="L485" s="90"/>
      <c r="M485" s="107">
        <f t="shared" si="45"/>
        <v>0</v>
      </c>
      <c r="N485" s="107"/>
      <c r="O485" s="107"/>
      <c r="P485" s="85"/>
      <c r="Q485" s="85"/>
      <c r="R485" s="85"/>
      <c r="S485" s="85"/>
      <c r="T485" s="85"/>
      <c r="U485" s="85"/>
      <c r="V485" s="92" t="str">
        <f t="shared" si="46"/>
        <v>/</v>
      </c>
      <c r="W485" s="92"/>
      <c r="X485" s="92"/>
      <c r="Y485" s="92"/>
      <c r="Z485" s="131">
        <f t="shared" si="42"/>
        <v>0</v>
      </c>
      <c r="AA485" s="131">
        <f t="shared" si="43"/>
        <v>0</v>
      </c>
      <c r="AB485" s="132">
        <f t="shared" si="44"/>
        <v>0</v>
      </c>
      <c r="AC485" s="132">
        <f t="shared" si="47"/>
        <v>0</v>
      </c>
      <c r="AD485" s="132">
        <f>(IF(S485=Dropdown!$E$6,1,IF(S485=Dropdown!$E$7,2,IF(S485=Dropdown!$E$8,1,IF(S485=Dropdown!$E$9,2,0)))))*E485</f>
        <v>0</v>
      </c>
      <c r="AE485" s="132">
        <v>0</v>
      </c>
    </row>
    <row r="486" spans="1:31" ht="32.25" customHeight="1" thickBot="1" x14ac:dyDescent="0.3">
      <c r="A486" s="98"/>
      <c r="B486" s="85"/>
      <c r="C486" s="85"/>
      <c r="D486" s="85"/>
      <c r="E486" s="85"/>
      <c r="F486" s="85"/>
      <c r="G486" s="85"/>
      <c r="H486" s="85"/>
      <c r="I486" s="85"/>
      <c r="J486" s="85"/>
      <c r="K486" s="99"/>
      <c r="L486" s="90"/>
      <c r="M486" s="107">
        <f t="shared" si="45"/>
        <v>0</v>
      </c>
      <c r="N486" s="107"/>
      <c r="O486" s="107"/>
      <c r="P486" s="85"/>
      <c r="Q486" s="85"/>
      <c r="R486" s="85"/>
      <c r="S486" s="85"/>
      <c r="T486" s="85"/>
      <c r="U486" s="85"/>
      <c r="V486" s="92" t="str">
        <f t="shared" si="46"/>
        <v>/</v>
      </c>
      <c r="W486" s="92"/>
      <c r="X486" s="92"/>
      <c r="Y486" s="92"/>
      <c r="Z486" s="131">
        <f t="shared" si="42"/>
        <v>0</v>
      </c>
      <c r="AA486" s="131">
        <f t="shared" si="43"/>
        <v>0</v>
      </c>
      <c r="AB486" s="132">
        <f t="shared" si="44"/>
        <v>0</v>
      </c>
      <c r="AC486" s="132">
        <f t="shared" si="47"/>
        <v>0</v>
      </c>
      <c r="AD486" s="132">
        <f>(IF(S486=Dropdown!$E$6,1,IF(S486=Dropdown!$E$7,2,IF(S486=Dropdown!$E$8,1,IF(S486=Dropdown!$E$9,2,0)))))*E486</f>
        <v>0</v>
      </c>
      <c r="AE486" s="132">
        <v>0</v>
      </c>
    </row>
    <row r="487" spans="1:31" ht="32.25" customHeight="1" thickBot="1" x14ac:dyDescent="0.3">
      <c r="A487" s="98"/>
      <c r="B487" s="85"/>
      <c r="C487" s="85"/>
      <c r="D487" s="102"/>
      <c r="E487" s="85"/>
      <c r="F487" s="85"/>
      <c r="G487" s="85"/>
      <c r="H487" s="85"/>
      <c r="I487" s="85"/>
      <c r="J487" s="85"/>
      <c r="K487" s="99"/>
      <c r="L487" s="90"/>
      <c r="M487" s="107">
        <f t="shared" si="45"/>
        <v>0</v>
      </c>
      <c r="N487" s="107"/>
      <c r="O487" s="107"/>
      <c r="P487" s="85"/>
      <c r="Q487" s="85"/>
      <c r="R487" s="85"/>
      <c r="S487" s="85"/>
      <c r="T487" s="85"/>
      <c r="U487" s="85"/>
      <c r="V487" s="92" t="str">
        <f t="shared" si="46"/>
        <v>/</v>
      </c>
      <c r="W487" s="92"/>
      <c r="X487" s="92"/>
      <c r="Y487" s="92"/>
      <c r="Z487" s="131">
        <f t="shared" si="42"/>
        <v>0</v>
      </c>
      <c r="AA487" s="131">
        <f t="shared" si="43"/>
        <v>0</v>
      </c>
      <c r="AB487" s="132">
        <f t="shared" si="44"/>
        <v>0</v>
      </c>
      <c r="AC487" s="132">
        <f t="shared" si="47"/>
        <v>0</v>
      </c>
      <c r="AD487" s="132">
        <f>(IF(S487=Dropdown!$E$6,1,IF(S487=Dropdown!$E$7,2,IF(S487=Dropdown!$E$8,1,IF(S487=Dropdown!$E$9,2,0)))))*E487</f>
        <v>0</v>
      </c>
      <c r="AE487" s="132">
        <v>0</v>
      </c>
    </row>
    <row r="488" spans="1:31" ht="32.25" customHeight="1" thickBot="1" x14ac:dyDescent="0.3">
      <c r="A488" s="98"/>
      <c r="B488" s="85"/>
      <c r="C488" s="85"/>
      <c r="D488" s="102"/>
      <c r="E488" s="85"/>
      <c r="F488" s="85"/>
      <c r="G488" s="85"/>
      <c r="H488" s="85"/>
      <c r="I488" s="85"/>
      <c r="J488" s="85"/>
      <c r="K488" s="99"/>
      <c r="L488" s="90"/>
      <c r="M488" s="107">
        <f t="shared" si="45"/>
        <v>0</v>
      </c>
      <c r="N488" s="107"/>
      <c r="O488" s="107"/>
      <c r="P488" s="85"/>
      <c r="Q488" s="85"/>
      <c r="R488" s="85"/>
      <c r="S488" s="85"/>
      <c r="T488" s="85"/>
      <c r="U488" s="85"/>
      <c r="V488" s="92" t="str">
        <f t="shared" si="46"/>
        <v>/</v>
      </c>
      <c r="W488" s="92"/>
      <c r="X488" s="92"/>
      <c r="Y488" s="92"/>
      <c r="Z488" s="131">
        <f t="shared" si="42"/>
        <v>0</v>
      </c>
      <c r="AA488" s="131">
        <f t="shared" si="43"/>
        <v>0</v>
      </c>
      <c r="AB488" s="132">
        <f t="shared" si="44"/>
        <v>0</v>
      </c>
      <c r="AC488" s="132">
        <f t="shared" si="47"/>
        <v>0</v>
      </c>
      <c r="AD488" s="132">
        <f>(IF(S488=Dropdown!$E$6,1,IF(S488=Dropdown!$E$7,2,IF(S488=Dropdown!$E$8,1,IF(S488=Dropdown!$E$9,2,0)))))*E488</f>
        <v>0</v>
      </c>
      <c r="AE488" s="132">
        <v>0</v>
      </c>
    </row>
    <row r="489" spans="1:31" ht="32.25" customHeight="1" thickBot="1" x14ac:dyDescent="0.3">
      <c r="A489" s="98"/>
      <c r="B489" s="85"/>
      <c r="C489" s="85"/>
      <c r="D489" s="102"/>
      <c r="E489" s="85"/>
      <c r="F489" s="85"/>
      <c r="G489" s="85"/>
      <c r="H489" s="85"/>
      <c r="I489" s="85"/>
      <c r="J489" s="85"/>
      <c r="K489" s="99"/>
      <c r="L489" s="90"/>
      <c r="M489" s="107">
        <f t="shared" si="45"/>
        <v>0</v>
      </c>
      <c r="N489" s="107"/>
      <c r="O489" s="107"/>
      <c r="P489" s="85"/>
      <c r="Q489" s="85"/>
      <c r="R489" s="85"/>
      <c r="S489" s="85"/>
      <c r="T489" s="85"/>
      <c r="U489" s="85"/>
      <c r="V489" s="92" t="str">
        <f t="shared" si="46"/>
        <v>/</v>
      </c>
      <c r="W489" s="92"/>
      <c r="X489" s="92"/>
      <c r="Y489" s="92"/>
      <c r="Z489" s="131">
        <f t="shared" si="42"/>
        <v>0</v>
      </c>
      <c r="AA489" s="131">
        <f t="shared" si="43"/>
        <v>0</v>
      </c>
      <c r="AB489" s="132">
        <f t="shared" si="44"/>
        <v>0</v>
      </c>
      <c r="AC489" s="132">
        <f t="shared" si="47"/>
        <v>0</v>
      </c>
      <c r="AD489" s="132">
        <f>(IF(S489=Dropdown!$E$6,1,IF(S489=Dropdown!$E$7,2,IF(S489=Dropdown!$E$8,1,IF(S489=Dropdown!$E$9,2,0)))))*E489</f>
        <v>0</v>
      </c>
      <c r="AE489" s="132">
        <v>0</v>
      </c>
    </row>
    <row r="490" spans="1:31" ht="32.25" customHeight="1" thickBot="1" x14ac:dyDescent="0.3">
      <c r="A490" s="98"/>
      <c r="B490" s="85"/>
      <c r="C490" s="85"/>
      <c r="D490" s="102"/>
      <c r="E490" s="85"/>
      <c r="F490" s="85"/>
      <c r="G490" s="85"/>
      <c r="H490" s="85"/>
      <c r="I490" s="85"/>
      <c r="J490" s="85"/>
      <c r="K490" s="99"/>
      <c r="L490" s="90"/>
      <c r="M490" s="107">
        <f t="shared" si="45"/>
        <v>0</v>
      </c>
      <c r="N490" s="107"/>
      <c r="O490" s="107"/>
      <c r="P490" s="85"/>
      <c r="Q490" s="85"/>
      <c r="R490" s="85"/>
      <c r="S490" s="85"/>
      <c r="T490" s="85"/>
      <c r="U490" s="85"/>
      <c r="V490" s="92" t="str">
        <f t="shared" si="46"/>
        <v>/</v>
      </c>
      <c r="W490" s="92"/>
      <c r="X490" s="92"/>
      <c r="Y490" s="92"/>
      <c r="Z490" s="131">
        <f t="shared" si="42"/>
        <v>0</v>
      </c>
      <c r="AA490" s="131">
        <f t="shared" si="43"/>
        <v>0</v>
      </c>
      <c r="AB490" s="132">
        <f t="shared" si="44"/>
        <v>0</v>
      </c>
      <c r="AC490" s="132">
        <f t="shared" si="47"/>
        <v>0</v>
      </c>
      <c r="AD490" s="132">
        <f>(IF(S490=Dropdown!$E$6,1,IF(S490=Dropdown!$E$7,2,IF(S490=Dropdown!$E$8,1,IF(S490=Dropdown!$E$9,2,0)))))*E490</f>
        <v>0</v>
      </c>
      <c r="AE490" s="132">
        <v>0</v>
      </c>
    </row>
    <row r="491" spans="1:31" ht="32.25" customHeight="1" thickBot="1" x14ac:dyDescent="0.3">
      <c r="A491" s="98"/>
      <c r="B491" s="85"/>
      <c r="C491" s="85"/>
      <c r="D491" s="85"/>
      <c r="E491" s="85"/>
      <c r="F491" s="85"/>
      <c r="G491" s="85"/>
      <c r="H491" s="85"/>
      <c r="I491" s="85"/>
      <c r="J491" s="85"/>
      <c r="K491" s="99"/>
      <c r="L491" s="90"/>
      <c r="M491" s="107">
        <f t="shared" si="45"/>
        <v>0</v>
      </c>
      <c r="N491" s="107"/>
      <c r="O491" s="107"/>
      <c r="P491" s="85"/>
      <c r="Q491" s="85"/>
      <c r="R491" s="85"/>
      <c r="S491" s="85"/>
      <c r="T491" s="85"/>
      <c r="U491" s="85"/>
      <c r="V491" s="92" t="str">
        <f t="shared" si="46"/>
        <v>/</v>
      </c>
      <c r="W491" s="92"/>
      <c r="X491" s="92"/>
      <c r="Y491" s="92"/>
      <c r="Z491" s="131">
        <f t="shared" si="42"/>
        <v>0</v>
      </c>
      <c r="AA491" s="131">
        <f t="shared" si="43"/>
        <v>0</v>
      </c>
      <c r="AB491" s="132">
        <f t="shared" si="44"/>
        <v>0</v>
      </c>
      <c r="AC491" s="132">
        <f t="shared" si="47"/>
        <v>0</v>
      </c>
      <c r="AD491" s="132">
        <f>(IF(S491=Dropdown!$E$6,1,IF(S491=Dropdown!$E$7,2,IF(S491=Dropdown!$E$8,1,IF(S491=Dropdown!$E$9,2,0)))))*E491</f>
        <v>0</v>
      </c>
      <c r="AE491" s="132">
        <v>0</v>
      </c>
    </row>
    <row r="492" spans="1:31" ht="32.25" customHeight="1" thickBot="1" x14ac:dyDescent="0.3">
      <c r="A492" s="98"/>
      <c r="B492" s="85"/>
      <c r="C492" s="85"/>
      <c r="D492" s="85"/>
      <c r="E492" s="85"/>
      <c r="F492" s="85"/>
      <c r="G492" s="85"/>
      <c r="H492" s="85"/>
      <c r="I492" s="85"/>
      <c r="J492" s="85"/>
      <c r="K492" s="99"/>
      <c r="L492" s="90"/>
      <c r="M492" s="107">
        <f t="shared" si="45"/>
        <v>0</v>
      </c>
      <c r="N492" s="107"/>
      <c r="O492" s="107"/>
      <c r="P492" s="85"/>
      <c r="Q492" s="85"/>
      <c r="R492" s="85"/>
      <c r="S492" s="85"/>
      <c r="T492" s="85"/>
      <c r="U492" s="85"/>
      <c r="V492" s="92" t="str">
        <f t="shared" si="46"/>
        <v>/</v>
      </c>
      <c r="W492" s="92"/>
      <c r="X492" s="92"/>
      <c r="Y492" s="92"/>
      <c r="Z492" s="131">
        <f t="shared" si="42"/>
        <v>0</v>
      </c>
      <c r="AA492" s="131">
        <f t="shared" si="43"/>
        <v>0</v>
      </c>
      <c r="AB492" s="132">
        <f t="shared" si="44"/>
        <v>0</v>
      </c>
      <c r="AC492" s="132">
        <f t="shared" si="47"/>
        <v>0</v>
      </c>
      <c r="AD492" s="132">
        <f>(IF(S492=Dropdown!$E$6,1,IF(S492=Dropdown!$E$7,2,IF(S492=Dropdown!$E$8,1,IF(S492=Dropdown!$E$9,2,0)))))*E492</f>
        <v>0</v>
      </c>
      <c r="AE492" s="132">
        <v>0</v>
      </c>
    </row>
    <row r="493" spans="1:31" ht="32.25" customHeight="1" thickBot="1" x14ac:dyDescent="0.3">
      <c r="A493" s="98"/>
      <c r="B493" s="85"/>
      <c r="C493" s="85"/>
      <c r="D493" s="85"/>
      <c r="E493" s="85"/>
      <c r="F493" s="85"/>
      <c r="G493" s="85"/>
      <c r="H493" s="85"/>
      <c r="I493" s="85"/>
      <c r="J493" s="85"/>
      <c r="K493" s="99"/>
      <c r="L493" s="90"/>
      <c r="M493" s="107">
        <f t="shared" si="45"/>
        <v>0</v>
      </c>
      <c r="N493" s="107"/>
      <c r="O493" s="107"/>
      <c r="P493" s="85"/>
      <c r="Q493" s="85"/>
      <c r="R493" s="85"/>
      <c r="S493" s="85"/>
      <c r="T493" s="85"/>
      <c r="U493" s="85"/>
      <c r="V493" s="92" t="str">
        <f t="shared" si="46"/>
        <v>/</v>
      </c>
      <c r="W493" s="92"/>
      <c r="X493" s="92"/>
      <c r="Y493" s="92"/>
      <c r="Z493" s="131">
        <f t="shared" si="42"/>
        <v>0</v>
      </c>
      <c r="AA493" s="131">
        <f t="shared" si="43"/>
        <v>0</v>
      </c>
      <c r="AB493" s="132">
        <f t="shared" si="44"/>
        <v>0</v>
      </c>
      <c r="AC493" s="132">
        <f t="shared" si="47"/>
        <v>0</v>
      </c>
      <c r="AD493" s="132">
        <f>(IF(S493=Dropdown!$E$6,1,IF(S493=Dropdown!$E$7,2,IF(S493=Dropdown!$E$8,1,IF(S493=Dropdown!$E$9,2,0)))))*E493</f>
        <v>0</v>
      </c>
      <c r="AE493" s="132">
        <v>0</v>
      </c>
    </row>
    <row r="494" spans="1:31" ht="32.25" customHeight="1" thickBot="1" x14ac:dyDescent="0.3">
      <c r="A494" s="98"/>
      <c r="B494" s="85"/>
      <c r="C494" s="85"/>
      <c r="D494" s="85"/>
      <c r="E494" s="85"/>
      <c r="F494" s="85"/>
      <c r="G494" s="85"/>
      <c r="H494" s="85"/>
      <c r="I494" s="85"/>
      <c r="J494" s="85"/>
      <c r="K494" s="99"/>
      <c r="L494" s="90"/>
      <c r="M494" s="107">
        <f t="shared" si="45"/>
        <v>0</v>
      </c>
      <c r="N494" s="107"/>
      <c r="O494" s="107"/>
      <c r="P494" s="85"/>
      <c r="Q494" s="85"/>
      <c r="R494" s="85"/>
      <c r="S494" s="85"/>
      <c r="T494" s="85"/>
      <c r="U494" s="85"/>
      <c r="V494" s="92" t="str">
        <f t="shared" si="46"/>
        <v>/</v>
      </c>
      <c r="W494" s="92"/>
      <c r="X494" s="92"/>
      <c r="Y494" s="92"/>
      <c r="Z494" s="131">
        <f t="shared" si="42"/>
        <v>0</v>
      </c>
      <c r="AA494" s="131">
        <f t="shared" si="43"/>
        <v>0</v>
      </c>
      <c r="AB494" s="132">
        <f t="shared" si="44"/>
        <v>0</v>
      </c>
      <c r="AC494" s="132">
        <f t="shared" si="47"/>
        <v>0</v>
      </c>
      <c r="AD494" s="132">
        <f>(IF(S494=Dropdown!$E$6,1,IF(S494=Dropdown!$E$7,2,IF(S494=Dropdown!$E$8,1,IF(S494=Dropdown!$E$9,2,0)))))*E494</f>
        <v>0</v>
      </c>
      <c r="AE494" s="132">
        <v>0</v>
      </c>
    </row>
    <row r="495" spans="1:31" ht="32.25" customHeight="1" thickBot="1" x14ac:dyDescent="0.3">
      <c r="A495" s="98"/>
      <c r="B495" s="85"/>
      <c r="C495" s="85"/>
      <c r="D495" s="85"/>
      <c r="E495" s="85"/>
      <c r="F495" s="85"/>
      <c r="G495" s="85"/>
      <c r="H495" s="85"/>
      <c r="I495" s="85"/>
      <c r="J495" s="85"/>
      <c r="K495" s="99"/>
      <c r="L495" s="90"/>
      <c r="M495" s="107">
        <f t="shared" si="45"/>
        <v>0</v>
      </c>
      <c r="N495" s="107"/>
      <c r="O495" s="107"/>
      <c r="P495" s="85"/>
      <c r="Q495" s="85"/>
      <c r="R495" s="85"/>
      <c r="S495" s="85"/>
      <c r="T495" s="85"/>
      <c r="U495" s="85"/>
      <c r="V495" s="92" t="str">
        <f t="shared" si="46"/>
        <v>/</v>
      </c>
      <c r="W495" s="92"/>
      <c r="X495" s="92"/>
      <c r="Y495" s="92"/>
      <c r="Z495" s="131">
        <f t="shared" si="42"/>
        <v>0</v>
      </c>
      <c r="AA495" s="131">
        <f t="shared" si="43"/>
        <v>0</v>
      </c>
      <c r="AB495" s="132">
        <f t="shared" si="44"/>
        <v>0</v>
      </c>
      <c r="AC495" s="132">
        <f t="shared" si="47"/>
        <v>0</v>
      </c>
      <c r="AD495" s="132">
        <f>(IF(S495=Dropdown!$E$6,1,IF(S495=Dropdown!$E$7,2,IF(S495=Dropdown!$E$8,1,IF(S495=Dropdown!$E$9,2,0)))))*E495</f>
        <v>0</v>
      </c>
      <c r="AE495" s="132">
        <v>0</v>
      </c>
    </row>
    <row r="496" spans="1:31" ht="32.25" customHeight="1" thickBot="1" x14ac:dyDescent="0.3">
      <c r="A496" s="98"/>
      <c r="B496" s="85"/>
      <c r="C496" s="85"/>
      <c r="D496" s="85"/>
      <c r="E496" s="85"/>
      <c r="F496" s="85"/>
      <c r="G496" s="85"/>
      <c r="H496" s="85"/>
      <c r="I496" s="85"/>
      <c r="J496" s="85"/>
      <c r="K496" s="99"/>
      <c r="L496" s="90"/>
      <c r="M496" s="107">
        <f t="shared" si="45"/>
        <v>0</v>
      </c>
      <c r="N496" s="107"/>
      <c r="O496" s="107"/>
      <c r="P496" s="85"/>
      <c r="Q496" s="85"/>
      <c r="R496" s="85"/>
      <c r="S496" s="85"/>
      <c r="T496" s="85"/>
      <c r="U496" s="85"/>
      <c r="V496" s="92" t="str">
        <f t="shared" si="46"/>
        <v>/</v>
      </c>
      <c r="W496" s="92"/>
      <c r="X496" s="92"/>
      <c r="Y496" s="92"/>
      <c r="Z496" s="131">
        <f t="shared" si="42"/>
        <v>0</v>
      </c>
      <c r="AA496" s="131">
        <f t="shared" si="43"/>
        <v>0</v>
      </c>
      <c r="AB496" s="132">
        <f t="shared" si="44"/>
        <v>0</v>
      </c>
      <c r="AC496" s="132">
        <f t="shared" si="47"/>
        <v>0</v>
      </c>
      <c r="AD496" s="132">
        <f>(IF(S496=Dropdown!$E$6,1,IF(S496=Dropdown!$E$7,2,IF(S496=Dropdown!$E$8,1,IF(S496=Dropdown!$E$9,2,0)))))*E496</f>
        <v>0</v>
      </c>
      <c r="AE496" s="132">
        <v>0</v>
      </c>
    </row>
    <row r="497" spans="1:31" ht="32.25" customHeight="1" thickBot="1" x14ac:dyDescent="0.3">
      <c r="A497" s="98"/>
      <c r="B497" s="85"/>
      <c r="C497" s="85"/>
      <c r="D497" s="85"/>
      <c r="E497" s="85"/>
      <c r="F497" s="85"/>
      <c r="G497" s="85"/>
      <c r="H497" s="85"/>
      <c r="I497" s="85"/>
      <c r="J497" s="85"/>
      <c r="K497" s="99"/>
      <c r="L497" s="90"/>
      <c r="M497" s="107">
        <f t="shared" si="45"/>
        <v>0</v>
      </c>
      <c r="N497" s="107"/>
      <c r="O497" s="107"/>
      <c r="P497" s="85"/>
      <c r="Q497" s="85"/>
      <c r="R497" s="85"/>
      <c r="S497" s="85"/>
      <c r="T497" s="85"/>
      <c r="U497" s="85"/>
      <c r="V497" s="92" t="str">
        <f t="shared" si="46"/>
        <v>/</v>
      </c>
      <c r="W497" s="92"/>
      <c r="X497" s="92"/>
      <c r="Y497" s="92"/>
      <c r="Z497" s="131">
        <f t="shared" si="42"/>
        <v>0</v>
      </c>
      <c r="AA497" s="131">
        <f t="shared" si="43"/>
        <v>0</v>
      </c>
      <c r="AB497" s="132">
        <f t="shared" si="44"/>
        <v>0</v>
      </c>
      <c r="AC497" s="132">
        <f t="shared" si="47"/>
        <v>0</v>
      </c>
      <c r="AD497" s="132">
        <f>(IF(S497=Dropdown!$E$6,1,IF(S497=Dropdown!$E$7,2,IF(S497=Dropdown!$E$8,1,IF(S497=Dropdown!$E$9,2,0)))))*E497</f>
        <v>0</v>
      </c>
      <c r="AE497" s="132">
        <v>0</v>
      </c>
    </row>
    <row r="498" spans="1:31" ht="32.25" customHeight="1" thickBot="1" x14ac:dyDescent="0.3">
      <c r="A498" s="98"/>
      <c r="B498" s="85"/>
      <c r="C498" s="85"/>
      <c r="D498" s="85"/>
      <c r="E498" s="85"/>
      <c r="F498" s="85"/>
      <c r="G498" s="85"/>
      <c r="H498" s="85"/>
      <c r="I498" s="85"/>
      <c r="J498" s="85"/>
      <c r="K498" s="99"/>
      <c r="L498" s="90"/>
      <c r="M498" s="107">
        <f t="shared" si="45"/>
        <v>0</v>
      </c>
      <c r="N498" s="107"/>
      <c r="O498" s="107"/>
      <c r="P498" s="85"/>
      <c r="Q498" s="85"/>
      <c r="R498" s="85"/>
      <c r="S498" s="85"/>
      <c r="T498" s="85"/>
      <c r="U498" s="85"/>
      <c r="V498" s="92" t="str">
        <f t="shared" si="46"/>
        <v>/</v>
      </c>
      <c r="W498" s="92"/>
      <c r="X498" s="92"/>
      <c r="Y498" s="92"/>
      <c r="Z498" s="131">
        <f t="shared" si="42"/>
        <v>0</v>
      </c>
      <c r="AA498" s="131">
        <f t="shared" si="43"/>
        <v>0</v>
      </c>
      <c r="AB498" s="132">
        <f t="shared" si="44"/>
        <v>0</v>
      </c>
      <c r="AC498" s="132">
        <f t="shared" si="47"/>
        <v>0</v>
      </c>
      <c r="AD498" s="132">
        <f>(IF(S498=Dropdown!$E$6,1,IF(S498=Dropdown!$E$7,2,IF(S498=Dropdown!$E$8,1,IF(S498=Dropdown!$E$9,2,0)))))*E498</f>
        <v>0</v>
      </c>
      <c r="AE498" s="132">
        <v>0</v>
      </c>
    </row>
    <row r="499" spans="1:31" ht="32.25" customHeight="1" thickBot="1" x14ac:dyDescent="0.3">
      <c r="A499" s="98"/>
      <c r="B499" s="85"/>
      <c r="C499" s="85"/>
      <c r="D499" s="85"/>
      <c r="E499" s="85"/>
      <c r="F499" s="85"/>
      <c r="G499" s="85"/>
      <c r="H499" s="85"/>
      <c r="I499" s="85"/>
      <c r="J499" s="85"/>
      <c r="K499" s="99"/>
      <c r="L499" s="90"/>
      <c r="M499" s="107">
        <f t="shared" si="45"/>
        <v>0</v>
      </c>
      <c r="N499" s="107"/>
      <c r="O499" s="107"/>
      <c r="P499" s="85"/>
      <c r="Q499" s="85"/>
      <c r="R499" s="85"/>
      <c r="S499" s="85"/>
      <c r="T499" s="85"/>
      <c r="U499" s="85"/>
      <c r="V499" s="92" t="str">
        <f t="shared" si="46"/>
        <v>/</v>
      </c>
      <c r="W499" s="92"/>
      <c r="X499" s="92"/>
      <c r="Y499" s="92"/>
      <c r="Z499" s="131">
        <f t="shared" si="42"/>
        <v>0</v>
      </c>
      <c r="AA499" s="131">
        <f t="shared" si="43"/>
        <v>0</v>
      </c>
      <c r="AB499" s="132">
        <f t="shared" si="44"/>
        <v>0</v>
      </c>
      <c r="AC499" s="132">
        <f t="shared" si="47"/>
        <v>0</v>
      </c>
      <c r="AD499" s="132">
        <f>(IF(S499=Dropdown!$E$6,1,IF(S499=Dropdown!$E$7,2,IF(S499=Dropdown!$E$8,1,IF(S499=Dropdown!$E$9,2,0)))))*E499</f>
        <v>0</v>
      </c>
      <c r="AE499" s="132">
        <v>0</v>
      </c>
    </row>
    <row r="500" spans="1:31" ht="32.25" customHeight="1" thickBot="1" x14ac:dyDescent="0.3">
      <c r="A500" s="98"/>
      <c r="B500" s="85"/>
      <c r="C500" s="85"/>
      <c r="D500" s="85"/>
      <c r="E500" s="85"/>
      <c r="F500" s="85"/>
      <c r="G500" s="85"/>
      <c r="H500" s="85"/>
      <c r="I500" s="85"/>
      <c r="J500" s="85"/>
      <c r="K500" s="99"/>
      <c r="L500" s="90"/>
      <c r="M500" s="107">
        <f t="shared" si="45"/>
        <v>0</v>
      </c>
      <c r="N500" s="107"/>
      <c r="O500" s="107"/>
      <c r="P500" s="85"/>
      <c r="Q500" s="85"/>
      <c r="R500" s="85"/>
      <c r="S500" s="85"/>
      <c r="T500" s="85"/>
      <c r="U500" s="85"/>
      <c r="V500" s="92" t="str">
        <f t="shared" si="46"/>
        <v>/</v>
      </c>
      <c r="W500" s="92"/>
      <c r="X500" s="92"/>
      <c r="Y500" s="92"/>
      <c r="Z500" s="131">
        <f t="shared" si="42"/>
        <v>0</v>
      </c>
      <c r="AA500" s="131">
        <f t="shared" si="43"/>
        <v>0</v>
      </c>
      <c r="AB500" s="132">
        <f t="shared" si="44"/>
        <v>0</v>
      </c>
      <c r="AC500" s="132">
        <f t="shared" si="47"/>
        <v>0</v>
      </c>
      <c r="AD500" s="132">
        <f>(IF(S500=Dropdown!$E$6,1,IF(S500=Dropdown!$E$7,2,IF(S500=Dropdown!$E$8,1,IF(S500=Dropdown!$E$9,2,0)))))*E500</f>
        <v>0</v>
      </c>
      <c r="AE500" s="132">
        <v>0</v>
      </c>
    </row>
    <row r="501" spans="1:31" ht="32.25" customHeight="1" thickBot="1" x14ac:dyDescent="0.3">
      <c r="A501" s="98"/>
      <c r="B501" s="85"/>
      <c r="C501" s="85"/>
      <c r="D501" s="85"/>
      <c r="E501" s="85"/>
      <c r="F501" s="85"/>
      <c r="G501" s="85"/>
      <c r="H501" s="85"/>
      <c r="I501" s="85"/>
      <c r="J501" s="85"/>
      <c r="K501" s="99"/>
      <c r="L501" s="90"/>
      <c r="M501" s="107">
        <f t="shared" si="45"/>
        <v>0</v>
      </c>
      <c r="N501" s="107"/>
      <c r="O501" s="107"/>
      <c r="P501" s="85"/>
      <c r="Q501" s="85"/>
      <c r="R501" s="85"/>
      <c r="S501" s="85"/>
      <c r="T501" s="85"/>
      <c r="U501" s="85"/>
      <c r="V501" s="92" t="str">
        <f t="shared" si="46"/>
        <v>/</v>
      </c>
      <c r="W501" s="92"/>
      <c r="X501" s="92"/>
      <c r="Y501" s="92"/>
      <c r="Z501" s="131">
        <f t="shared" si="42"/>
        <v>0</v>
      </c>
      <c r="AA501" s="131">
        <f t="shared" si="43"/>
        <v>0</v>
      </c>
      <c r="AB501" s="132">
        <f t="shared" si="44"/>
        <v>0</v>
      </c>
      <c r="AC501" s="132">
        <f t="shared" si="47"/>
        <v>0</v>
      </c>
      <c r="AD501" s="132">
        <f>(IF(S501=Dropdown!$E$6,1,IF(S501=Dropdown!$E$7,2,IF(S501=Dropdown!$E$8,1,IF(S501=Dropdown!$E$9,2,0)))))*E501</f>
        <v>0</v>
      </c>
      <c r="AE501" s="132">
        <v>0</v>
      </c>
    </row>
    <row r="502" spans="1:31" ht="32.25" customHeight="1" thickBot="1" x14ac:dyDescent="0.3">
      <c r="A502" s="98"/>
      <c r="B502" s="85"/>
      <c r="C502" s="85"/>
      <c r="D502" s="85"/>
      <c r="E502" s="85"/>
      <c r="F502" s="85"/>
      <c r="G502" s="85"/>
      <c r="H502" s="85"/>
      <c r="I502" s="85"/>
      <c r="J502" s="85"/>
      <c r="K502" s="99"/>
      <c r="L502" s="90"/>
      <c r="M502" s="107">
        <f t="shared" si="45"/>
        <v>0</v>
      </c>
      <c r="N502" s="107"/>
      <c r="O502" s="107"/>
      <c r="P502" s="85"/>
      <c r="Q502" s="85"/>
      <c r="R502" s="85"/>
      <c r="S502" s="85"/>
      <c r="T502" s="85"/>
      <c r="U502" s="85"/>
      <c r="V502" s="92" t="str">
        <f t="shared" si="46"/>
        <v>/</v>
      </c>
      <c r="W502" s="92"/>
      <c r="X502" s="92"/>
      <c r="Y502" s="92"/>
      <c r="Z502" s="131">
        <f t="shared" si="42"/>
        <v>0</v>
      </c>
      <c r="AA502" s="131">
        <f t="shared" si="43"/>
        <v>0</v>
      </c>
      <c r="AB502" s="132">
        <f t="shared" si="44"/>
        <v>0</v>
      </c>
      <c r="AC502" s="132">
        <f t="shared" si="47"/>
        <v>0</v>
      </c>
      <c r="AD502" s="132">
        <f>(IF(S502=Dropdown!$E$6,1,IF(S502=Dropdown!$E$7,2,IF(S502=Dropdown!$E$8,1,IF(S502=Dropdown!$E$9,2,0)))))*E502</f>
        <v>0</v>
      </c>
      <c r="AE502" s="132">
        <v>0</v>
      </c>
    </row>
    <row r="503" spans="1:31" ht="32.25" customHeight="1" thickBot="1" x14ac:dyDescent="0.3">
      <c r="A503" s="98"/>
      <c r="B503" s="85"/>
      <c r="C503" s="85"/>
      <c r="D503" s="85"/>
      <c r="E503" s="85"/>
      <c r="F503" s="85"/>
      <c r="G503" s="85"/>
      <c r="H503" s="85"/>
      <c r="I503" s="85"/>
      <c r="J503" s="85"/>
      <c r="K503" s="99"/>
      <c r="L503" s="90"/>
      <c r="M503" s="107">
        <f t="shared" si="45"/>
        <v>0</v>
      </c>
      <c r="N503" s="107"/>
      <c r="O503" s="107"/>
      <c r="P503" s="85"/>
      <c r="Q503" s="85"/>
      <c r="R503" s="85"/>
      <c r="S503" s="85"/>
      <c r="T503" s="85"/>
      <c r="U503" s="85"/>
      <c r="V503" s="92" t="str">
        <f t="shared" si="46"/>
        <v>/</v>
      </c>
      <c r="W503" s="92"/>
      <c r="X503" s="92"/>
      <c r="Y503" s="92"/>
      <c r="Z503" s="131">
        <f t="shared" si="42"/>
        <v>0</v>
      </c>
      <c r="AA503" s="131">
        <f t="shared" si="43"/>
        <v>0</v>
      </c>
      <c r="AB503" s="132">
        <f t="shared" si="44"/>
        <v>0</v>
      </c>
      <c r="AC503" s="132">
        <f t="shared" si="47"/>
        <v>0</v>
      </c>
      <c r="AD503" s="132">
        <f>(IF(S503=Dropdown!$E$6,1,IF(S503=Dropdown!$E$7,2,IF(S503=Dropdown!$E$8,1,IF(S503=Dropdown!$E$9,2,0)))))*E503</f>
        <v>0</v>
      </c>
      <c r="AE503" s="132">
        <v>0</v>
      </c>
    </row>
    <row r="504" spans="1:31" ht="32.25" customHeight="1" thickBot="1" x14ac:dyDescent="0.3">
      <c r="A504" s="98"/>
      <c r="B504" s="85"/>
      <c r="C504" s="85"/>
      <c r="D504" s="102"/>
      <c r="E504" s="85"/>
      <c r="F504" s="85"/>
      <c r="G504" s="85"/>
      <c r="H504" s="85"/>
      <c r="I504" s="85"/>
      <c r="J504" s="85"/>
      <c r="K504" s="99"/>
      <c r="L504" s="90"/>
      <c r="M504" s="107">
        <f t="shared" si="45"/>
        <v>0</v>
      </c>
      <c r="N504" s="107"/>
      <c r="O504" s="107"/>
      <c r="P504" s="85"/>
      <c r="Q504" s="85"/>
      <c r="R504" s="85"/>
      <c r="S504" s="85"/>
      <c r="T504" s="85"/>
      <c r="U504" s="85"/>
      <c r="V504" s="92" t="str">
        <f t="shared" si="46"/>
        <v>/</v>
      </c>
      <c r="W504" s="92"/>
      <c r="X504" s="92"/>
      <c r="Y504" s="92"/>
      <c r="Z504" s="131">
        <f t="shared" si="42"/>
        <v>0</v>
      </c>
      <c r="AA504" s="131">
        <f t="shared" si="43"/>
        <v>0</v>
      </c>
      <c r="AB504" s="132">
        <f t="shared" si="44"/>
        <v>0</v>
      </c>
      <c r="AC504" s="132">
        <f t="shared" si="47"/>
        <v>0</v>
      </c>
      <c r="AD504" s="132">
        <f>(IF(S504=Dropdown!$E$6,1,IF(S504=Dropdown!$E$7,2,IF(S504=Dropdown!$E$8,1,IF(S504=Dropdown!$E$9,2,0)))))*E504</f>
        <v>0</v>
      </c>
      <c r="AE504" s="132">
        <v>0</v>
      </c>
    </row>
    <row r="505" spans="1:31" ht="32.25" customHeight="1" thickBot="1" x14ac:dyDescent="0.3">
      <c r="A505" s="98"/>
      <c r="B505" s="85"/>
      <c r="C505" s="85"/>
      <c r="D505" s="102"/>
      <c r="E505" s="85"/>
      <c r="F505" s="85"/>
      <c r="G505" s="85"/>
      <c r="H505" s="85"/>
      <c r="I505" s="85"/>
      <c r="J505" s="85"/>
      <c r="K505" s="99"/>
      <c r="L505" s="90"/>
      <c r="M505" s="107">
        <f t="shared" si="45"/>
        <v>0</v>
      </c>
      <c r="N505" s="107"/>
      <c r="O505" s="107"/>
      <c r="P505" s="85"/>
      <c r="Q505" s="85"/>
      <c r="R505" s="85"/>
      <c r="S505" s="85"/>
      <c r="T505" s="85"/>
      <c r="U505" s="85"/>
      <c r="V505" s="92" t="str">
        <f t="shared" si="46"/>
        <v>/</v>
      </c>
      <c r="W505" s="92"/>
      <c r="X505" s="92"/>
      <c r="Y505" s="92"/>
      <c r="Z505" s="131">
        <f t="shared" si="42"/>
        <v>0</v>
      </c>
      <c r="AA505" s="131">
        <f t="shared" si="43"/>
        <v>0</v>
      </c>
      <c r="AB505" s="132">
        <f t="shared" si="44"/>
        <v>0</v>
      </c>
      <c r="AC505" s="132">
        <f t="shared" si="47"/>
        <v>0</v>
      </c>
      <c r="AD505" s="132">
        <f>(IF(S505=Dropdown!$E$6,1,IF(S505=Dropdown!$E$7,2,IF(S505=Dropdown!$E$8,1,IF(S505=Dropdown!$E$9,2,0)))))*E505</f>
        <v>0</v>
      </c>
      <c r="AE505" s="132">
        <v>0</v>
      </c>
    </row>
    <row r="506" spans="1:31" ht="32.25" customHeight="1" thickBot="1" x14ac:dyDescent="0.3">
      <c r="A506" s="98"/>
      <c r="B506" s="85"/>
      <c r="C506" s="85"/>
      <c r="D506" s="102"/>
      <c r="E506" s="85"/>
      <c r="F506" s="85"/>
      <c r="G506" s="85"/>
      <c r="H506" s="85"/>
      <c r="I506" s="85"/>
      <c r="J506" s="85"/>
      <c r="K506" s="99"/>
      <c r="L506" s="90"/>
      <c r="M506" s="107">
        <f t="shared" si="45"/>
        <v>0</v>
      </c>
      <c r="N506" s="107"/>
      <c r="O506" s="107"/>
      <c r="P506" s="85"/>
      <c r="Q506" s="85"/>
      <c r="R506" s="85"/>
      <c r="S506" s="85"/>
      <c r="T506" s="85"/>
      <c r="U506" s="85"/>
      <c r="V506" s="92" t="str">
        <f t="shared" si="46"/>
        <v>/</v>
      </c>
      <c r="W506" s="92"/>
      <c r="X506" s="92"/>
      <c r="Y506" s="92"/>
      <c r="Z506" s="131">
        <f t="shared" si="42"/>
        <v>0</v>
      </c>
      <c r="AA506" s="131">
        <f t="shared" si="43"/>
        <v>0</v>
      </c>
      <c r="AB506" s="132">
        <f t="shared" si="44"/>
        <v>0</v>
      </c>
      <c r="AC506" s="132">
        <f t="shared" si="47"/>
        <v>0</v>
      </c>
      <c r="AD506" s="132">
        <f>(IF(S506=Dropdown!$E$6,1,IF(S506=Dropdown!$E$7,2,IF(S506=Dropdown!$E$8,1,IF(S506=Dropdown!$E$9,2,0)))))*E506</f>
        <v>0</v>
      </c>
      <c r="AE506" s="132">
        <v>0</v>
      </c>
    </row>
    <row r="507" spans="1:31" ht="32.25" customHeight="1" thickBot="1" x14ac:dyDescent="0.3">
      <c r="A507" s="98"/>
      <c r="B507" s="85"/>
      <c r="C507" s="85"/>
      <c r="D507" s="102"/>
      <c r="E507" s="85"/>
      <c r="F507" s="85"/>
      <c r="G507" s="85"/>
      <c r="H507" s="85"/>
      <c r="I507" s="85"/>
      <c r="J507" s="85"/>
      <c r="K507" s="99"/>
      <c r="L507" s="90"/>
      <c r="M507" s="107">
        <f t="shared" si="45"/>
        <v>0</v>
      </c>
      <c r="N507" s="107"/>
      <c r="O507" s="107"/>
      <c r="P507" s="85"/>
      <c r="Q507" s="85"/>
      <c r="R507" s="85"/>
      <c r="S507" s="85"/>
      <c r="T507" s="85"/>
      <c r="U507" s="85"/>
      <c r="V507" s="92" t="str">
        <f t="shared" si="46"/>
        <v>/</v>
      </c>
      <c r="W507" s="92"/>
      <c r="X507" s="92"/>
      <c r="Y507" s="92"/>
      <c r="Z507" s="131">
        <f t="shared" si="42"/>
        <v>0</v>
      </c>
      <c r="AA507" s="131">
        <f t="shared" si="43"/>
        <v>0</v>
      </c>
      <c r="AB507" s="132">
        <f t="shared" si="44"/>
        <v>0</v>
      </c>
      <c r="AC507" s="132">
        <f t="shared" si="47"/>
        <v>0</v>
      </c>
      <c r="AD507" s="132">
        <f>(IF(S507=Dropdown!$E$6,1,IF(S507=Dropdown!$E$7,2,IF(S507=Dropdown!$E$8,1,IF(S507=Dropdown!$E$9,2,0)))))*E507</f>
        <v>0</v>
      </c>
      <c r="AE507" s="132">
        <v>0</v>
      </c>
    </row>
    <row r="508" spans="1:31" ht="32.25" customHeight="1" thickBot="1" x14ac:dyDescent="0.3">
      <c r="A508" s="98"/>
      <c r="B508" s="85"/>
      <c r="C508" s="85"/>
      <c r="D508" s="85"/>
      <c r="E508" s="85"/>
      <c r="F508" s="85"/>
      <c r="G508" s="85"/>
      <c r="H508" s="85"/>
      <c r="I508" s="85"/>
      <c r="J508" s="85"/>
      <c r="K508" s="99"/>
      <c r="L508" s="90"/>
      <c r="M508" s="107">
        <f t="shared" si="45"/>
        <v>0</v>
      </c>
      <c r="N508" s="107"/>
      <c r="O508" s="107"/>
      <c r="P508" s="85"/>
      <c r="Q508" s="85"/>
      <c r="R508" s="85"/>
      <c r="S508" s="85"/>
      <c r="T508" s="85"/>
      <c r="U508" s="85"/>
      <c r="V508" s="92" t="str">
        <f t="shared" si="46"/>
        <v>/</v>
      </c>
      <c r="W508" s="92"/>
      <c r="X508" s="92"/>
      <c r="Y508" s="92"/>
      <c r="Z508" s="131">
        <f t="shared" si="42"/>
        <v>0</v>
      </c>
      <c r="AA508" s="131">
        <f t="shared" si="43"/>
        <v>0</v>
      </c>
      <c r="AB508" s="132">
        <f t="shared" si="44"/>
        <v>0</v>
      </c>
      <c r="AC508" s="132">
        <f t="shared" si="47"/>
        <v>0</v>
      </c>
      <c r="AD508" s="132">
        <f>(IF(S508=Dropdown!$E$6,1,IF(S508=Dropdown!$E$7,2,IF(S508=Dropdown!$E$8,1,IF(S508=Dropdown!$E$9,2,0)))))*E508</f>
        <v>0</v>
      </c>
      <c r="AE508" s="132">
        <v>0</v>
      </c>
    </row>
    <row r="509" spans="1:31" ht="32.25" customHeight="1" thickBot="1" x14ac:dyDescent="0.3">
      <c r="A509" s="98"/>
      <c r="B509" s="85"/>
      <c r="C509" s="85"/>
      <c r="D509" s="85"/>
      <c r="E509" s="85"/>
      <c r="F509" s="85"/>
      <c r="G509" s="85"/>
      <c r="H509" s="85"/>
      <c r="I509" s="85"/>
      <c r="J509" s="85"/>
      <c r="K509" s="99"/>
      <c r="L509" s="90"/>
      <c r="M509" s="107">
        <f t="shared" si="45"/>
        <v>0</v>
      </c>
      <c r="N509" s="107"/>
      <c r="O509" s="107"/>
      <c r="P509" s="85"/>
      <c r="Q509" s="85"/>
      <c r="R509" s="85"/>
      <c r="S509" s="85"/>
      <c r="T509" s="85"/>
      <c r="U509" s="85"/>
      <c r="V509" s="92" t="str">
        <f t="shared" si="46"/>
        <v>/</v>
      </c>
      <c r="W509" s="92"/>
      <c r="X509" s="92"/>
      <c r="Y509" s="92"/>
      <c r="Z509" s="131">
        <f t="shared" si="42"/>
        <v>0</v>
      </c>
      <c r="AA509" s="131">
        <f t="shared" si="43"/>
        <v>0</v>
      </c>
      <c r="AB509" s="132">
        <f t="shared" si="44"/>
        <v>0</v>
      </c>
      <c r="AC509" s="132">
        <f t="shared" si="47"/>
        <v>0</v>
      </c>
      <c r="AD509" s="132">
        <f>(IF(S509=Dropdown!$E$6,1,IF(S509=Dropdown!$E$7,2,IF(S509=Dropdown!$E$8,1,IF(S509=Dropdown!$E$9,2,0)))))*E509</f>
        <v>0</v>
      </c>
      <c r="AE509" s="132">
        <v>0</v>
      </c>
    </row>
    <row r="510" spans="1:31" ht="32.25" customHeight="1" thickBot="1" x14ac:dyDescent="0.3">
      <c r="A510" s="98"/>
      <c r="B510" s="85"/>
      <c r="C510" s="85"/>
      <c r="D510" s="85"/>
      <c r="E510" s="85"/>
      <c r="F510" s="85"/>
      <c r="G510" s="85"/>
      <c r="H510" s="85"/>
      <c r="I510" s="85"/>
      <c r="J510" s="85"/>
      <c r="K510" s="99"/>
      <c r="L510" s="90"/>
      <c r="M510" s="107">
        <f t="shared" si="45"/>
        <v>0</v>
      </c>
      <c r="N510" s="107"/>
      <c r="O510" s="107"/>
      <c r="P510" s="85"/>
      <c r="Q510" s="85"/>
      <c r="R510" s="85"/>
      <c r="S510" s="85"/>
      <c r="T510" s="85"/>
      <c r="U510" s="85"/>
      <c r="V510" s="92" t="str">
        <f t="shared" si="46"/>
        <v>/</v>
      </c>
      <c r="W510" s="92"/>
      <c r="X510" s="92"/>
      <c r="Y510" s="92"/>
      <c r="Z510" s="131">
        <f t="shared" si="42"/>
        <v>0</v>
      </c>
      <c r="AA510" s="131">
        <f t="shared" si="43"/>
        <v>0</v>
      </c>
      <c r="AB510" s="132">
        <f t="shared" si="44"/>
        <v>0</v>
      </c>
      <c r="AC510" s="132">
        <f t="shared" si="47"/>
        <v>0</v>
      </c>
      <c r="AD510" s="132">
        <f>(IF(S510=Dropdown!$E$6,1,IF(S510=Dropdown!$E$7,2,IF(S510=Dropdown!$E$8,1,IF(S510=Dropdown!$E$9,2,0)))))*E510</f>
        <v>0</v>
      </c>
      <c r="AE510" s="132">
        <v>0</v>
      </c>
    </row>
    <row r="511" spans="1:31" ht="32.25" customHeight="1" thickBot="1" x14ac:dyDescent="0.3">
      <c r="A511" s="98"/>
      <c r="B511" s="85"/>
      <c r="C511" s="85"/>
      <c r="D511" s="85"/>
      <c r="E511" s="85"/>
      <c r="F511" s="85"/>
      <c r="G511" s="85"/>
      <c r="H511" s="85"/>
      <c r="I511" s="85"/>
      <c r="J511" s="85"/>
      <c r="K511" s="99"/>
      <c r="L511" s="90"/>
      <c r="M511" s="107">
        <f t="shared" si="45"/>
        <v>0</v>
      </c>
      <c r="N511" s="107"/>
      <c r="O511" s="107"/>
      <c r="P511" s="85"/>
      <c r="Q511" s="85"/>
      <c r="R511" s="85"/>
      <c r="S511" s="85"/>
      <c r="T511" s="85"/>
      <c r="U511" s="85"/>
      <c r="V511" s="92" t="str">
        <f t="shared" si="46"/>
        <v>/</v>
      </c>
      <c r="W511" s="92"/>
      <c r="X511" s="92"/>
      <c r="Y511" s="92"/>
      <c r="Z511" s="131">
        <f t="shared" si="42"/>
        <v>0</v>
      </c>
      <c r="AA511" s="131">
        <f t="shared" si="43"/>
        <v>0</v>
      </c>
      <c r="AB511" s="132">
        <f t="shared" si="44"/>
        <v>0</v>
      </c>
      <c r="AC511" s="132">
        <f t="shared" si="47"/>
        <v>0</v>
      </c>
      <c r="AD511" s="132">
        <f>(IF(S511=Dropdown!$E$6,1,IF(S511=Dropdown!$E$7,2,IF(S511=Dropdown!$E$8,1,IF(S511=Dropdown!$E$9,2,0)))))*E511</f>
        <v>0</v>
      </c>
      <c r="AE511" s="132">
        <v>0</v>
      </c>
    </row>
    <row r="512" spans="1:31" ht="32.25" customHeight="1" thickBot="1" x14ac:dyDescent="0.3">
      <c r="A512" s="98"/>
      <c r="B512" s="85"/>
      <c r="C512" s="85"/>
      <c r="D512" s="85"/>
      <c r="E512" s="85"/>
      <c r="F512" s="85"/>
      <c r="G512" s="85"/>
      <c r="H512" s="85"/>
      <c r="I512" s="85"/>
      <c r="J512" s="85"/>
      <c r="K512" s="99"/>
      <c r="L512" s="90"/>
      <c r="M512" s="107">
        <f t="shared" si="45"/>
        <v>0</v>
      </c>
      <c r="N512" s="107"/>
      <c r="O512" s="107"/>
      <c r="P512" s="85"/>
      <c r="Q512" s="85"/>
      <c r="R512" s="85"/>
      <c r="S512" s="85"/>
      <c r="T512" s="85"/>
      <c r="U512" s="85"/>
      <c r="V512" s="92" t="str">
        <f t="shared" si="46"/>
        <v>/</v>
      </c>
      <c r="W512" s="92"/>
      <c r="X512" s="92"/>
      <c r="Y512" s="92"/>
      <c r="Z512" s="131">
        <f t="shared" si="42"/>
        <v>0</v>
      </c>
      <c r="AA512" s="131">
        <f t="shared" si="43"/>
        <v>0</v>
      </c>
      <c r="AB512" s="132">
        <f t="shared" si="44"/>
        <v>0</v>
      </c>
      <c r="AC512" s="132">
        <f t="shared" si="47"/>
        <v>0</v>
      </c>
      <c r="AD512" s="132">
        <f>(IF(S512=Dropdown!$E$6,1,IF(S512=Dropdown!$E$7,2,IF(S512=Dropdown!$E$8,1,IF(S512=Dropdown!$E$9,2,0)))))*E512</f>
        <v>0</v>
      </c>
      <c r="AE512" s="132">
        <v>0</v>
      </c>
    </row>
    <row r="513" spans="1:31" ht="32.25" customHeight="1" thickBot="1" x14ac:dyDescent="0.3">
      <c r="A513" s="98"/>
      <c r="B513" s="85"/>
      <c r="C513" s="85"/>
      <c r="D513" s="85"/>
      <c r="E513" s="85"/>
      <c r="F513" s="85"/>
      <c r="G513" s="85"/>
      <c r="H513" s="85"/>
      <c r="I513" s="85"/>
      <c r="J513" s="85"/>
      <c r="K513" s="99"/>
      <c r="L513" s="90"/>
      <c r="M513" s="107">
        <f t="shared" si="45"/>
        <v>0</v>
      </c>
      <c r="N513" s="107"/>
      <c r="O513" s="107"/>
      <c r="P513" s="85"/>
      <c r="Q513" s="85"/>
      <c r="R513" s="85"/>
      <c r="S513" s="85"/>
      <c r="T513" s="85"/>
      <c r="U513" s="85"/>
      <c r="V513" s="92" t="str">
        <f t="shared" si="46"/>
        <v>/</v>
      </c>
      <c r="W513" s="92"/>
      <c r="X513" s="92"/>
      <c r="Y513" s="92"/>
      <c r="Z513" s="131">
        <f t="shared" si="42"/>
        <v>0</v>
      </c>
      <c r="AA513" s="131">
        <f t="shared" si="43"/>
        <v>0</v>
      </c>
      <c r="AB513" s="132">
        <f t="shared" si="44"/>
        <v>0</v>
      </c>
      <c r="AC513" s="132">
        <f t="shared" si="47"/>
        <v>0</v>
      </c>
      <c r="AD513" s="132">
        <f>(IF(S513=Dropdown!$E$6,1,IF(S513=Dropdown!$E$7,2,IF(S513=Dropdown!$E$8,1,IF(S513=Dropdown!$E$9,2,0)))))*E513</f>
        <v>0</v>
      </c>
      <c r="AE513" s="132">
        <v>0</v>
      </c>
    </row>
    <row r="514" spans="1:31" ht="32.25" customHeight="1" thickBot="1" x14ac:dyDescent="0.3">
      <c r="A514" s="98"/>
      <c r="B514" s="85"/>
      <c r="C514" s="85"/>
      <c r="D514" s="85"/>
      <c r="E514" s="85"/>
      <c r="F514" s="85"/>
      <c r="G514" s="85"/>
      <c r="H514" s="85"/>
      <c r="I514" s="85"/>
      <c r="J514" s="85"/>
      <c r="K514" s="99"/>
      <c r="L514" s="90"/>
      <c r="M514" s="107">
        <f t="shared" si="45"/>
        <v>0</v>
      </c>
      <c r="N514" s="107"/>
      <c r="O514" s="107"/>
      <c r="P514" s="85"/>
      <c r="Q514" s="85"/>
      <c r="R514" s="85"/>
      <c r="S514" s="85"/>
      <c r="T514" s="85"/>
      <c r="U514" s="85"/>
      <c r="V514" s="92" t="str">
        <f t="shared" si="46"/>
        <v>/</v>
      </c>
      <c r="W514" s="92"/>
      <c r="X514" s="92"/>
      <c r="Y514" s="92"/>
      <c r="Z514" s="131">
        <f t="shared" si="42"/>
        <v>0</v>
      </c>
      <c r="AA514" s="131">
        <f t="shared" si="43"/>
        <v>0</v>
      </c>
      <c r="AB514" s="132">
        <f t="shared" si="44"/>
        <v>0</v>
      </c>
      <c r="AC514" s="132">
        <f t="shared" si="47"/>
        <v>0</v>
      </c>
      <c r="AD514" s="132">
        <f>(IF(S514=Dropdown!$E$6,1,IF(S514=Dropdown!$E$7,2,IF(S514=Dropdown!$E$8,1,IF(S514=Dropdown!$E$9,2,0)))))*E514</f>
        <v>0</v>
      </c>
      <c r="AE514" s="132">
        <v>0</v>
      </c>
    </row>
    <row r="515" spans="1:31" ht="32.25" customHeight="1" thickBot="1" x14ac:dyDescent="0.3">
      <c r="A515" s="98"/>
      <c r="B515" s="85"/>
      <c r="C515" s="85"/>
      <c r="D515" s="85"/>
      <c r="E515" s="85"/>
      <c r="F515" s="85"/>
      <c r="G515" s="85"/>
      <c r="H515" s="85"/>
      <c r="I515" s="85"/>
      <c r="J515" s="85"/>
      <c r="K515" s="99"/>
      <c r="L515" s="90"/>
      <c r="M515" s="107">
        <f t="shared" si="45"/>
        <v>0</v>
      </c>
      <c r="N515" s="107"/>
      <c r="O515" s="107"/>
      <c r="P515" s="85"/>
      <c r="Q515" s="85"/>
      <c r="R515" s="85"/>
      <c r="S515" s="85"/>
      <c r="T515" s="85"/>
      <c r="U515" s="85"/>
      <c r="V515" s="92" t="str">
        <f t="shared" si="46"/>
        <v>/</v>
      </c>
      <c r="W515" s="92"/>
      <c r="X515" s="92"/>
      <c r="Y515" s="92"/>
      <c r="Z515" s="131">
        <f t="shared" si="42"/>
        <v>0</v>
      </c>
      <c r="AA515" s="131">
        <f t="shared" si="43"/>
        <v>0</v>
      </c>
      <c r="AB515" s="132">
        <f t="shared" si="44"/>
        <v>0</v>
      </c>
      <c r="AC515" s="132">
        <f t="shared" si="47"/>
        <v>0</v>
      </c>
      <c r="AD515" s="132">
        <f>(IF(S515=Dropdown!$E$6,1,IF(S515=Dropdown!$E$7,2,IF(S515=Dropdown!$E$8,1,IF(S515=Dropdown!$E$9,2,0)))))*E515</f>
        <v>0</v>
      </c>
      <c r="AE515" s="132">
        <v>0</v>
      </c>
    </row>
    <row r="516" spans="1:31" ht="32.25" customHeight="1" thickBot="1" x14ac:dyDescent="0.3">
      <c r="A516" s="98"/>
      <c r="B516" s="85"/>
      <c r="C516" s="85"/>
      <c r="D516" s="85"/>
      <c r="E516" s="85"/>
      <c r="F516" s="85"/>
      <c r="G516" s="85"/>
      <c r="H516" s="85"/>
      <c r="I516" s="85"/>
      <c r="J516" s="85"/>
      <c r="K516" s="99"/>
      <c r="L516" s="90"/>
      <c r="M516" s="107">
        <f t="shared" si="45"/>
        <v>0</v>
      </c>
      <c r="N516" s="107"/>
      <c r="O516" s="107"/>
      <c r="P516" s="85"/>
      <c r="Q516" s="85"/>
      <c r="R516" s="85"/>
      <c r="S516" s="85"/>
      <c r="T516" s="85"/>
      <c r="U516" s="85"/>
      <c r="V516" s="92" t="str">
        <f t="shared" si="46"/>
        <v>/</v>
      </c>
      <c r="W516" s="92"/>
      <c r="X516" s="92"/>
      <c r="Y516" s="92"/>
      <c r="Z516" s="131">
        <f t="shared" si="42"/>
        <v>0</v>
      </c>
      <c r="AA516" s="131">
        <f t="shared" si="43"/>
        <v>0</v>
      </c>
      <c r="AB516" s="132">
        <f t="shared" si="44"/>
        <v>0</v>
      </c>
      <c r="AC516" s="132">
        <f t="shared" si="47"/>
        <v>0</v>
      </c>
      <c r="AD516" s="132">
        <f>(IF(S516=Dropdown!$E$6,1,IF(S516=Dropdown!$E$7,2,IF(S516=Dropdown!$E$8,1,IF(S516=Dropdown!$E$9,2,0)))))*E516</f>
        <v>0</v>
      </c>
      <c r="AE516" s="132">
        <v>0</v>
      </c>
    </row>
    <row r="517" spans="1:31" ht="32.25" customHeight="1" thickBot="1" x14ac:dyDescent="0.3">
      <c r="A517" s="98"/>
      <c r="B517" s="85"/>
      <c r="C517" s="85"/>
      <c r="D517" s="85"/>
      <c r="E517" s="85"/>
      <c r="F517" s="85"/>
      <c r="G517" s="85"/>
      <c r="H517" s="85"/>
      <c r="I517" s="85"/>
      <c r="J517" s="85"/>
      <c r="K517" s="99"/>
      <c r="L517" s="90"/>
      <c r="M517" s="107">
        <f t="shared" si="45"/>
        <v>0</v>
      </c>
      <c r="N517" s="107"/>
      <c r="O517" s="107"/>
      <c r="P517" s="85"/>
      <c r="Q517" s="85"/>
      <c r="R517" s="85"/>
      <c r="S517" s="85"/>
      <c r="T517" s="85"/>
      <c r="U517" s="85"/>
      <c r="V517" s="92" t="str">
        <f t="shared" si="46"/>
        <v>/</v>
      </c>
      <c r="W517" s="92"/>
      <c r="X517" s="92"/>
      <c r="Y517" s="92"/>
      <c r="Z517" s="131">
        <f t="shared" si="42"/>
        <v>0</v>
      </c>
      <c r="AA517" s="131">
        <f t="shared" si="43"/>
        <v>0</v>
      </c>
      <c r="AB517" s="132">
        <f t="shared" si="44"/>
        <v>0</v>
      </c>
      <c r="AC517" s="132">
        <f t="shared" si="47"/>
        <v>0</v>
      </c>
      <c r="AD517" s="132">
        <f>(IF(S517=Dropdown!$E$6,1,IF(S517=Dropdown!$E$7,2,IF(S517=Dropdown!$E$8,1,IF(S517=Dropdown!$E$9,2,0)))))*E517</f>
        <v>0</v>
      </c>
      <c r="AE517" s="132">
        <v>0</v>
      </c>
    </row>
    <row r="518" spans="1:31" ht="32.25" customHeight="1" thickBot="1" x14ac:dyDescent="0.3">
      <c r="A518" s="98"/>
      <c r="B518" s="85"/>
      <c r="C518" s="85"/>
      <c r="D518" s="85"/>
      <c r="E518" s="85"/>
      <c r="F518" s="85"/>
      <c r="G518" s="85"/>
      <c r="H518" s="85"/>
      <c r="I518" s="85"/>
      <c r="J518" s="85"/>
      <c r="K518" s="99"/>
      <c r="L518" s="90"/>
      <c r="M518" s="107">
        <f t="shared" si="45"/>
        <v>0</v>
      </c>
      <c r="N518" s="107"/>
      <c r="O518" s="107"/>
      <c r="P518" s="85"/>
      <c r="Q518" s="85"/>
      <c r="R518" s="85"/>
      <c r="S518" s="85"/>
      <c r="T518" s="85"/>
      <c r="U518" s="85"/>
      <c r="V518" s="92" t="str">
        <f t="shared" si="46"/>
        <v>/</v>
      </c>
      <c r="W518" s="92"/>
      <c r="X518" s="92"/>
      <c r="Y518" s="92"/>
      <c r="Z518" s="131">
        <f t="shared" si="42"/>
        <v>0</v>
      </c>
      <c r="AA518" s="131">
        <f t="shared" si="43"/>
        <v>0</v>
      </c>
      <c r="AB518" s="132">
        <f t="shared" si="44"/>
        <v>0</v>
      </c>
      <c r="AC518" s="132">
        <f t="shared" si="47"/>
        <v>0</v>
      </c>
      <c r="AD518" s="132">
        <f>(IF(S518=Dropdown!$E$6,1,IF(S518=Dropdown!$E$7,2,IF(S518=Dropdown!$E$8,1,IF(S518=Dropdown!$E$9,2,0)))))*E518</f>
        <v>0</v>
      </c>
      <c r="AE518" s="132">
        <v>0</v>
      </c>
    </row>
    <row r="519" spans="1:31" ht="32.25" customHeight="1" thickBot="1" x14ac:dyDescent="0.3">
      <c r="A519" s="98"/>
      <c r="B519" s="85"/>
      <c r="C519" s="85"/>
      <c r="D519" s="85"/>
      <c r="E519" s="85"/>
      <c r="F519" s="85"/>
      <c r="G519" s="85"/>
      <c r="H519" s="85"/>
      <c r="I519" s="85"/>
      <c r="J519" s="85"/>
      <c r="K519" s="99"/>
      <c r="L519" s="90"/>
      <c r="M519" s="107">
        <f t="shared" si="45"/>
        <v>0</v>
      </c>
      <c r="N519" s="107"/>
      <c r="O519" s="107"/>
      <c r="P519" s="85"/>
      <c r="Q519" s="85"/>
      <c r="R519" s="85"/>
      <c r="S519" s="85"/>
      <c r="T519" s="85"/>
      <c r="U519" s="85"/>
      <c r="V519" s="92" t="str">
        <f t="shared" si="46"/>
        <v>/</v>
      </c>
      <c r="W519" s="92"/>
      <c r="X519" s="92"/>
      <c r="Y519" s="92"/>
      <c r="Z519" s="131">
        <f t="shared" si="42"/>
        <v>0</v>
      </c>
      <c r="AA519" s="131">
        <f t="shared" si="43"/>
        <v>0</v>
      </c>
      <c r="AB519" s="132">
        <f t="shared" si="44"/>
        <v>0</v>
      </c>
      <c r="AC519" s="132">
        <f t="shared" si="47"/>
        <v>0</v>
      </c>
      <c r="AD519" s="132">
        <f>(IF(S519=Dropdown!$E$6,1,IF(S519=Dropdown!$E$7,2,IF(S519=Dropdown!$E$8,1,IF(S519=Dropdown!$E$9,2,0)))))*E519</f>
        <v>0</v>
      </c>
      <c r="AE519" s="132">
        <v>0</v>
      </c>
    </row>
    <row r="520" spans="1:31" ht="32.25" customHeight="1" thickBot="1" x14ac:dyDescent="0.3">
      <c r="A520" s="98"/>
      <c r="B520" s="85"/>
      <c r="C520" s="85"/>
      <c r="D520" s="85"/>
      <c r="E520" s="85"/>
      <c r="F520" s="85"/>
      <c r="G520" s="85"/>
      <c r="H520" s="85"/>
      <c r="I520" s="85"/>
      <c r="J520" s="85"/>
      <c r="K520" s="99"/>
      <c r="L520" s="90"/>
      <c r="M520" s="107">
        <f t="shared" si="45"/>
        <v>0</v>
      </c>
      <c r="N520" s="107"/>
      <c r="O520" s="107"/>
      <c r="P520" s="85"/>
      <c r="Q520" s="85"/>
      <c r="R520" s="85"/>
      <c r="S520" s="85"/>
      <c r="T520" s="85"/>
      <c r="U520" s="85"/>
      <c r="V520" s="92" t="str">
        <f t="shared" si="46"/>
        <v>/</v>
      </c>
      <c r="W520" s="92"/>
      <c r="X520" s="92"/>
      <c r="Y520" s="92"/>
      <c r="Z520" s="131">
        <f t="shared" ref="Z520:Z583" si="48">+((C520*D520)/1000000)*E520</f>
        <v>0</v>
      </c>
      <c r="AA520" s="131">
        <f t="shared" ref="AA520:AA583" si="49">+(IF(G520&lt;&gt;"",C520/1000+0.1,0)+IF(H520&lt;&gt;"",C520/1000+0.1,0)+IF(I520&lt;&gt;"",D520/1000+0.1,0)+IF(J520&lt;&gt;"",D520/1000+0.1,0))*E520</f>
        <v>0</v>
      </c>
      <c r="AB520" s="132">
        <f t="shared" ref="AB520:AB583" si="50">+IF(Q520="",0,1)*E520</f>
        <v>0</v>
      </c>
      <c r="AC520" s="132">
        <f t="shared" si="47"/>
        <v>0</v>
      </c>
      <c r="AD520" s="132">
        <f>(IF(S520=Dropdown!$E$6,1,IF(S520=Dropdown!$E$7,2,IF(S520=Dropdown!$E$8,1,IF(S520=Dropdown!$E$9,2,0)))))*E520</f>
        <v>0</v>
      </c>
      <c r="AE520" s="132">
        <v>0</v>
      </c>
    </row>
    <row r="521" spans="1:31" ht="32.25" customHeight="1" thickBot="1" x14ac:dyDescent="0.3">
      <c r="A521" s="98"/>
      <c r="B521" s="85"/>
      <c r="C521" s="85"/>
      <c r="D521" s="102"/>
      <c r="E521" s="85"/>
      <c r="F521" s="85"/>
      <c r="G521" s="85"/>
      <c r="H521" s="85"/>
      <c r="I521" s="85"/>
      <c r="J521" s="85"/>
      <c r="K521" s="99"/>
      <c r="L521" s="90"/>
      <c r="M521" s="107">
        <f t="shared" ref="M521:M584" si="51">IF(C521=0,0,1)</f>
        <v>0</v>
      </c>
      <c r="N521" s="107"/>
      <c r="O521" s="107"/>
      <c r="P521" s="85"/>
      <c r="Q521" s="85"/>
      <c r="R521" s="85"/>
      <c r="S521" s="85"/>
      <c r="T521" s="85"/>
      <c r="U521" s="85"/>
      <c r="V521" s="92" t="str">
        <f t="shared" ref="V521:V584" si="52">CONCATENATE(IF(Q521="","",CONCATENATE("",P521,"/",Q521)),IF(R521="","",CONCATENATE("",P521,"/",R521)),IF(S521="","",CONCATENATE("/","",P521,"/",S521,"(",T521,"-",U521,")")),"/",F521)</f>
        <v>/</v>
      </c>
      <c r="W521" s="92"/>
      <c r="X521" s="92"/>
      <c r="Y521" s="92"/>
      <c r="Z521" s="131">
        <f t="shared" si="48"/>
        <v>0</v>
      </c>
      <c r="AA521" s="131">
        <f t="shared" si="49"/>
        <v>0</v>
      </c>
      <c r="AB521" s="132">
        <f t="shared" si="50"/>
        <v>0</v>
      </c>
      <c r="AC521" s="132">
        <f t="shared" ref="AC521:AC584" si="53">+IF(R521="",0,1)*E521</f>
        <v>0</v>
      </c>
      <c r="AD521" s="132">
        <f>(IF(S521=Dropdown!$E$6,1,IF(S521=Dropdown!$E$7,2,IF(S521=Dropdown!$E$8,1,IF(S521=Dropdown!$E$9,2,0)))))*E521</f>
        <v>0</v>
      </c>
      <c r="AE521" s="132">
        <v>0</v>
      </c>
    </row>
    <row r="522" spans="1:31" ht="32.25" customHeight="1" thickBot="1" x14ac:dyDescent="0.3">
      <c r="A522" s="98"/>
      <c r="B522" s="85"/>
      <c r="C522" s="85"/>
      <c r="D522" s="102"/>
      <c r="E522" s="85"/>
      <c r="F522" s="85"/>
      <c r="G522" s="85"/>
      <c r="H522" s="85"/>
      <c r="I522" s="85"/>
      <c r="J522" s="85"/>
      <c r="K522" s="99"/>
      <c r="L522" s="90"/>
      <c r="M522" s="107">
        <f t="shared" si="51"/>
        <v>0</v>
      </c>
      <c r="N522" s="107"/>
      <c r="O522" s="107"/>
      <c r="P522" s="85"/>
      <c r="Q522" s="85"/>
      <c r="R522" s="85"/>
      <c r="S522" s="85"/>
      <c r="T522" s="85"/>
      <c r="U522" s="85"/>
      <c r="V522" s="92" t="str">
        <f t="shared" si="52"/>
        <v>/</v>
      </c>
      <c r="W522" s="92"/>
      <c r="X522" s="92"/>
      <c r="Y522" s="92"/>
      <c r="Z522" s="131">
        <f t="shared" si="48"/>
        <v>0</v>
      </c>
      <c r="AA522" s="131">
        <f t="shared" si="49"/>
        <v>0</v>
      </c>
      <c r="AB522" s="132">
        <f t="shared" si="50"/>
        <v>0</v>
      </c>
      <c r="AC522" s="132">
        <f t="shared" si="53"/>
        <v>0</v>
      </c>
      <c r="AD522" s="132">
        <f>(IF(S522=Dropdown!$E$6,1,IF(S522=Dropdown!$E$7,2,IF(S522=Dropdown!$E$8,1,IF(S522=Dropdown!$E$9,2,0)))))*E522</f>
        <v>0</v>
      </c>
      <c r="AE522" s="132">
        <v>0</v>
      </c>
    </row>
    <row r="523" spans="1:31" ht="32.25" customHeight="1" thickBot="1" x14ac:dyDescent="0.3">
      <c r="A523" s="98"/>
      <c r="B523" s="85"/>
      <c r="C523" s="85"/>
      <c r="D523" s="102"/>
      <c r="E523" s="85"/>
      <c r="F523" s="85"/>
      <c r="G523" s="85"/>
      <c r="H523" s="85"/>
      <c r="I523" s="85"/>
      <c r="J523" s="85"/>
      <c r="K523" s="99"/>
      <c r="L523" s="90"/>
      <c r="M523" s="107">
        <f t="shared" si="51"/>
        <v>0</v>
      </c>
      <c r="N523" s="107"/>
      <c r="O523" s="107"/>
      <c r="P523" s="85"/>
      <c r="Q523" s="85"/>
      <c r="R523" s="85"/>
      <c r="S523" s="85"/>
      <c r="T523" s="85"/>
      <c r="U523" s="85"/>
      <c r="V523" s="92" t="str">
        <f t="shared" si="52"/>
        <v>/</v>
      </c>
      <c r="W523" s="92"/>
      <c r="X523" s="92"/>
      <c r="Y523" s="92"/>
      <c r="Z523" s="131">
        <f t="shared" si="48"/>
        <v>0</v>
      </c>
      <c r="AA523" s="131">
        <f t="shared" si="49"/>
        <v>0</v>
      </c>
      <c r="AB523" s="132">
        <f t="shared" si="50"/>
        <v>0</v>
      </c>
      <c r="AC523" s="132">
        <f t="shared" si="53"/>
        <v>0</v>
      </c>
      <c r="AD523" s="132">
        <f>(IF(S523=Dropdown!$E$6,1,IF(S523=Dropdown!$E$7,2,IF(S523=Dropdown!$E$8,1,IF(S523=Dropdown!$E$9,2,0)))))*E523</f>
        <v>0</v>
      </c>
      <c r="AE523" s="132">
        <v>0</v>
      </c>
    </row>
    <row r="524" spans="1:31" ht="32.25" customHeight="1" thickBot="1" x14ac:dyDescent="0.3">
      <c r="A524" s="98"/>
      <c r="B524" s="85"/>
      <c r="C524" s="85"/>
      <c r="D524" s="102"/>
      <c r="E524" s="85"/>
      <c r="F524" s="85"/>
      <c r="G524" s="85"/>
      <c r="H524" s="85"/>
      <c r="I524" s="85"/>
      <c r="J524" s="85"/>
      <c r="K524" s="99"/>
      <c r="L524" s="90"/>
      <c r="M524" s="107">
        <f t="shared" si="51"/>
        <v>0</v>
      </c>
      <c r="N524" s="107"/>
      <c r="O524" s="107"/>
      <c r="P524" s="85"/>
      <c r="Q524" s="85"/>
      <c r="R524" s="85"/>
      <c r="S524" s="85"/>
      <c r="T524" s="85"/>
      <c r="U524" s="85"/>
      <c r="V524" s="92" t="str">
        <f t="shared" si="52"/>
        <v>/</v>
      </c>
      <c r="W524" s="92"/>
      <c r="X524" s="92"/>
      <c r="Y524" s="92"/>
      <c r="Z524" s="131">
        <f t="shared" si="48"/>
        <v>0</v>
      </c>
      <c r="AA524" s="131">
        <f t="shared" si="49"/>
        <v>0</v>
      </c>
      <c r="AB524" s="132">
        <f t="shared" si="50"/>
        <v>0</v>
      </c>
      <c r="AC524" s="132">
        <f t="shared" si="53"/>
        <v>0</v>
      </c>
      <c r="AD524" s="132">
        <f>(IF(S524=Dropdown!$E$6,1,IF(S524=Dropdown!$E$7,2,IF(S524=Dropdown!$E$8,1,IF(S524=Dropdown!$E$9,2,0)))))*E524</f>
        <v>0</v>
      </c>
      <c r="AE524" s="132">
        <v>0</v>
      </c>
    </row>
    <row r="525" spans="1:31" ht="32.25" customHeight="1" thickBot="1" x14ac:dyDescent="0.3">
      <c r="A525" s="98"/>
      <c r="B525" s="85"/>
      <c r="C525" s="85"/>
      <c r="D525" s="85"/>
      <c r="E525" s="85"/>
      <c r="F525" s="85"/>
      <c r="G525" s="85"/>
      <c r="H525" s="85"/>
      <c r="I525" s="85"/>
      <c r="J525" s="85"/>
      <c r="K525" s="99"/>
      <c r="L525" s="90"/>
      <c r="M525" s="107">
        <f t="shared" si="51"/>
        <v>0</v>
      </c>
      <c r="N525" s="107"/>
      <c r="O525" s="107"/>
      <c r="P525" s="85"/>
      <c r="Q525" s="85"/>
      <c r="R525" s="85"/>
      <c r="S525" s="85"/>
      <c r="T525" s="85"/>
      <c r="U525" s="85"/>
      <c r="V525" s="92" t="str">
        <f t="shared" si="52"/>
        <v>/</v>
      </c>
      <c r="W525" s="92"/>
      <c r="X525" s="92"/>
      <c r="Y525" s="92"/>
      <c r="Z525" s="131">
        <f t="shared" si="48"/>
        <v>0</v>
      </c>
      <c r="AA525" s="131">
        <f t="shared" si="49"/>
        <v>0</v>
      </c>
      <c r="AB525" s="132">
        <f t="shared" si="50"/>
        <v>0</v>
      </c>
      <c r="AC525" s="132">
        <f t="shared" si="53"/>
        <v>0</v>
      </c>
      <c r="AD525" s="132">
        <f>(IF(S525=Dropdown!$E$6,1,IF(S525=Dropdown!$E$7,2,IF(S525=Dropdown!$E$8,1,IF(S525=Dropdown!$E$9,2,0)))))*E525</f>
        <v>0</v>
      </c>
      <c r="AE525" s="132">
        <v>0</v>
      </c>
    </row>
    <row r="526" spans="1:31" ht="32.25" customHeight="1" thickBot="1" x14ac:dyDescent="0.3">
      <c r="A526" s="98"/>
      <c r="B526" s="85"/>
      <c r="C526" s="85"/>
      <c r="D526" s="85"/>
      <c r="E526" s="85"/>
      <c r="F526" s="85"/>
      <c r="G526" s="85"/>
      <c r="H526" s="85"/>
      <c r="I526" s="85"/>
      <c r="J526" s="85"/>
      <c r="K526" s="99"/>
      <c r="L526" s="90"/>
      <c r="M526" s="107">
        <f t="shared" si="51"/>
        <v>0</v>
      </c>
      <c r="N526" s="107"/>
      <c r="O526" s="107"/>
      <c r="P526" s="85"/>
      <c r="Q526" s="85"/>
      <c r="R526" s="85"/>
      <c r="S526" s="85"/>
      <c r="T526" s="85"/>
      <c r="U526" s="85"/>
      <c r="V526" s="92" t="str">
        <f t="shared" si="52"/>
        <v>/</v>
      </c>
      <c r="W526" s="92"/>
      <c r="X526" s="92"/>
      <c r="Y526" s="92"/>
      <c r="Z526" s="131">
        <f t="shared" si="48"/>
        <v>0</v>
      </c>
      <c r="AA526" s="131">
        <f t="shared" si="49"/>
        <v>0</v>
      </c>
      <c r="AB526" s="132">
        <f t="shared" si="50"/>
        <v>0</v>
      </c>
      <c r="AC526" s="132">
        <f t="shared" si="53"/>
        <v>0</v>
      </c>
      <c r="AD526" s="132">
        <f>(IF(S526=Dropdown!$E$6,1,IF(S526=Dropdown!$E$7,2,IF(S526=Dropdown!$E$8,1,IF(S526=Dropdown!$E$9,2,0)))))*E526</f>
        <v>0</v>
      </c>
      <c r="AE526" s="132">
        <v>0</v>
      </c>
    </row>
    <row r="527" spans="1:31" ht="32.25" customHeight="1" thickBot="1" x14ac:dyDescent="0.3">
      <c r="A527" s="98"/>
      <c r="B527" s="85"/>
      <c r="C527" s="85"/>
      <c r="D527" s="85"/>
      <c r="E527" s="85"/>
      <c r="F527" s="85"/>
      <c r="G527" s="85"/>
      <c r="H527" s="85"/>
      <c r="I527" s="85"/>
      <c r="J527" s="85"/>
      <c r="K527" s="99"/>
      <c r="L527" s="90"/>
      <c r="M527" s="107">
        <f t="shared" si="51"/>
        <v>0</v>
      </c>
      <c r="N527" s="107"/>
      <c r="O527" s="107"/>
      <c r="P527" s="85"/>
      <c r="Q527" s="85"/>
      <c r="R527" s="85"/>
      <c r="S527" s="85"/>
      <c r="T527" s="85"/>
      <c r="U527" s="85"/>
      <c r="V527" s="92" t="str">
        <f t="shared" si="52"/>
        <v>/</v>
      </c>
      <c r="W527" s="92"/>
      <c r="X527" s="92"/>
      <c r="Y527" s="92"/>
      <c r="Z527" s="131">
        <f t="shared" si="48"/>
        <v>0</v>
      </c>
      <c r="AA527" s="131">
        <f t="shared" si="49"/>
        <v>0</v>
      </c>
      <c r="AB527" s="132">
        <f t="shared" si="50"/>
        <v>0</v>
      </c>
      <c r="AC527" s="132">
        <f t="shared" si="53"/>
        <v>0</v>
      </c>
      <c r="AD527" s="132">
        <f>(IF(S527=Dropdown!$E$6,1,IF(S527=Dropdown!$E$7,2,IF(S527=Dropdown!$E$8,1,IF(S527=Dropdown!$E$9,2,0)))))*E527</f>
        <v>0</v>
      </c>
      <c r="AE527" s="132">
        <v>0</v>
      </c>
    </row>
    <row r="528" spans="1:31" ht="32.25" customHeight="1" thickBot="1" x14ac:dyDescent="0.3">
      <c r="A528" s="98"/>
      <c r="B528" s="85"/>
      <c r="C528" s="85"/>
      <c r="D528" s="85"/>
      <c r="E528" s="85"/>
      <c r="F528" s="85"/>
      <c r="G528" s="85"/>
      <c r="H528" s="85"/>
      <c r="I528" s="85"/>
      <c r="J528" s="85"/>
      <c r="K528" s="99"/>
      <c r="L528" s="90"/>
      <c r="M528" s="107">
        <f t="shared" si="51"/>
        <v>0</v>
      </c>
      <c r="N528" s="107"/>
      <c r="O528" s="107"/>
      <c r="P528" s="85"/>
      <c r="Q528" s="85"/>
      <c r="R528" s="85"/>
      <c r="S528" s="85"/>
      <c r="T528" s="85"/>
      <c r="U528" s="85"/>
      <c r="V528" s="92" t="str">
        <f t="shared" si="52"/>
        <v>/</v>
      </c>
      <c r="W528" s="92"/>
      <c r="X528" s="92"/>
      <c r="Y528" s="92"/>
      <c r="Z528" s="131">
        <f t="shared" si="48"/>
        <v>0</v>
      </c>
      <c r="AA528" s="131">
        <f t="shared" si="49"/>
        <v>0</v>
      </c>
      <c r="AB528" s="132">
        <f t="shared" si="50"/>
        <v>0</v>
      </c>
      <c r="AC528" s="132">
        <f t="shared" si="53"/>
        <v>0</v>
      </c>
      <c r="AD528" s="132">
        <f>(IF(S528=Dropdown!$E$6,1,IF(S528=Dropdown!$E$7,2,IF(S528=Dropdown!$E$8,1,IF(S528=Dropdown!$E$9,2,0)))))*E528</f>
        <v>0</v>
      </c>
      <c r="AE528" s="132">
        <v>0</v>
      </c>
    </row>
    <row r="529" spans="1:31" ht="32.25" customHeight="1" thickBot="1" x14ac:dyDescent="0.3">
      <c r="A529" s="98"/>
      <c r="B529" s="85"/>
      <c r="C529" s="85"/>
      <c r="D529" s="85"/>
      <c r="E529" s="85"/>
      <c r="F529" s="85"/>
      <c r="G529" s="85"/>
      <c r="H529" s="85"/>
      <c r="I529" s="85"/>
      <c r="J529" s="85"/>
      <c r="K529" s="99"/>
      <c r="L529" s="90"/>
      <c r="M529" s="107">
        <f t="shared" si="51"/>
        <v>0</v>
      </c>
      <c r="N529" s="107"/>
      <c r="O529" s="107"/>
      <c r="P529" s="85"/>
      <c r="Q529" s="85"/>
      <c r="R529" s="85"/>
      <c r="S529" s="85"/>
      <c r="T529" s="85"/>
      <c r="U529" s="85"/>
      <c r="V529" s="92" t="str">
        <f t="shared" si="52"/>
        <v>/</v>
      </c>
      <c r="W529" s="92"/>
      <c r="X529" s="92"/>
      <c r="Y529" s="92"/>
      <c r="Z529" s="131">
        <f t="shared" si="48"/>
        <v>0</v>
      </c>
      <c r="AA529" s="131">
        <f t="shared" si="49"/>
        <v>0</v>
      </c>
      <c r="AB529" s="132">
        <f t="shared" si="50"/>
        <v>0</v>
      </c>
      <c r="AC529" s="132">
        <f t="shared" si="53"/>
        <v>0</v>
      </c>
      <c r="AD529" s="132">
        <f>(IF(S529=Dropdown!$E$6,1,IF(S529=Dropdown!$E$7,2,IF(S529=Dropdown!$E$8,1,IF(S529=Dropdown!$E$9,2,0)))))*E529</f>
        <v>0</v>
      </c>
      <c r="AE529" s="132">
        <v>0</v>
      </c>
    </row>
    <row r="530" spans="1:31" ht="32.25" customHeight="1" thickBot="1" x14ac:dyDescent="0.3">
      <c r="A530" s="98"/>
      <c r="B530" s="85"/>
      <c r="C530" s="85"/>
      <c r="D530" s="85"/>
      <c r="E530" s="85"/>
      <c r="F530" s="85"/>
      <c r="G530" s="85"/>
      <c r="H530" s="85"/>
      <c r="I530" s="85"/>
      <c r="J530" s="85"/>
      <c r="K530" s="99"/>
      <c r="L530" s="90"/>
      <c r="M530" s="107">
        <f t="shared" si="51"/>
        <v>0</v>
      </c>
      <c r="N530" s="107"/>
      <c r="O530" s="107"/>
      <c r="P530" s="85"/>
      <c r="Q530" s="85"/>
      <c r="R530" s="85"/>
      <c r="S530" s="85"/>
      <c r="T530" s="85"/>
      <c r="U530" s="85"/>
      <c r="V530" s="92" t="str">
        <f t="shared" si="52"/>
        <v>/</v>
      </c>
      <c r="W530" s="92"/>
      <c r="X530" s="92"/>
      <c r="Y530" s="92"/>
      <c r="Z530" s="131">
        <f t="shared" si="48"/>
        <v>0</v>
      </c>
      <c r="AA530" s="131">
        <f t="shared" si="49"/>
        <v>0</v>
      </c>
      <c r="AB530" s="132">
        <f t="shared" si="50"/>
        <v>0</v>
      </c>
      <c r="AC530" s="132">
        <f t="shared" si="53"/>
        <v>0</v>
      </c>
      <c r="AD530" s="132">
        <f>(IF(S530=Dropdown!$E$6,1,IF(S530=Dropdown!$E$7,2,IF(S530=Dropdown!$E$8,1,IF(S530=Dropdown!$E$9,2,0)))))*E530</f>
        <v>0</v>
      </c>
      <c r="AE530" s="132">
        <v>0</v>
      </c>
    </row>
    <row r="531" spans="1:31" ht="32.25" customHeight="1" thickBot="1" x14ac:dyDescent="0.3">
      <c r="A531" s="98"/>
      <c r="B531" s="85"/>
      <c r="C531" s="85"/>
      <c r="D531" s="85"/>
      <c r="E531" s="85"/>
      <c r="F531" s="85"/>
      <c r="G531" s="85"/>
      <c r="H531" s="85"/>
      <c r="I531" s="85"/>
      <c r="J531" s="85"/>
      <c r="K531" s="99"/>
      <c r="L531" s="90"/>
      <c r="M531" s="107">
        <f t="shared" si="51"/>
        <v>0</v>
      </c>
      <c r="N531" s="107"/>
      <c r="O531" s="107"/>
      <c r="P531" s="85"/>
      <c r="Q531" s="85"/>
      <c r="R531" s="85"/>
      <c r="S531" s="85"/>
      <c r="T531" s="85"/>
      <c r="U531" s="85"/>
      <c r="V531" s="92" t="str">
        <f t="shared" si="52"/>
        <v>/</v>
      </c>
      <c r="W531" s="92"/>
      <c r="X531" s="92"/>
      <c r="Y531" s="92"/>
      <c r="Z531" s="131">
        <f t="shared" si="48"/>
        <v>0</v>
      </c>
      <c r="AA531" s="131">
        <f t="shared" si="49"/>
        <v>0</v>
      </c>
      <c r="AB531" s="132">
        <f t="shared" si="50"/>
        <v>0</v>
      </c>
      <c r="AC531" s="132">
        <f t="shared" si="53"/>
        <v>0</v>
      </c>
      <c r="AD531" s="132">
        <f>(IF(S531=Dropdown!$E$6,1,IF(S531=Dropdown!$E$7,2,IF(S531=Dropdown!$E$8,1,IF(S531=Dropdown!$E$9,2,0)))))*E531</f>
        <v>0</v>
      </c>
      <c r="AE531" s="132">
        <v>0</v>
      </c>
    </row>
    <row r="532" spans="1:31" ht="32.25" customHeight="1" thickBot="1" x14ac:dyDescent="0.3">
      <c r="A532" s="98"/>
      <c r="B532" s="85"/>
      <c r="C532" s="85"/>
      <c r="D532" s="85"/>
      <c r="E532" s="85"/>
      <c r="F532" s="85"/>
      <c r="G532" s="85"/>
      <c r="H532" s="85"/>
      <c r="I532" s="85"/>
      <c r="J532" s="85"/>
      <c r="K532" s="99"/>
      <c r="L532" s="90"/>
      <c r="M532" s="107">
        <f t="shared" si="51"/>
        <v>0</v>
      </c>
      <c r="N532" s="107"/>
      <c r="O532" s="107"/>
      <c r="P532" s="85"/>
      <c r="Q532" s="85"/>
      <c r="R532" s="85"/>
      <c r="S532" s="85"/>
      <c r="T532" s="85"/>
      <c r="U532" s="85"/>
      <c r="V532" s="92" t="str">
        <f t="shared" si="52"/>
        <v>/</v>
      </c>
      <c r="W532" s="92"/>
      <c r="X532" s="92"/>
      <c r="Y532" s="92"/>
      <c r="Z532" s="131">
        <f t="shared" si="48"/>
        <v>0</v>
      </c>
      <c r="AA532" s="131">
        <f t="shared" si="49"/>
        <v>0</v>
      </c>
      <c r="AB532" s="132">
        <f t="shared" si="50"/>
        <v>0</v>
      </c>
      <c r="AC532" s="132">
        <f t="shared" si="53"/>
        <v>0</v>
      </c>
      <c r="AD532" s="132">
        <f>(IF(S532=Dropdown!$E$6,1,IF(S532=Dropdown!$E$7,2,IF(S532=Dropdown!$E$8,1,IF(S532=Dropdown!$E$9,2,0)))))*E532</f>
        <v>0</v>
      </c>
      <c r="AE532" s="132">
        <v>0</v>
      </c>
    </row>
    <row r="533" spans="1:31" ht="32.25" customHeight="1" thickBot="1" x14ac:dyDescent="0.3">
      <c r="A533" s="98"/>
      <c r="B533" s="85"/>
      <c r="C533" s="85"/>
      <c r="D533" s="85"/>
      <c r="E533" s="85"/>
      <c r="F533" s="85"/>
      <c r="G533" s="85"/>
      <c r="H533" s="85"/>
      <c r="I533" s="85"/>
      <c r="J533" s="85"/>
      <c r="K533" s="99"/>
      <c r="L533" s="90"/>
      <c r="M533" s="107">
        <f t="shared" si="51"/>
        <v>0</v>
      </c>
      <c r="N533" s="107"/>
      <c r="O533" s="107"/>
      <c r="P533" s="85"/>
      <c r="Q533" s="85"/>
      <c r="R533" s="85"/>
      <c r="S533" s="85"/>
      <c r="T533" s="85"/>
      <c r="U533" s="85"/>
      <c r="V533" s="92" t="str">
        <f t="shared" si="52"/>
        <v>/</v>
      </c>
      <c r="W533" s="92"/>
      <c r="X533" s="92"/>
      <c r="Y533" s="92"/>
      <c r="Z533" s="131">
        <f t="shared" si="48"/>
        <v>0</v>
      </c>
      <c r="AA533" s="131">
        <f t="shared" si="49"/>
        <v>0</v>
      </c>
      <c r="AB533" s="132">
        <f t="shared" si="50"/>
        <v>0</v>
      </c>
      <c r="AC533" s="132">
        <f t="shared" si="53"/>
        <v>0</v>
      </c>
      <c r="AD533" s="132">
        <f>(IF(S533=Dropdown!$E$6,1,IF(S533=Dropdown!$E$7,2,IF(S533=Dropdown!$E$8,1,IF(S533=Dropdown!$E$9,2,0)))))*E533</f>
        <v>0</v>
      </c>
      <c r="AE533" s="132">
        <v>0</v>
      </c>
    </row>
    <row r="534" spans="1:31" ht="32.25" customHeight="1" thickBot="1" x14ac:dyDescent="0.3">
      <c r="A534" s="98"/>
      <c r="B534" s="85"/>
      <c r="C534" s="85"/>
      <c r="D534" s="85"/>
      <c r="E534" s="85"/>
      <c r="F534" s="85"/>
      <c r="G534" s="85"/>
      <c r="H534" s="85"/>
      <c r="I534" s="85"/>
      <c r="J534" s="85"/>
      <c r="K534" s="99"/>
      <c r="L534" s="90"/>
      <c r="M534" s="107">
        <f t="shared" si="51"/>
        <v>0</v>
      </c>
      <c r="N534" s="107"/>
      <c r="O534" s="107"/>
      <c r="P534" s="85"/>
      <c r="Q534" s="85"/>
      <c r="R534" s="85"/>
      <c r="S534" s="85"/>
      <c r="T534" s="85"/>
      <c r="U534" s="85"/>
      <c r="V534" s="92" t="str">
        <f t="shared" si="52"/>
        <v>/</v>
      </c>
      <c r="W534" s="92"/>
      <c r="X534" s="92"/>
      <c r="Y534" s="92"/>
      <c r="Z534" s="131">
        <f t="shared" si="48"/>
        <v>0</v>
      </c>
      <c r="AA534" s="131">
        <f t="shared" si="49"/>
        <v>0</v>
      </c>
      <c r="AB534" s="132">
        <f t="shared" si="50"/>
        <v>0</v>
      </c>
      <c r="AC534" s="132">
        <f t="shared" si="53"/>
        <v>0</v>
      </c>
      <c r="AD534" s="132">
        <f>(IF(S534=Dropdown!$E$6,1,IF(S534=Dropdown!$E$7,2,IF(S534=Dropdown!$E$8,1,IF(S534=Dropdown!$E$9,2,0)))))*E534</f>
        <v>0</v>
      </c>
      <c r="AE534" s="132">
        <v>0</v>
      </c>
    </row>
    <row r="535" spans="1:31" ht="32.25" customHeight="1" thickBot="1" x14ac:dyDescent="0.3">
      <c r="A535" s="98"/>
      <c r="B535" s="85"/>
      <c r="C535" s="85"/>
      <c r="D535" s="85"/>
      <c r="E535" s="85"/>
      <c r="F535" s="85"/>
      <c r="G535" s="85"/>
      <c r="H535" s="85"/>
      <c r="I535" s="85"/>
      <c r="J535" s="85"/>
      <c r="K535" s="99"/>
      <c r="L535" s="90"/>
      <c r="M535" s="107">
        <f t="shared" si="51"/>
        <v>0</v>
      </c>
      <c r="N535" s="107"/>
      <c r="O535" s="107"/>
      <c r="P535" s="85"/>
      <c r="Q535" s="85"/>
      <c r="R535" s="85"/>
      <c r="S535" s="85"/>
      <c r="T535" s="85"/>
      <c r="U535" s="85"/>
      <c r="V535" s="92" t="str">
        <f t="shared" si="52"/>
        <v>/</v>
      </c>
      <c r="W535" s="92"/>
      <c r="X535" s="92"/>
      <c r="Y535" s="92"/>
      <c r="Z535" s="131">
        <f t="shared" si="48"/>
        <v>0</v>
      </c>
      <c r="AA535" s="131">
        <f t="shared" si="49"/>
        <v>0</v>
      </c>
      <c r="AB535" s="132">
        <f t="shared" si="50"/>
        <v>0</v>
      </c>
      <c r="AC535" s="132">
        <f t="shared" si="53"/>
        <v>0</v>
      </c>
      <c r="AD535" s="132">
        <f>(IF(S535=Dropdown!$E$6,1,IF(S535=Dropdown!$E$7,2,IF(S535=Dropdown!$E$8,1,IF(S535=Dropdown!$E$9,2,0)))))*E535</f>
        <v>0</v>
      </c>
      <c r="AE535" s="132">
        <v>0</v>
      </c>
    </row>
    <row r="536" spans="1:31" ht="32.25" customHeight="1" thickBot="1" x14ac:dyDescent="0.3">
      <c r="A536" s="98"/>
      <c r="B536" s="85"/>
      <c r="C536" s="85"/>
      <c r="D536" s="85"/>
      <c r="E536" s="85"/>
      <c r="F536" s="85"/>
      <c r="G536" s="85"/>
      <c r="H536" s="85"/>
      <c r="I536" s="85"/>
      <c r="J536" s="85"/>
      <c r="K536" s="99"/>
      <c r="L536" s="90"/>
      <c r="M536" s="107">
        <f t="shared" si="51"/>
        <v>0</v>
      </c>
      <c r="N536" s="107"/>
      <c r="O536" s="107"/>
      <c r="P536" s="85"/>
      <c r="Q536" s="85"/>
      <c r="R536" s="85"/>
      <c r="S536" s="85"/>
      <c r="T536" s="85"/>
      <c r="U536" s="85"/>
      <c r="V536" s="92" t="str">
        <f t="shared" si="52"/>
        <v>/</v>
      </c>
      <c r="W536" s="92"/>
      <c r="X536" s="92"/>
      <c r="Y536" s="92"/>
      <c r="Z536" s="131">
        <f t="shared" si="48"/>
        <v>0</v>
      </c>
      <c r="AA536" s="131">
        <f t="shared" si="49"/>
        <v>0</v>
      </c>
      <c r="AB536" s="132">
        <f t="shared" si="50"/>
        <v>0</v>
      </c>
      <c r="AC536" s="132">
        <f t="shared" si="53"/>
        <v>0</v>
      </c>
      <c r="AD536" s="132">
        <f>(IF(S536=Dropdown!$E$6,1,IF(S536=Dropdown!$E$7,2,IF(S536=Dropdown!$E$8,1,IF(S536=Dropdown!$E$9,2,0)))))*E536</f>
        <v>0</v>
      </c>
      <c r="AE536" s="132">
        <v>0</v>
      </c>
    </row>
    <row r="537" spans="1:31" ht="32.25" customHeight="1" thickBot="1" x14ac:dyDescent="0.3">
      <c r="A537" s="98"/>
      <c r="B537" s="85"/>
      <c r="C537" s="85"/>
      <c r="D537" s="85"/>
      <c r="E537" s="85"/>
      <c r="F537" s="85"/>
      <c r="G537" s="85"/>
      <c r="H537" s="85"/>
      <c r="I537" s="85"/>
      <c r="J537" s="85"/>
      <c r="K537" s="99"/>
      <c r="L537" s="90"/>
      <c r="M537" s="107">
        <f t="shared" si="51"/>
        <v>0</v>
      </c>
      <c r="N537" s="107"/>
      <c r="O537" s="107"/>
      <c r="P537" s="85"/>
      <c r="Q537" s="85"/>
      <c r="R537" s="85"/>
      <c r="S537" s="85"/>
      <c r="T537" s="85"/>
      <c r="U537" s="85"/>
      <c r="V537" s="92" t="str">
        <f t="shared" si="52"/>
        <v>/</v>
      </c>
      <c r="W537" s="92"/>
      <c r="X537" s="92"/>
      <c r="Y537" s="92"/>
      <c r="Z537" s="131">
        <f t="shared" si="48"/>
        <v>0</v>
      </c>
      <c r="AA537" s="131">
        <f t="shared" si="49"/>
        <v>0</v>
      </c>
      <c r="AB537" s="132">
        <f t="shared" si="50"/>
        <v>0</v>
      </c>
      <c r="AC537" s="132">
        <f t="shared" si="53"/>
        <v>0</v>
      </c>
      <c r="AD537" s="132">
        <f>(IF(S537=Dropdown!$E$6,1,IF(S537=Dropdown!$E$7,2,IF(S537=Dropdown!$E$8,1,IF(S537=Dropdown!$E$9,2,0)))))*E537</f>
        <v>0</v>
      </c>
      <c r="AE537" s="132">
        <v>0</v>
      </c>
    </row>
    <row r="538" spans="1:31" ht="32.25" customHeight="1" thickBot="1" x14ac:dyDescent="0.3">
      <c r="A538" s="98"/>
      <c r="B538" s="85"/>
      <c r="C538" s="85"/>
      <c r="D538" s="102"/>
      <c r="E538" s="85"/>
      <c r="F538" s="85"/>
      <c r="G538" s="85"/>
      <c r="H538" s="85"/>
      <c r="I538" s="85"/>
      <c r="J538" s="85"/>
      <c r="K538" s="99"/>
      <c r="L538" s="90"/>
      <c r="M538" s="107">
        <f t="shared" si="51"/>
        <v>0</v>
      </c>
      <c r="N538" s="107"/>
      <c r="O538" s="107"/>
      <c r="P538" s="85"/>
      <c r="Q538" s="85"/>
      <c r="R538" s="85"/>
      <c r="S538" s="85"/>
      <c r="T538" s="85"/>
      <c r="U538" s="85"/>
      <c r="V538" s="92" t="str">
        <f t="shared" si="52"/>
        <v>/</v>
      </c>
      <c r="W538" s="92"/>
      <c r="X538" s="92"/>
      <c r="Y538" s="92"/>
      <c r="Z538" s="131">
        <f t="shared" si="48"/>
        <v>0</v>
      </c>
      <c r="AA538" s="131">
        <f t="shared" si="49"/>
        <v>0</v>
      </c>
      <c r="AB538" s="132">
        <f t="shared" si="50"/>
        <v>0</v>
      </c>
      <c r="AC538" s="132">
        <f t="shared" si="53"/>
        <v>0</v>
      </c>
      <c r="AD538" s="132">
        <f>(IF(S538=Dropdown!$E$6,1,IF(S538=Dropdown!$E$7,2,IF(S538=Dropdown!$E$8,1,IF(S538=Dropdown!$E$9,2,0)))))*E538</f>
        <v>0</v>
      </c>
      <c r="AE538" s="132">
        <v>0</v>
      </c>
    </row>
    <row r="539" spans="1:31" ht="32.25" customHeight="1" thickBot="1" x14ac:dyDescent="0.3">
      <c r="A539" s="98"/>
      <c r="B539" s="85"/>
      <c r="C539" s="85"/>
      <c r="D539" s="102"/>
      <c r="E539" s="85"/>
      <c r="F539" s="85"/>
      <c r="G539" s="85"/>
      <c r="H539" s="85"/>
      <c r="I539" s="85"/>
      <c r="J539" s="85"/>
      <c r="K539" s="99"/>
      <c r="L539" s="90"/>
      <c r="M539" s="107">
        <f t="shared" si="51"/>
        <v>0</v>
      </c>
      <c r="N539" s="107"/>
      <c r="O539" s="107"/>
      <c r="P539" s="85"/>
      <c r="Q539" s="85"/>
      <c r="R539" s="85"/>
      <c r="S539" s="85"/>
      <c r="T539" s="85"/>
      <c r="U539" s="85"/>
      <c r="V539" s="92" t="str">
        <f t="shared" si="52"/>
        <v>/</v>
      </c>
      <c r="W539" s="92"/>
      <c r="X539" s="92"/>
      <c r="Y539" s="92"/>
      <c r="Z539" s="131">
        <f t="shared" si="48"/>
        <v>0</v>
      </c>
      <c r="AA539" s="131">
        <f t="shared" si="49"/>
        <v>0</v>
      </c>
      <c r="AB539" s="132">
        <f t="shared" si="50"/>
        <v>0</v>
      </c>
      <c r="AC539" s="132">
        <f t="shared" si="53"/>
        <v>0</v>
      </c>
      <c r="AD539" s="132">
        <f>(IF(S539=Dropdown!$E$6,1,IF(S539=Dropdown!$E$7,2,IF(S539=Dropdown!$E$8,1,IF(S539=Dropdown!$E$9,2,0)))))*E539</f>
        <v>0</v>
      </c>
      <c r="AE539" s="132">
        <v>0</v>
      </c>
    </row>
    <row r="540" spans="1:31" ht="32.25" customHeight="1" thickBot="1" x14ac:dyDescent="0.3">
      <c r="A540" s="98"/>
      <c r="B540" s="85"/>
      <c r="C540" s="85"/>
      <c r="D540" s="102"/>
      <c r="E540" s="85"/>
      <c r="F540" s="85"/>
      <c r="G540" s="85"/>
      <c r="H540" s="85"/>
      <c r="I540" s="85"/>
      <c r="J540" s="85"/>
      <c r="K540" s="99"/>
      <c r="L540" s="90"/>
      <c r="M540" s="107">
        <f t="shared" si="51"/>
        <v>0</v>
      </c>
      <c r="N540" s="107"/>
      <c r="O540" s="107"/>
      <c r="P540" s="85"/>
      <c r="Q540" s="85"/>
      <c r="R540" s="85"/>
      <c r="S540" s="85"/>
      <c r="T540" s="85"/>
      <c r="U540" s="85"/>
      <c r="V540" s="92" t="str">
        <f t="shared" si="52"/>
        <v>/</v>
      </c>
      <c r="W540" s="92"/>
      <c r="X540" s="92"/>
      <c r="Y540" s="92"/>
      <c r="Z540" s="131">
        <f t="shared" si="48"/>
        <v>0</v>
      </c>
      <c r="AA540" s="131">
        <f t="shared" si="49"/>
        <v>0</v>
      </c>
      <c r="AB540" s="132">
        <f t="shared" si="50"/>
        <v>0</v>
      </c>
      <c r="AC540" s="132">
        <f t="shared" si="53"/>
        <v>0</v>
      </c>
      <c r="AD540" s="132">
        <f>(IF(S540=Dropdown!$E$6,1,IF(S540=Dropdown!$E$7,2,IF(S540=Dropdown!$E$8,1,IF(S540=Dropdown!$E$9,2,0)))))*E540</f>
        <v>0</v>
      </c>
      <c r="AE540" s="132">
        <v>0</v>
      </c>
    </row>
    <row r="541" spans="1:31" ht="32.25" customHeight="1" thickBot="1" x14ac:dyDescent="0.3">
      <c r="A541" s="98"/>
      <c r="B541" s="85"/>
      <c r="C541" s="85"/>
      <c r="D541" s="102"/>
      <c r="E541" s="85"/>
      <c r="F541" s="85"/>
      <c r="G541" s="85"/>
      <c r="H541" s="85"/>
      <c r="I541" s="85"/>
      <c r="J541" s="85"/>
      <c r="K541" s="99"/>
      <c r="L541" s="90"/>
      <c r="M541" s="107">
        <f t="shared" si="51"/>
        <v>0</v>
      </c>
      <c r="N541" s="107"/>
      <c r="O541" s="107"/>
      <c r="P541" s="85"/>
      <c r="Q541" s="85"/>
      <c r="R541" s="85"/>
      <c r="S541" s="85"/>
      <c r="T541" s="85"/>
      <c r="U541" s="85"/>
      <c r="V541" s="92" t="str">
        <f t="shared" si="52"/>
        <v>/</v>
      </c>
      <c r="W541" s="92"/>
      <c r="X541" s="92"/>
      <c r="Y541" s="92"/>
      <c r="Z541" s="131">
        <f t="shared" si="48"/>
        <v>0</v>
      </c>
      <c r="AA541" s="131">
        <f t="shared" si="49"/>
        <v>0</v>
      </c>
      <c r="AB541" s="132">
        <f t="shared" si="50"/>
        <v>0</v>
      </c>
      <c r="AC541" s="132">
        <f t="shared" si="53"/>
        <v>0</v>
      </c>
      <c r="AD541" s="132">
        <f>(IF(S541=Dropdown!$E$6,1,IF(S541=Dropdown!$E$7,2,IF(S541=Dropdown!$E$8,1,IF(S541=Dropdown!$E$9,2,0)))))*E541</f>
        <v>0</v>
      </c>
      <c r="AE541" s="132">
        <v>0</v>
      </c>
    </row>
    <row r="542" spans="1:31" ht="32.25" customHeight="1" thickBot="1" x14ac:dyDescent="0.3">
      <c r="A542" s="98"/>
      <c r="B542" s="85"/>
      <c r="C542" s="85"/>
      <c r="D542" s="85"/>
      <c r="E542" s="85"/>
      <c r="F542" s="85"/>
      <c r="G542" s="85"/>
      <c r="H542" s="85"/>
      <c r="I542" s="85"/>
      <c r="J542" s="85"/>
      <c r="K542" s="99"/>
      <c r="L542" s="90"/>
      <c r="M542" s="107">
        <f t="shared" si="51"/>
        <v>0</v>
      </c>
      <c r="N542" s="107"/>
      <c r="O542" s="107"/>
      <c r="P542" s="85"/>
      <c r="Q542" s="85"/>
      <c r="R542" s="85"/>
      <c r="S542" s="85"/>
      <c r="T542" s="85"/>
      <c r="U542" s="85"/>
      <c r="V542" s="92" t="str">
        <f t="shared" si="52"/>
        <v>/</v>
      </c>
      <c r="W542" s="92"/>
      <c r="X542" s="92"/>
      <c r="Y542" s="92"/>
      <c r="Z542" s="131">
        <f t="shared" si="48"/>
        <v>0</v>
      </c>
      <c r="AA542" s="131">
        <f t="shared" si="49"/>
        <v>0</v>
      </c>
      <c r="AB542" s="132">
        <f t="shared" si="50"/>
        <v>0</v>
      </c>
      <c r="AC542" s="132">
        <f t="shared" si="53"/>
        <v>0</v>
      </c>
      <c r="AD542" s="132">
        <f>(IF(S542=Dropdown!$E$6,1,IF(S542=Dropdown!$E$7,2,IF(S542=Dropdown!$E$8,1,IF(S542=Dropdown!$E$9,2,0)))))*E542</f>
        <v>0</v>
      </c>
      <c r="AE542" s="132">
        <v>0</v>
      </c>
    </row>
    <row r="543" spans="1:31" ht="32.25" customHeight="1" thickBot="1" x14ac:dyDescent="0.3">
      <c r="A543" s="98"/>
      <c r="B543" s="85"/>
      <c r="C543" s="85"/>
      <c r="D543" s="85"/>
      <c r="E543" s="85"/>
      <c r="F543" s="85"/>
      <c r="G543" s="85"/>
      <c r="H543" s="85"/>
      <c r="I543" s="85"/>
      <c r="J543" s="85"/>
      <c r="K543" s="99"/>
      <c r="L543" s="90"/>
      <c r="M543" s="107">
        <f t="shared" si="51"/>
        <v>0</v>
      </c>
      <c r="N543" s="107"/>
      <c r="O543" s="107"/>
      <c r="P543" s="85"/>
      <c r="Q543" s="85"/>
      <c r="R543" s="85"/>
      <c r="S543" s="85"/>
      <c r="T543" s="85"/>
      <c r="U543" s="85"/>
      <c r="V543" s="92" t="str">
        <f t="shared" si="52"/>
        <v>/</v>
      </c>
      <c r="W543" s="92"/>
      <c r="X543" s="92"/>
      <c r="Y543" s="92"/>
      <c r="Z543" s="131">
        <f t="shared" si="48"/>
        <v>0</v>
      </c>
      <c r="AA543" s="131">
        <f t="shared" si="49"/>
        <v>0</v>
      </c>
      <c r="AB543" s="132">
        <f t="shared" si="50"/>
        <v>0</v>
      </c>
      <c r="AC543" s="132">
        <f t="shared" si="53"/>
        <v>0</v>
      </c>
      <c r="AD543" s="132">
        <f>(IF(S543=Dropdown!$E$6,1,IF(S543=Dropdown!$E$7,2,IF(S543=Dropdown!$E$8,1,IF(S543=Dropdown!$E$9,2,0)))))*E543</f>
        <v>0</v>
      </c>
      <c r="AE543" s="132">
        <v>0</v>
      </c>
    </row>
    <row r="544" spans="1:31" ht="32.25" customHeight="1" thickBot="1" x14ac:dyDescent="0.3">
      <c r="A544" s="98"/>
      <c r="B544" s="85"/>
      <c r="C544" s="85"/>
      <c r="D544" s="85"/>
      <c r="E544" s="85"/>
      <c r="F544" s="85"/>
      <c r="G544" s="85"/>
      <c r="H544" s="85"/>
      <c r="I544" s="85"/>
      <c r="J544" s="85"/>
      <c r="K544" s="99"/>
      <c r="L544" s="90"/>
      <c r="M544" s="107">
        <f t="shared" si="51"/>
        <v>0</v>
      </c>
      <c r="N544" s="107"/>
      <c r="O544" s="107"/>
      <c r="P544" s="85"/>
      <c r="Q544" s="85"/>
      <c r="R544" s="85"/>
      <c r="S544" s="85"/>
      <c r="T544" s="85"/>
      <c r="U544" s="85"/>
      <c r="V544" s="92" t="str">
        <f t="shared" si="52"/>
        <v>/</v>
      </c>
      <c r="W544" s="92"/>
      <c r="X544" s="92"/>
      <c r="Y544" s="92"/>
      <c r="Z544" s="131">
        <f t="shared" si="48"/>
        <v>0</v>
      </c>
      <c r="AA544" s="131">
        <f t="shared" si="49"/>
        <v>0</v>
      </c>
      <c r="AB544" s="132">
        <f t="shared" si="50"/>
        <v>0</v>
      </c>
      <c r="AC544" s="132">
        <f t="shared" si="53"/>
        <v>0</v>
      </c>
      <c r="AD544" s="132">
        <f>(IF(S544=Dropdown!$E$6,1,IF(S544=Dropdown!$E$7,2,IF(S544=Dropdown!$E$8,1,IF(S544=Dropdown!$E$9,2,0)))))*E544</f>
        <v>0</v>
      </c>
      <c r="AE544" s="132">
        <v>0</v>
      </c>
    </row>
    <row r="545" spans="1:31" ht="32.25" customHeight="1" thickBot="1" x14ac:dyDescent="0.3">
      <c r="A545" s="98"/>
      <c r="B545" s="85"/>
      <c r="C545" s="85"/>
      <c r="D545" s="85"/>
      <c r="E545" s="85"/>
      <c r="F545" s="85"/>
      <c r="G545" s="85"/>
      <c r="H545" s="85"/>
      <c r="I545" s="85"/>
      <c r="J545" s="85"/>
      <c r="K545" s="99"/>
      <c r="L545" s="90"/>
      <c r="M545" s="107">
        <f t="shared" si="51"/>
        <v>0</v>
      </c>
      <c r="N545" s="107"/>
      <c r="O545" s="107"/>
      <c r="P545" s="85"/>
      <c r="Q545" s="85"/>
      <c r="R545" s="85"/>
      <c r="S545" s="85"/>
      <c r="T545" s="85"/>
      <c r="U545" s="85"/>
      <c r="V545" s="92" t="str">
        <f t="shared" si="52"/>
        <v>/</v>
      </c>
      <c r="W545" s="92"/>
      <c r="X545" s="92"/>
      <c r="Y545" s="92"/>
      <c r="Z545" s="131">
        <f t="shared" si="48"/>
        <v>0</v>
      </c>
      <c r="AA545" s="131">
        <f t="shared" si="49"/>
        <v>0</v>
      </c>
      <c r="AB545" s="132">
        <f t="shared" si="50"/>
        <v>0</v>
      </c>
      <c r="AC545" s="132">
        <f t="shared" si="53"/>
        <v>0</v>
      </c>
      <c r="AD545" s="132">
        <f>(IF(S545=Dropdown!$E$6,1,IF(S545=Dropdown!$E$7,2,IF(S545=Dropdown!$E$8,1,IF(S545=Dropdown!$E$9,2,0)))))*E545</f>
        <v>0</v>
      </c>
      <c r="AE545" s="132">
        <v>0</v>
      </c>
    </row>
    <row r="546" spans="1:31" ht="32.25" customHeight="1" thickBot="1" x14ac:dyDescent="0.3">
      <c r="A546" s="98"/>
      <c r="B546" s="85"/>
      <c r="C546" s="85"/>
      <c r="D546" s="85"/>
      <c r="E546" s="85"/>
      <c r="F546" s="85"/>
      <c r="G546" s="85"/>
      <c r="H546" s="85"/>
      <c r="I546" s="85"/>
      <c r="J546" s="85"/>
      <c r="K546" s="99"/>
      <c r="L546" s="90"/>
      <c r="M546" s="107">
        <f t="shared" si="51"/>
        <v>0</v>
      </c>
      <c r="N546" s="107"/>
      <c r="O546" s="107"/>
      <c r="P546" s="85"/>
      <c r="Q546" s="85"/>
      <c r="R546" s="85"/>
      <c r="S546" s="85"/>
      <c r="T546" s="85"/>
      <c r="U546" s="85"/>
      <c r="V546" s="92" t="str">
        <f t="shared" si="52"/>
        <v>/</v>
      </c>
      <c r="W546" s="92"/>
      <c r="X546" s="92"/>
      <c r="Y546" s="92"/>
      <c r="Z546" s="131">
        <f t="shared" si="48"/>
        <v>0</v>
      </c>
      <c r="AA546" s="131">
        <f t="shared" si="49"/>
        <v>0</v>
      </c>
      <c r="AB546" s="132">
        <f t="shared" si="50"/>
        <v>0</v>
      </c>
      <c r="AC546" s="132">
        <f t="shared" si="53"/>
        <v>0</v>
      </c>
      <c r="AD546" s="132">
        <f>(IF(S546=Dropdown!$E$6,1,IF(S546=Dropdown!$E$7,2,IF(S546=Dropdown!$E$8,1,IF(S546=Dropdown!$E$9,2,0)))))*E546</f>
        <v>0</v>
      </c>
      <c r="AE546" s="132">
        <v>0</v>
      </c>
    </row>
    <row r="547" spans="1:31" ht="32.25" customHeight="1" thickBot="1" x14ac:dyDescent="0.3">
      <c r="A547" s="98"/>
      <c r="B547" s="85"/>
      <c r="C547" s="85"/>
      <c r="D547" s="85"/>
      <c r="E547" s="85"/>
      <c r="F547" s="85"/>
      <c r="G547" s="85"/>
      <c r="H547" s="85"/>
      <c r="I547" s="85"/>
      <c r="J547" s="85"/>
      <c r="K547" s="99"/>
      <c r="L547" s="90"/>
      <c r="M547" s="107">
        <f t="shared" si="51"/>
        <v>0</v>
      </c>
      <c r="N547" s="107"/>
      <c r="O547" s="107"/>
      <c r="P547" s="85"/>
      <c r="Q547" s="85"/>
      <c r="R547" s="85"/>
      <c r="S547" s="85"/>
      <c r="T547" s="85"/>
      <c r="U547" s="85"/>
      <c r="V547" s="92" t="str">
        <f t="shared" si="52"/>
        <v>/</v>
      </c>
      <c r="W547" s="92"/>
      <c r="X547" s="92"/>
      <c r="Y547" s="92"/>
      <c r="Z547" s="131">
        <f t="shared" si="48"/>
        <v>0</v>
      </c>
      <c r="AA547" s="131">
        <f t="shared" si="49"/>
        <v>0</v>
      </c>
      <c r="AB547" s="132">
        <f t="shared" si="50"/>
        <v>0</v>
      </c>
      <c r="AC547" s="132">
        <f t="shared" si="53"/>
        <v>0</v>
      </c>
      <c r="AD547" s="132">
        <f>(IF(S547=Dropdown!$E$6,1,IF(S547=Dropdown!$E$7,2,IF(S547=Dropdown!$E$8,1,IF(S547=Dropdown!$E$9,2,0)))))*E547</f>
        <v>0</v>
      </c>
      <c r="AE547" s="132">
        <v>0</v>
      </c>
    </row>
    <row r="548" spans="1:31" ht="32.25" customHeight="1" thickBot="1" x14ac:dyDescent="0.3">
      <c r="A548" s="98"/>
      <c r="B548" s="85"/>
      <c r="C548" s="85"/>
      <c r="D548" s="85"/>
      <c r="E548" s="85"/>
      <c r="F548" s="85"/>
      <c r="G548" s="85"/>
      <c r="H548" s="85"/>
      <c r="I548" s="85"/>
      <c r="J548" s="85"/>
      <c r="K548" s="99"/>
      <c r="L548" s="90"/>
      <c r="M548" s="107">
        <f t="shared" si="51"/>
        <v>0</v>
      </c>
      <c r="N548" s="107"/>
      <c r="O548" s="107"/>
      <c r="P548" s="85"/>
      <c r="Q548" s="85"/>
      <c r="R548" s="85"/>
      <c r="S548" s="85"/>
      <c r="T548" s="85"/>
      <c r="U548" s="85"/>
      <c r="V548" s="92" t="str">
        <f t="shared" si="52"/>
        <v>/</v>
      </c>
      <c r="W548" s="92"/>
      <c r="X548" s="92"/>
      <c r="Y548" s="92"/>
      <c r="Z548" s="131">
        <f t="shared" si="48"/>
        <v>0</v>
      </c>
      <c r="AA548" s="131">
        <f t="shared" si="49"/>
        <v>0</v>
      </c>
      <c r="AB548" s="132">
        <f t="shared" si="50"/>
        <v>0</v>
      </c>
      <c r="AC548" s="132">
        <f t="shared" si="53"/>
        <v>0</v>
      </c>
      <c r="AD548" s="132">
        <f>(IF(S548=Dropdown!$E$6,1,IF(S548=Dropdown!$E$7,2,IF(S548=Dropdown!$E$8,1,IF(S548=Dropdown!$E$9,2,0)))))*E548</f>
        <v>0</v>
      </c>
      <c r="AE548" s="132">
        <v>0</v>
      </c>
    </row>
    <row r="549" spans="1:31" ht="32.25" customHeight="1" thickBot="1" x14ac:dyDescent="0.3">
      <c r="A549" s="98"/>
      <c r="B549" s="85"/>
      <c r="C549" s="85"/>
      <c r="D549" s="85"/>
      <c r="E549" s="85"/>
      <c r="F549" s="85"/>
      <c r="G549" s="85"/>
      <c r="H549" s="85"/>
      <c r="I549" s="85"/>
      <c r="J549" s="85"/>
      <c r="K549" s="99"/>
      <c r="L549" s="90"/>
      <c r="M549" s="107">
        <f t="shared" si="51"/>
        <v>0</v>
      </c>
      <c r="N549" s="107"/>
      <c r="O549" s="107"/>
      <c r="P549" s="85"/>
      <c r="Q549" s="85"/>
      <c r="R549" s="85"/>
      <c r="S549" s="85"/>
      <c r="T549" s="85"/>
      <c r="U549" s="85"/>
      <c r="V549" s="92" t="str">
        <f t="shared" si="52"/>
        <v>/</v>
      </c>
      <c r="W549" s="92"/>
      <c r="X549" s="92"/>
      <c r="Y549" s="92"/>
      <c r="Z549" s="131">
        <f t="shared" si="48"/>
        <v>0</v>
      </c>
      <c r="AA549" s="131">
        <f t="shared" si="49"/>
        <v>0</v>
      </c>
      <c r="AB549" s="132">
        <f t="shared" si="50"/>
        <v>0</v>
      </c>
      <c r="AC549" s="132">
        <f t="shared" si="53"/>
        <v>0</v>
      </c>
      <c r="AD549" s="132">
        <f>(IF(S549=Dropdown!$E$6,1,IF(S549=Dropdown!$E$7,2,IF(S549=Dropdown!$E$8,1,IF(S549=Dropdown!$E$9,2,0)))))*E549</f>
        <v>0</v>
      </c>
      <c r="AE549" s="132">
        <v>0</v>
      </c>
    </row>
    <row r="550" spans="1:31" ht="32.25" customHeight="1" thickBot="1" x14ac:dyDescent="0.3">
      <c r="A550" s="98"/>
      <c r="B550" s="85"/>
      <c r="C550" s="85"/>
      <c r="D550" s="85"/>
      <c r="E550" s="85"/>
      <c r="F550" s="85"/>
      <c r="G550" s="85"/>
      <c r="H550" s="85"/>
      <c r="I550" s="85"/>
      <c r="J550" s="85"/>
      <c r="K550" s="99"/>
      <c r="L550" s="90"/>
      <c r="M550" s="107">
        <f t="shared" si="51"/>
        <v>0</v>
      </c>
      <c r="N550" s="107"/>
      <c r="O550" s="107"/>
      <c r="P550" s="85"/>
      <c r="Q550" s="85"/>
      <c r="R550" s="85"/>
      <c r="S550" s="85"/>
      <c r="T550" s="85"/>
      <c r="U550" s="85"/>
      <c r="V550" s="92" t="str">
        <f t="shared" si="52"/>
        <v>/</v>
      </c>
      <c r="W550" s="92"/>
      <c r="X550" s="92"/>
      <c r="Y550" s="92"/>
      <c r="Z550" s="131">
        <f t="shared" si="48"/>
        <v>0</v>
      </c>
      <c r="AA550" s="131">
        <f t="shared" si="49"/>
        <v>0</v>
      </c>
      <c r="AB550" s="132">
        <f t="shared" si="50"/>
        <v>0</v>
      </c>
      <c r="AC550" s="132">
        <f t="shared" si="53"/>
        <v>0</v>
      </c>
      <c r="AD550" s="132">
        <f>(IF(S550=Dropdown!$E$6,1,IF(S550=Dropdown!$E$7,2,IF(S550=Dropdown!$E$8,1,IF(S550=Dropdown!$E$9,2,0)))))*E550</f>
        <v>0</v>
      </c>
      <c r="AE550" s="132">
        <v>0</v>
      </c>
    </row>
    <row r="551" spans="1:31" ht="32.25" customHeight="1" thickBot="1" x14ac:dyDescent="0.3">
      <c r="A551" s="98"/>
      <c r="B551" s="85"/>
      <c r="C551" s="85"/>
      <c r="D551" s="85"/>
      <c r="E551" s="85"/>
      <c r="F551" s="85"/>
      <c r="G551" s="85"/>
      <c r="H551" s="85"/>
      <c r="I551" s="85"/>
      <c r="J551" s="85"/>
      <c r="K551" s="99"/>
      <c r="L551" s="90"/>
      <c r="M551" s="107">
        <f t="shared" si="51"/>
        <v>0</v>
      </c>
      <c r="N551" s="107"/>
      <c r="O551" s="107"/>
      <c r="P551" s="85"/>
      <c r="Q551" s="85"/>
      <c r="R551" s="85"/>
      <c r="S551" s="85"/>
      <c r="T551" s="85"/>
      <c r="U551" s="85"/>
      <c r="V551" s="92" t="str">
        <f t="shared" si="52"/>
        <v>/</v>
      </c>
      <c r="W551" s="92"/>
      <c r="X551" s="92"/>
      <c r="Y551" s="92"/>
      <c r="Z551" s="131">
        <f t="shared" si="48"/>
        <v>0</v>
      </c>
      <c r="AA551" s="131">
        <f t="shared" si="49"/>
        <v>0</v>
      </c>
      <c r="AB551" s="132">
        <f t="shared" si="50"/>
        <v>0</v>
      </c>
      <c r="AC551" s="132">
        <f t="shared" si="53"/>
        <v>0</v>
      </c>
      <c r="AD551" s="132">
        <f>(IF(S551=Dropdown!$E$6,1,IF(S551=Dropdown!$E$7,2,IF(S551=Dropdown!$E$8,1,IF(S551=Dropdown!$E$9,2,0)))))*E551</f>
        <v>0</v>
      </c>
      <c r="AE551" s="132">
        <v>0</v>
      </c>
    </row>
    <row r="552" spans="1:31" ht="32.25" customHeight="1" thickBot="1" x14ac:dyDescent="0.3">
      <c r="A552" s="98"/>
      <c r="B552" s="85"/>
      <c r="C552" s="85"/>
      <c r="D552" s="85"/>
      <c r="E552" s="85"/>
      <c r="F552" s="85"/>
      <c r="G552" s="85"/>
      <c r="H552" s="85"/>
      <c r="I552" s="85"/>
      <c r="J552" s="85"/>
      <c r="K552" s="99"/>
      <c r="L552" s="90"/>
      <c r="M552" s="107">
        <f t="shared" si="51"/>
        <v>0</v>
      </c>
      <c r="N552" s="107"/>
      <c r="O552" s="107"/>
      <c r="P552" s="85"/>
      <c r="Q552" s="85"/>
      <c r="R552" s="85"/>
      <c r="S552" s="85"/>
      <c r="T552" s="85"/>
      <c r="U552" s="85"/>
      <c r="V552" s="92" t="str">
        <f t="shared" si="52"/>
        <v>/</v>
      </c>
      <c r="W552" s="92"/>
      <c r="X552" s="92"/>
      <c r="Y552" s="92"/>
      <c r="Z552" s="131">
        <f t="shared" si="48"/>
        <v>0</v>
      </c>
      <c r="AA552" s="131">
        <f t="shared" si="49"/>
        <v>0</v>
      </c>
      <c r="AB552" s="132">
        <f t="shared" si="50"/>
        <v>0</v>
      </c>
      <c r="AC552" s="132">
        <f t="shared" si="53"/>
        <v>0</v>
      </c>
      <c r="AD552" s="132">
        <f>(IF(S552=Dropdown!$E$6,1,IF(S552=Dropdown!$E$7,2,IF(S552=Dropdown!$E$8,1,IF(S552=Dropdown!$E$9,2,0)))))*E552</f>
        <v>0</v>
      </c>
      <c r="AE552" s="132">
        <v>0</v>
      </c>
    </row>
    <row r="553" spans="1:31" ht="32.25" customHeight="1" thickBot="1" x14ac:dyDescent="0.3">
      <c r="A553" s="98"/>
      <c r="B553" s="85"/>
      <c r="C553" s="85"/>
      <c r="D553" s="85"/>
      <c r="E553" s="85"/>
      <c r="F553" s="85"/>
      <c r="G553" s="85"/>
      <c r="H553" s="85"/>
      <c r="I553" s="85"/>
      <c r="J553" s="85"/>
      <c r="K553" s="99"/>
      <c r="L553" s="90"/>
      <c r="M553" s="107">
        <f t="shared" si="51"/>
        <v>0</v>
      </c>
      <c r="N553" s="107"/>
      <c r="O553" s="107"/>
      <c r="P553" s="85"/>
      <c r="Q553" s="85"/>
      <c r="R553" s="85"/>
      <c r="S553" s="85"/>
      <c r="T553" s="85"/>
      <c r="U553" s="85"/>
      <c r="V553" s="92" t="str">
        <f t="shared" si="52"/>
        <v>/</v>
      </c>
      <c r="W553" s="92"/>
      <c r="X553" s="92"/>
      <c r="Y553" s="92"/>
      <c r="Z553" s="131">
        <f t="shared" si="48"/>
        <v>0</v>
      </c>
      <c r="AA553" s="131">
        <f t="shared" si="49"/>
        <v>0</v>
      </c>
      <c r="AB553" s="132">
        <f t="shared" si="50"/>
        <v>0</v>
      </c>
      <c r="AC553" s="132">
        <f t="shared" si="53"/>
        <v>0</v>
      </c>
      <c r="AD553" s="132">
        <f>(IF(S553=Dropdown!$E$6,1,IF(S553=Dropdown!$E$7,2,IF(S553=Dropdown!$E$8,1,IF(S553=Dropdown!$E$9,2,0)))))*E553</f>
        <v>0</v>
      </c>
      <c r="AE553" s="132">
        <v>0</v>
      </c>
    </row>
    <row r="554" spans="1:31" ht="32.25" customHeight="1" thickBot="1" x14ac:dyDescent="0.3">
      <c r="A554" s="98"/>
      <c r="B554" s="85"/>
      <c r="C554" s="85"/>
      <c r="D554" s="85"/>
      <c r="E554" s="85"/>
      <c r="F554" s="85"/>
      <c r="G554" s="85"/>
      <c r="H554" s="85"/>
      <c r="I554" s="85"/>
      <c r="J554" s="85"/>
      <c r="K554" s="99"/>
      <c r="L554" s="90"/>
      <c r="M554" s="107">
        <f t="shared" si="51"/>
        <v>0</v>
      </c>
      <c r="N554" s="107"/>
      <c r="O554" s="107"/>
      <c r="P554" s="85"/>
      <c r="Q554" s="85"/>
      <c r="R554" s="85"/>
      <c r="S554" s="85"/>
      <c r="T554" s="85"/>
      <c r="U554" s="85"/>
      <c r="V554" s="92" t="str">
        <f t="shared" si="52"/>
        <v>/</v>
      </c>
      <c r="W554" s="92"/>
      <c r="X554" s="92"/>
      <c r="Y554" s="92"/>
      <c r="Z554" s="131">
        <f t="shared" si="48"/>
        <v>0</v>
      </c>
      <c r="AA554" s="131">
        <f t="shared" si="49"/>
        <v>0</v>
      </c>
      <c r="AB554" s="132">
        <f t="shared" si="50"/>
        <v>0</v>
      </c>
      <c r="AC554" s="132">
        <f t="shared" si="53"/>
        <v>0</v>
      </c>
      <c r="AD554" s="132">
        <f>(IF(S554=Dropdown!$E$6,1,IF(S554=Dropdown!$E$7,2,IF(S554=Dropdown!$E$8,1,IF(S554=Dropdown!$E$9,2,0)))))*E554</f>
        <v>0</v>
      </c>
      <c r="AE554" s="132">
        <v>0</v>
      </c>
    </row>
    <row r="555" spans="1:31" ht="32.25" customHeight="1" thickBot="1" x14ac:dyDescent="0.3">
      <c r="A555" s="98"/>
      <c r="B555" s="85"/>
      <c r="C555" s="85"/>
      <c r="D555" s="102"/>
      <c r="E555" s="85"/>
      <c r="F555" s="85"/>
      <c r="G555" s="85"/>
      <c r="H555" s="85"/>
      <c r="I555" s="85"/>
      <c r="J555" s="85"/>
      <c r="K555" s="99"/>
      <c r="L555" s="90"/>
      <c r="M555" s="107">
        <f t="shared" si="51"/>
        <v>0</v>
      </c>
      <c r="N555" s="107"/>
      <c r="O555" s="107"/>
      <c r="P555" s="85"/>
      <c r="Q555" s="85"/>
      <c r="R555" s="85"/>
      <c r="S555" s="85"/>
      <c r="T555" s="85"/>
      <c r="U555" s="85"/>
      <c r="V555" s="92" t="str">
        <f t="shared" si="52"/>
        <v>/</v>
      </c>
      <c r="W555" s="92"/>
      <c r="X555" s="92"/>
      <c r="Y555" s="92"/>
      <c r="Z555" s="131">
        <f t="shared" si="48"/>
        <v>0</v>
      </c>
      <c r="AA555" s="131">
        <f t="shared" si="49"/>
        <v>0</v>
      </c>
      <c r="AB555" s="132">
        <f t="shared" si="50"/>
        <v>0</v>
      </c>
      <c r="AC555" s="132">
        <f t="shared" si="53"/>
        <v>0</v>
      </c>
      <c r="AD555" s="132">
        <f>(IF(S555=Dropdown!$E$6,1,IF(S555=Dropdown!$E$7,2,IF(S555=Dropdown!$E$8,1,IF(S555=Dropdown!$E$9,2,0)))))*E555</f>
        <v>0</v>
      </c>
      <c r="AE555" s="132">
        <v>0</v>
      </c>
    </row>
    <row r="556" spans="1:31" ht="32.25" customHeight="1" thickBot="1" x14ac:dyDescent="0.3">
      <c r="A556" s="98"/>
      <c r="B556" s="85"/>
      <c r="C556" s="85"/>
      <c r="D556" s="102"/>
      <c r="E556" s="85"/>
      <c r="F556" s="85"/>
      <c r="G556" s="85"/>
      <c r="H556" s="85"/>
      <c r="I556" s="85"/>
      <c r="J556" s="85"/>
      <c r="K556" s="99"/>
      <c r="L556" s="90"/>
      <c r="M556" s="107">
        <f t="shared" si="51"/>
        <v>0</v>
      </c>
      <c r="N556" s="107"/>
      <c r="O556" s="107"/>
      <c r="P556" s="85"/>
      <c r="Q556" s="85"/>
      <c r="R556" s="85"/>
      <c r="S556" s="85"/>
      <c r="T556" s="85"/>
      <c r="U556" s="85"/>
      <c r="V556" s="92" t="str">
        <f t="shared" si="52"/>
        <v>/</v>
      </c>
      <c r="W556" s="92"/>
      <c r="X556" s="92"/>
      <c r="Y556" s="92"/>
      <c r="Z556" s="131">
        <f t="shared" si="48"/>
        <v>0</v>
      </c>
      <c r="AA556" s="131">
        <f t="shared" si="49"/>
        <v>0</v>
      </c>
      <c r="AB556" s="132">
        <f t="shared" si="50"/>
        <v>0</v>
      </c>
      <c r="AC556" s="132">
        <f t="shared" si="53"/>
        <v>0</v>
      </c>
      <c r="AD556" s="132">
        <f>(IF(S556=Dropdown!$E$6,1,IF(S556=Dropdown!$E$7,2,IF(S556=Dropdown!$E$8,1,IF(S556=Dropdown!$E$9,2,0)))))*E556</f>
        <v>0</v>
      </c>
      <c r="AE556" s="132">
        <v>0</v>
      </c>
    </row>
    <row r="557" spans="1:31" ht="32.25" customHeight="1" thickBot="1" x14ac:dyDescent="0.3">
      <c r="A557" s="98"/>
      <c r="B557" s="85"/>
      <c r="C557" s="85"/>
      <c r="D557" s="102"/>
      <c r="E557" s="85"/>
      <c r="F557" s="85"/>
      <c r="G557" s="85"/>
      <c r="H557" s="85"/>
      <c r="I557" s="85"/>
      <c r="J557" s="85"/>
      <c r="K557" s="99"/>
      <c r="L557" s="90"/>
      <c r="M557" s="107">
        <f t="shared" si="51"/>
        <v>0</v>
      </c>
      <c r="N557" s="107"/>
      <c r="O557" s="107"/>
      <c r="P557" s="85"/>
      <c r="Q557" s="85"/>
      <c r="R557" s="85"/>
      <c r="S557" s="85"/>
      <c r="T557" s="85"/>
      <c r="U557" s="85"/>
      <c r="V557" s="92" t="str">
        <f t="shared" si="52"/>
        <v>/</v>
      </c>
      <c r="W557" s="92"/>
      <c r="X557" s="92"/>
      <c r="Y557" s="92"/>
      <c r="Z557" s="131">
        <f t="shared" si="48"/>
        <v>0</v>
      </c>
      <c r="AA557" s="131">
        <f t="shared" si="49"/>
        <v>0</v>
      </c>
      <c r="AB557" s="132">
        <f t="shared" si="50"/>
        <v>0</v>
      </c>
      <c r="AC557" s="132">
        <f t="shared" si="53"/>
        <v>0</v>
      </c>
      <c r="AD557" s="132">
        <f>(IF(S557=Dropdown!$E$6,1,IF(S557=Dropdown!$E$7,2,IF(S557=Dropdown!$E$8,1,IF(S557=Dropdown!$E$9,2,0)))))*E557</f>
        <v>0</v>
      </c>
      <c r="AE557" s="132">
        <v>0</v>
      </c>
    </row>
    <row r="558" spans="1:31" ht="32.25" customHeight="1" thickBot="1" x14ac:dyDescent="0.3">
      <c r="A558" s="98"/>
      <c r="B558" s="85"/>
      <c r="C558" s="85"/>
      <c r="D558" s="102"/>
      <c r="E558" s="85"/>
      <c r="F558" s="85"/>
      <c r="G558" s="85"/>
      <c r="H558" s="85"/>
      <c r="I558" s="85"/>
      <c r="J558" s="85"/>
      <c r="K558" s="99"/>
      <c r="L558" s="90"/>
      <c r="M558" s="107">
        <f t="shared" si="51"/>
        <v>0</v>
      </c>
      <c r="N558" s="107"/>
      <c r="O558" s="107"/>
      <c r="P558" s="85"/>
      <c r="Q558" s="85"/>
      <c r="R558" s="85"/>
      <c r="S558" s="85"/>
      <c r="T558" s="85"/>
      <c r="U558" s="85"/>
      <c r="V558" s="92" t="str">
        <f t="shared" si="52"/>
        <v>/</v>
      </c>
      <c r="W558" s="92"/>
      <c r="X558" s="92"/>
      <c r="Y558" s="92"/>
      <c r="Z558" s="131">
        <f t="shared" si="48"/>
        <v>0</v>
      </c>
      <c r="AA558" s="131">
        <f t="shared" si="49"/>
        <v>0</v>
      </c>
      <c r="AB558" s="132">
        <f t="shared" si="50"/>
        <v>0</v>
      </c>
      <c r="AC558" s="132">
        <f t="shared" si="53"/>
        <v>0</v>
      </c>
      <c r="AD558" s="132">
        <f>(IF(S558=Dropdown!$E$6,1,IF(S558=Dropdown!$E$7,2,IF(S558=Dropdown!$E$8,1,IF(S558=Dropdown!$E$9,2,0)))))*E558</f>
        <v>0</v>
      </c>
      <c r="AE558" s="132">
        <v>0</v>
      </c>
    </row>
    <row r="559" spans="1:31" ht="32.25" customHeight="1" thickBot="1" x14ac:dyDescent="0.3">
      <c r="A559" s="98"/>
      <c r="B559" s="85"/>
      <c r="C559" s="85"/>
      <c r="D559" s="85"/>
      <c r="E559" s="85"/>
      <c r="F559" s="85"/>
      <c r="G559" s="85"/>
      <c r="H559" s="85"/>
      <c r="I559" s="85"/>
      <c r="J559" s="85"/>
      <c r="K559" s="99"/>
      <c r="L559" s="90"/>
      <c r="M559" s="107">
        <f t="shared" si="51"/>
        <v>0</v>
      </c>
      <c r="N559" s="107"/>
      <c r="O559" s="107"/>
      <c r="P559" s="85"/>
      <c r="Q559" s="85"/>
      <c r="R559" s="85"/>
      <c r="S559" s="85"/>
      <c r="T559" s="85"/>
      <c r="U559" s="85"/>
      <c r="V559" s="92" t="str">
        <f t="shared" si="52"/>
        <v>/</v>
      </c>
      <c r="W559" s="92"/>
      <c r="X559" s="92"/>
      <c r="Y559" s="92"/>
      <c r="Z559" s="131">
        <f t="shared" si="48"/>
        <v>0</v>
      </c>
      <c r="AA559" s="131">
        <f t="shared" si="49"/>
        <v>0</v>
      </c>
      <c r="AB559" s="132">
        <f t="shared" si="50"/>
        <v>0</v>
      </c>
      <c r="AC559" s="132">
        <f t="shared" si="53"/>
        <v>0</v>
      </c>
      <c r="AD559" s="132">
        <f>(IF(S559=Dropdown!$E$6,1,IF(S559=Dropdown!$E$7,2,IF(S559=Dropdown!$E$8,1,IF(S559=Dropdown!$E$9,2,0)))))*E559</f>
        <v>0</v>
      </c>
      <c r="AE559" s="132">
        <v>0</v>
      </c>
    </row>
    <row r="560" spans="1:31" ht="32.25" customHeight="1" thickBot="1" x14ac:dyDescent="0.3">
      <c r="A560" s="98"/>
      <c r="B560" s="85"/>
      <c r="C560" s="85"/>
      <c r="D560" s="85"/>
      <c r="E560" s="85"/>
      <c r="F560" s="85"/>
      <c r="G560" s="85"/>
      <c r="H560" s="85"/>
      <c r="I560" s="85"/>
      <c r="J560" s="85"/>
      <c r="K560" s="99"/>
      <c r="L560" s="90"/>
      <c r="M560" s="107">
        <f t="shared" si="51"/>
        <v>0</v>
      </c>
      <c r="N560" s="107"/>
      <c r="O560" s="107"/>
      <c r="P560" s="85"/>
      <c r="Q560" s="85"/>
      <c r="R560" s="85"/>
      <c r="S560" s="85"/>
      <c r="T560" s="85"/>
      <c r="U560" s="85"/>
      <c r="V560" s="92" t="str">
        <f t="shared" si="52"/>
        <v>/</v>
      </c>
      <c r="W560" s="92"/>
      <c r="X560" s="92"/>
      <c r="Y560" s="92"/>
      <c r="Z560" s="131">
        <f t="shared" si="48"/>
        <v>0</v>
      </c>
      <c r="AA560" s="131">
        <f t="shared" si="49"/>
        <v>0</v>
      </c>
      <c r="AB560" s="132">
        <f t="shared" si="50"/>
        <v>0</v>
      </c>
      <c r="AC560" s="132">
        <f t="shared" si="53"/>
        <v>0</v>
      </c>
      <c r="AD560" s="132">
        <f>(IF(S560=Dropdown!$E$6,1,IF(S560=Dropdown!$E$7,2,IF(S560=Dropdown!$E$8,1,IF(S560=Dropdown!$E$9,2,0)))))*E560</f>
        <v>0</v>
      </c>
      <c r="AE560" s="132">
        <v>0</v>
      </c>
    </row>
    <row r="561" spans="1:31" ht="32.25" customHeight="1" thickBot="1" x14ac:dyDescent="0.3">
      <c r="A561" s="98"/>
      <c r="B561" s="85"/>
      <c r="C561" s="85"/>
      <c r="D561" s="85"/>
      <c r="E561" s="85"/>
      <c r="F561" s="85"/>
      <c r="G561" s="85"/>
      <c r="H561" s="85"/>
      <c r="I561" s="85"/>
      <c r="J561" s="85"/>
      <c r="K561" s="99"/>
      <c r="L561" s="90"/>
      <c r="M561" s="107">
        <f t="shared" si="51"/>
        <v>0</v>
      </c>
      <c r="N561" s="107"/>
      <c r="O561" s="107"/>
      <c r="P561" s="85"/>
      <c r="Q561" s="85"/>
      <c r="R561" s="85"/>
      <c r="S561" s="85"/>
      <c r="T561" s="85"/>
      <c r="U561" s="85"/>
      <c r="V561" s="92" t="str">
        <f t="shared" si="52"/>
        <v>/</v>
      </c>
      <c r="W561" s="92"/>
      <c r="X561" s="92"/>
      <c r="Y561" s="92"/>
      <c r="Z561" s="131">
        <f t="shared" si="48"/>
        <v>0</v>
      </c>
      <c r="AA561" s="131">
        <f t="shared" si="49"/>
        <v>0</v>
      </c>
      <c r="AB561" s="132">
        <f t="shared" si="50"/>
        <v>0</v>
      </c>
      <c r="AC561" s="132">
        <f t="shared" si="53"/>
        <v>0</v>
      </c>
      <c r="AD561" s="132">
        <f>(IF(S561=Dropdown!$E$6,1,IF(S561=Dropdown!$E$7,2,IF(S561=Dropdown!$E$8,1,IF(S561=Dropdown!$E$9,2,0)))))*E561</f>
        <v>0</v>
      </c>
      <c r="AE561" s="132">
        <v>0</v>
      </c>
    </row>
    <row r="562" spans="1:31" ht="32.25" customHeight="1" thickBot="1" x14ac:dyDescent="0.3">
      <c r="A562" s="98"/>
      <c r="B562" s="85"/>
      <c r="C562" s="85"/>
      <c r="D562" s="85"/>
      <c r="E562" s="85"/>
      <c r="F562" s="85"/>
      <c r="G562" s="85"/>
      <c r="H562" s="85"/>
      <c r="I562" s="85"/>
      <c r="J562" s="85"/>
      <c r="K562" s="99"/>
      <c r="L562" s="90"/>
      <c r="M562" s="107">
        <f t="shared" si="51"/>
        <v>0</v>
      </c>
      <c r="N562" s="107"/>
      <c r="O562" s="107"/>
      <c r="P562" s="85"/>
      <c r="Q562" s="85"/>
      <c r="R562" s="85"/>
      <c r="S562" s="85"/>
      <c r="T562" s="85"/>
      <c r="U562" s="85"/>
      <c r="V562" s="92" t="str">
        <f t="shared" si="52"/>
        <v>/</v>
      </c>
      <c r="W562" s="92"/>
      <c r="X562" s="92"/>
      <c r="Y562" s="92"/>
      <c r="Z562" s="131">
        <f t="shared" si="48"/>
        <v>0</v>
      </c>
      <c r="AA562" s="131">
        <f t="shared" si="49"/>
        <v>0</v>
      </c>
      <c r="AB562" s="132">
        <f t="shared" si="50"/>
        <v>0</v>
      </c>
      <c r="AC562" s="132">
        <f t="shared" si="53"/>
        <v>0</v>
      </c>
      <c r="AD562" s="132">
        <f>(IF(S562=Dropdown!$E$6,1,IF(S562=Dropdown!$E$7,2,IF(S562=Dropdown!$E$8,1,IF(S562=Dropdown!$E$9,2,0)))))*E562</f>
        <v>0</v>
      </c>
      <c r="AE562" s="132">
        <v>0</v>
      </c>
    </row>
    <row r="563" spans="1:31" ht="32.25" customHeight="1" thickBot="1" x14ac:dyDescent="0.3">
      <c r="A563" s="98"/>
      <c r="B563" s="85"/>
      <c r="C563" s="85"/>
      <c r="D563" s="85"/>
      <c r="E563" s="85"/>
      <c r="F563" s="85"/>
      <c r="G563" s="85"/>
      <c r="H563" s="85"/>
      <c r="I563" s="85"/>
      <c r="J563" s="85"/>
      <c r="K563" s="99"/>
      <c r="L563" s="90"/>
      <c r="M563" s="107">
        <f t="shared" si="51"/>
        <v>0</v>
      </c>
      <c r="N563" s="107"/>
      <c r="O563" s="107"/>
      <c r="P563" s="85"/>
      <c r="Q563" s="85"/>
      <c r="R563" s="85"/>
      <c r="S563" s="85"/>
      <c r="T563" s="85"/>
      <c r="U563" s="85"/>
      <c r="V563" s="92" t="str">
        <f t="shared" si="52"/>
        <v>/</v>
      </c>
      <c r="W563" s="92"/>
      <c r="X563" s="92"/>
      <c r="Y563" s="92"/>
      <c r="Z563" s="131">
        <f t="shared" si="48"/>
        <v>0</v>
      </c>
      <c r="AA563" s="131">
        <f t="shared" si="49"/>
        <v>0</v>
      </c>
      <c r="AB563" s="132">
        <f t="shared" si="50"/>
        <v>0</v>
      </c>
      <c r="AC563" s="132">
        <f t="shared" si="53"/>
        <v>0</v>
      </c>
      <c r="AD563" s="132">
        <f>(IF(S563=Dropdown!$E$6,1,IF(S563=Dropdown!$E$7,2,IF(S563=Dropdown!$E$8,1,IF(S563=Dropdown!$E$9,2,0)))))*E563</f>
        <v>0</v>
      </c>
      <c r="AE563" s="132">
        <v>0</v>
      </c>
    </row>
    <row r="564" spans="1:31" ht="32.25" customHeight="1" thickBot="1" x14ac:dyDescent="0.3">
      <c r="A564" s="98"/>
      <c r="B564" s="85"/>
      <c r="C564" s="85"/>
      <c r="D564" s="85"/>
      <c r="E564" s="85"/>
      <c r="F564" s="85"/>
      <c r="G564" s="85"/>
      <c r="H564" s="85"/>
      <c r="I564" s="85"/>
      <c r="J564" s="85"/>
      <c r="K564" s="99"/>
      <c r="L564" s="90"/>
      <c r="M564" s="107">
        <f t="shared" si="51"/>
        <v>0</v>
      </c>
      <c r="N564" s="107"/>
      <c r="O564" s="107"/>
      <c r="P564" s="85"/>
      <c r="Q564" s="85"/>
      <c r="R564" s="85"/>
      <c r="S564" s="85"/>
      <c r="T564" s="85"/>
      <c r="U564" s="85"/>
      <c r="V564" s="92" t="str">
        <f t="shared" si="52"/>
        <v>/</v>
      </c>
      <c r="W564" s="92"/>
      <c r="X564" s="92"/>
      <c r="Y564" s="92"/>
      <c r="Z564" s="131">
        <f t="shared" si="48"/>
        <v>0</v>
      </c>
      <c r="AA564" s="131">
        <f t="shared" si="49"/>
        <v>0</v>
      </c>
      <c r="AB564" s="132">
        <f t="shared" si="50"/>
        <v>0</v>
      </c>
      <c r="AC564" s="132">
        <f t="shared" si="53"/>
        <v>0</v>
      </c>
      <c r="AD564" s="132">
        <f>(IF(S564=Dropdown!$E$6,1,IF(S564=Dropdown!$E$7,2,IF(S564=Dropdown!$E$8,1,IF(S564=Dropdown!$E$9,2,0)))))*E564</f>
        <v>0</v>
      </c>
      <c r="AE564" s="132">
        <v>0</v>
      </c>
    </row>
    <row r="565" spans="1:31" ht="32.25" customHeight="1" thickBot="1" x14ac:dyDescent="0.3">
      <c r="A565" s="98"/>
      <c r="B565" s="85"/>
      <c r="C565" s="85"/>
      <c r="D565" s="85"/>
      <c r="E565" s="85"/>
      <c r="F565" s="85"/>
      <c r="G565" s="85"/>
      <c r="H565" s="85"/>
      <c r="I565" s="85"/>
      <c r="J565" s="85"/>
      <c r="K565" s="99"/>
      <c r="L565" s="90"/>
      <c r="M565" s="107">
        <f t="shared" si="51"/>
        <v>0</v>
      </c>
      <c r="N565" s="107"/>
      <c r="O565" s="107"/>
      <c r="P565" s="85"/>
      <c r="Q565" s="85"/>
      <c r="R565" s="85"/>
      <c r="S565" s="85"/>
      <c r="T565" s="85"/>
      <c r="U565" s="85"/>
      <c r="V565" s="92" t="str">
        <f t="shared" si="52"/>
        <v>/</v>
      </c>
      <c r="W565" s="92"/>
      <c r="X565" s="92"/>
      <c r="Y565" s="92"/>
      <c r="Z565" s="131">
        <f t="shared" si="48"/>
        <v>0</v>
      </c>
      <c r="AA565" s="131">
        <f t="shared" si="49"/>
        <v>0</v>
      </c>
      <c r="AB565" s="132">
        <f t="shared" si="50"/>
        <v>0</v>
      </c>
      <c r="AC565" s="132">
        <f t="shared" si="53"/>
        <v>0</v>
      </c>
      <c r="AD565" s="132">
        <f>(IF(S565=Dropdown!$E$6,1,IF(S565=Dropdown!$E$7,2,IF(S565=Dropdown!$E$8,1,IF(S565=Dropdown!$E$9,2,0)))))*E565</f>
        <v>0</v>
      </c>
      <c r="AE565" s="132">
        <v>0</v>
      </c>
    </row>
    <row r="566" spans="1:31" ht="32.25" customHeight="1" thickBot="1" x14ac:dyDescent="0.3">
      <c r="A566" s="98"/>
      <c r="B566" s="85"/>
      <c r="C566" s="85"/>
      <c r="D566" s="85"/>
      <c r="E566" s="85"/>
      <c r="F566" s="85"/>
      <c r="G566" s="85"/>
      <c r="H566" s="85"/>
      <c r="I566" s="85"/>
      <c r="J566" s="85"/>
      <c r="K566" s="99"/>
      <c r="L566" s="90"/>
      <c r="M566" s="107">
        <f t="shared" si="51"/>
        <v>0</v>
      </c>
      <c r="N566" s="107"/>
      <c r="O566" s="107"/>
      <c r="P566" s="85"/>
      <c r="Q566" s="85"/>
      <c r="R566" s="85"/>
      <c r="S566" s="85"/>
      <c r="T566" s="85"/>
      <c r="U566" s="85"/>
      <c r="V566" s="92" t="str">
        <f t="shared" si="52"/>
        <v>/</v>
      </c>
      <c r="W566" s="92"/>
      <c r="X566" s="92"/>
      <c r="Y566" s="92"/>
      <c r="Z566" s="131">
        <f t="shared" si="48"/>
        <v>0</v>
      </c>
      <c r="AA566" s="131">
        <f t="shared" si="49"/>
        <v>0</v>
      </c>
      <c r="AB566" s="132">
        <f t="shared" si="50"/>
        <v>0</v>
      </c>
      <c r="AC566" s="132">
        <f t="shared" si="53"/>
        <v>0</v>
      </c>
      <c r="AD566" s="132">
        <f>(IF(S566=Dropdown!$E$6,1,IF(S566=Dropdown!$E$7,2,IF(S566=Dropdown!$E$8,1,IF(S566=Dropdown!$E$9,2,0)))))*E566</f>
        <v>0</v>
      </c>
      <c r="AE566" s="132">
        <v>0</v>
      </c>
    </row>
    <row r="567" spans="1:31" ht="32.25" customHeight="1" thickBot="1" x14ac:dyDescent="0.3">
      <c r="A567" s="98"/>
      <c r="B567" s="85"/>
      <c r="C567" s="85"/>
      <c r="D567" s="85"/>
      <c r="E567" s="85"/>
      <c r="F567" s="85"/>
      <c r="G567" s="85"/>
      <c r="H567" s="85"/>
      <c r="I567" s="85"/>
      <c r="J567" s="85"/>
      <c r="K567" s="99"/>
      <c r="L567" s="90"/>
      <c r="M567" s="107">
        <f t="shared" si="51"/>
        <v>0</v>
      </c>
      <c r="N567" s="107"/>
      <c r="O567" s="107"/>
      <c r="P567" s="85"/>
      <c r="Q567" s="85"/>
      <c r="R567" s="85"/>
      <c r="S567" s="85"/>
      <c r="T567" s="85"/>
      <c r="U567" s="85"/>
      <c r="V567" s="92" t="str">
        <f t="shared" si="52"/>
        <v>/</v>
      </c>
      <c r="W567" s="92"/>
      <c r="X567" s="92"/>
      <c r="Y567" s="92"/>
      <c r="Z567" s="131">
        <f t="shared" si="48"/>
        <v>0</v>
      </c>
      <c r="AA567" s="131">
        <f t="shared" si="49"/>
        <v>0</v>
      </c>
      <c r="AB567" s="132">
        <f t="shared" si="50"/>
        <v>0</v>
      </c>
      <c r="AC567" s="132">
        <f t="shared" si="53"/>
        <v>0</v>
      </c>
      <c r="AD567" s="132">
        <f>(IF(S567=Dropdown!$E$6,1,IF(S567=Dropdown!$E$7,2,IF(S567=Dropdown!$E$8,1,IF(S567=Dropdown!$E$9,2,0)))))*E567</f>
        <v>0</v>
      </c>
      <c r="AE567" s="132">
        <v>0</v>
      </c>
    </row>
    <row r="568" spans="1:31" ht="32.25" customHeight="1" thickBot="1" x14ac:dyDescent="0.3">
      <c r="A568" s="98"/>
      <c r="B568" s="85"/>
      <c r="C568" s="85"/>
      <c r="D568" s="85"/>
      <c r="E568" s="85"/>
      <c r="F568" s="85"/>
      <c r="G568" s="85"/>
      <c r="H568" s="85"/>
      <c r="I568" s="85"/>
      <c r="J568" s="85"/>
      <c r="K568" s="99"/>
      <c r="L568" s="90"/>
      <c r="M568" s="107">
        <f t="shared" si="51"/>
        <v>0</v>
      </c>
      <c r="N568" s="107"/>
      <c r="O568" s="107"/>
      <c r="P568" s="85"/>
      <c r="Q568" s="85"/>
      <c r="R568" s="85"/>
      <c r="S568" s="85"/>
      <c r="T568" s="85"/>
      <c r="U568" s="85"/>
      <c r="V568" s="92" t="str">
        <f t="shared" si="52"/>
        <v>/</v>
      </c>
      <c r="W568" s="92"/>
      <c r="X568" s="92"/>
      <c r="Y568" s="92"/>
      <c r="Z568" s="131">
        <f t="shared" si="48"/>
        <v>0</v>
      </c>
      <c r="AA568" s="131">
        <f t="shared" si="49"/>
        <v>0</v>
      </c>
      <c r="AB568" s="132">
        <f t="shared" si="50"/>
        <v>0</v>
      </c>
      <c r="AC568" s="132">
        <f t="shared" si="53"/>
        <v>0</v>
      </c>
      <c r="AD568" s="132">
        <f>(IF(S568=Dropdown!$E$6,1,IF(S568=Dropdown!$E$7,2,IF(S568=Dropdown!$E$8,1,IF(S568=Dropdown!$E$9,2,0)))))*E568</f>
        <v>0</v>
      </c>
      <c r="AE568" s="132">
        <v>0</v>
      </c>
    </row>
    <row r="569" spans="1:31" ht="32.25" customHeight="1" thickBot="1" x14ac:dyDescent="0.3">
      <c r="A569" s="98"/>
      <c r="B569" s="85"/>
      <c r="C569" s="85"/>
      <c r="D569" s="85"/>
      <c r="E569" s="85"/>
      <c r="F569" s="85"/>
      <c r="G569" s="85"/>
      <c r="H569" s="85"/>
      <c r="I569" s="85"/>
      <c r="J569" s="85"/>
      <c r="K569" s="99"/>
      <c r="L569" s="90"/>
      <c r="M569" s="107">
        <f t="shared" si="51"/>
        <v>0</v>
      </c>
      <c r="N569" s="107"/>
      <c r="O569" s="107"/>
      <c r="P569" s="85"/>
      <c r="Q569" s="85"/>
      <c r="R569" s="85"/>
      <c r="S569" s="85"/>
      <c r="T569" s="85"/>
      <c r="U569" s="85"/>
      <c r="V569" s="92" t="str">
        <f t="shared" si="52"/>
        <v>/</v>
      </c>
      <c r="W569" s="92"/>
      <c r="X569" s="92"/>
      <c r="Y569" s="92"/>
      <c r="Z569" s="131">
        <f t="shared" si="48"/>
        <v>0</v>
      </c>
      <c r="AA569" s="131">
        <f t="shared" si="49"/>
        <v>0</v>
      </c>
      <c r="AB569" s="132">
        <f t="shared" si="50"/>
        <v>0</v>
      </c>
      <c r="AC569" s="132">
        <f t="shared" si="53"/>
        <v>0</v>
      </c>
      <c r="AD569" s="132">
        <f>(IF(S569=Dropdown!$E$6,1,IF(S569=Dropdown!$E$7,2,IF(S569=Dropdown!$E$8,1,IF(S569=Dropdown!$E$9,2,0)))))*E569</f>
        <v>0</v>
      </c>
      <c r="AE569" s="132">
        <v>0</v>
      </c>
    </row>
    <row r="570" spans="1:31" ht="32.25" customHeight="1" thickBot="1" x14ac:dyDescent="0.3">
      <c r="A570" s="98"/>
      <c r="B570" s="85"/>
      <c r="C570" s="85"/>
      <c r="D570" s="85"/>
      <c r="E570" s="85"/>
      <c r="F570" s="85"/>
      <c r="G570" s="85"/>
      <c r="H570" s="85"/>
      <c r="I570" s="85"/>
      <c r="J570" s="85"/>
      <c r="K570" s="99"/>
      <c r="L570" s="90"/>
      <c r="M570" s="107">
        <f t="shared" si="51"/>
        <v>0</v>
      </c>
      <c r="N570" s="107"/>
      <c r="O570" s="107"/>
      <c r="P570" s="85"/>
      <c r="Q570" s="85"/>
      <c r="R570" s="85"/>
      <c r="S570" s="85"/>
      <c r="T570" s="85"/>
      <c r="U570" s="85"/>
      <c r="V570" s="92" t="str">
        <f t="shared" si="52"/>
        <v>/</v>
      </c>
      <c r="W570" s="92"/>
      <c r="X570" s="92"/>
      <c r="Y570" s="92"/>
      <c r="Z570" s="131">
        <f t="shared" si="48"/>
        <v>0</v>
      </c>
      <c r="AA570" s="131">
        <f t="shared" si="49"/>
        <v>0</v>
      </c>
      <c r="AB570" s="132">
        <f t="shared" si="50"/>
        <v>0</v>
      </c>
      <c r="AC570" s="132">
        <f t="shared" si="53"/>
        <v>0</v>
      </c>
      <c r="AD570" s="132">
        <f>(IF(S570=Dropdown!$E$6,1,IF(S570=Dropdown!$E$7,2,IF(S570=Dropdown!$E$8,1,IF(S570=Dropdown!$E$9,2,0)))))*E570</f>
        <v>0</v>
      </c>
      <c r="AE570" s="132">
        <v>0</v>
      </c>
    </row>
    <row r="571" spans="1:31" ht="32.25" customHeight="1" thickBot="1" x14ac:dyDescent="0.3">
      <c r="A571" s="98"/>
      <c r="B571" s="85"/>
      <c r="C571" s="85"/>
      <c r="D571" s="85"/>
      <c r="E571" s="85"/>
      <c r="F571" s="85"/>
      <c r="G571" s="85"/>
      <c r="H571" s="85"/>
      <c r="I571" s="85"/>
      <c r="J571" s="85"/>
      <c r="K571" s="99"/>
      <c r="L571" s="90"/>
      <c r="M571" s="107">
        <f t="shared" si="51"/>
        <v>0</v>
      </c>
      <c r="N571" s="107"/>
      <c r="O571" s="107"/>
      <c r="P571" s="85"/>
      <c r="Q571" s="85"/>
      <c r="R571" s="85"/>
      <c r="S571" s="85"/>
      <c r="T571" s="85"/>
      <c r="U571" s="85"/>
      <c r="V571" s="92" t="str">
        <f t="shared" si="52"/>
        <v>/</v>
      </c>
      <c r="W571" s="92"/>
      <c r="X571" s="92"/>
      <c r="Y571" s="92"/>
      <c r="Z571" s="131">
        <f t="shared" si="48"/>
        <v>0</v>
      </c>
      <c r="AA571" s="131">
        <f t="shared" si="49"/>
        <v>0</v>
      </c>
      <c r="AB571" s="132">
        <f t="shared" si="50"/>
        <v>0</v>
      </c>
      <c r="AC571" s="132">
        <f t="shared" si="53"/>
        <v>0</v>
      </c>
      <c r="AD571" s="132">
        <f>(IF(S571=Dropdown!$E$6,1,IF(S571=Dropdown!$E$7,2,IF(S571=Dropdown!$E$8,1,IF(S571=Dropdown!$E$9,2,0)))))*E571</f>
        <v>0</v>
      </c>
      <c r="AE571" s="132">
        <v>0</v>
      </c>
    </row>
    <row r="572" spans="1:31" ht="32.25" customHeight="1" thickBot="1" x14ac:dyDescent="0.3">
      <c r="A572" s="98"/>
      <c r="B572" s="85"/>
      <c r="C572" s="85"/>
      <c r="D572" s="102"/>
      <c r="E572" s="85"/>
      <c r="F572" s="85"/>
      <c r="G572" s="85"/>
      <c r="H572" s="85"/>
      <c r="I572" s="85"/>
      <c r="J572" s="85"/>
      <c r="K572" s="99"/>
      <c r="L572" s="90"/>
      <c r="M572" s="107">
        <f t="shared" si="51"/>
        <v>0</v>
      </c>
      <c r="N572" s="107"/>
      <c r="O572" s="107"/>
      <c r="P572" s="85"/>
      <c r="Q572" s="85"/>
      <c r="R572" s="85"/>
      <c r="S572" s="85"/>
      <c r="T572" s="85"/>
      <c r="U572" s="85"/>
      <c r="V572" s="92" t="str">
        <f t="shared" si="52"/>
        <v>/</v>
      </c>
      <c r="W572" s="92"/>
      <c r="X572" s="92"/>
      <c r="Y572" s="92"/>
      <c r="Z572" s="131">
        <f t="shared" si="48"/>
        <v>0</v>
      </c>
      <c r="AA572" s="131">
        <f t="shared" si="49"/>
        <v>0</v>
      </c>
      <c r="AB572" s="132">
        <f t="shared" si="50"/>
        <v>0</v>
      </c>
      <c r="AC572" s="132">
        <f t="shared" si="53"/>
        <v>0</v>
      </c>
      <c r="AD572" s="132">
        <f>(IF(S572=Dropdown!$E$6,1,IF(S572=Dropdown!$E$7,2,IF(S572=Dropdown!$E$8,1,IF(S572=Dropdown!$E$9,2,0)))))*E572</f>
        <v>0</v>
      </c>
      <c r="AE572" s="132">
        <v>0</v>
      </c>
    </row>
    <row r="573" spans="1:31" ht="32.25" customHeight="1" thickBot="1" x14ac:dyDescent="0.3">
      <c r="A573" s="98"/>
      <c r="B573" s="85"/>
      <c r="C573" s="85"/>
      <c r="D573" s="102"/>
      <c r="E573" s="85"/>
      <c r="F573" s="85"/>
      <c r="G573" s="85"/>
      <c r="H573" s="85"/>
      <c r="I573" s="85"/>
      <c r="J573" s="85"/>
      <c r="K573" s="99"/>
      <c r="L573" s="90"/>
      <c r="M573" s="107">
        <f t="shared" si="51"/>
        <v>0</v>
      </c>
      <c r="N573" s="107"/>
      <c r="O573" s="107"/>
      <c r="P573" s="85"/>
      <c r="Q573" s="85"/>
      <c r="R573" s="85"/>
      <c r="S573" s="85"/>
      <c r="T573" s="85"/>
      <c r="U573" s="85"/>
      <c r="V573" s="92" t="str">
        <f t="shared" si="52"/>
        <v>/</v>
      </c>
      <c r="W573" s="92"/>
      <c r="X573" s="92"/>
      <c r="Y573" s="92"/>
      <c r="Z573" s="131">
        <f t="shared" si="48"/>
        <v>0</v>
      </c>
      <c r="AA573" s="131">
        <f t="shared" si="49"/>
        <v>0</v>
      </c>
      <c r="AB573" s="132">
        <f t="shared" si="50"/>
        <v>0</v>
      </c>
      <c r="AC573" s="132">
        <f t="shared" si="53"/>
        <v>0</v>
      </c>
      <c r="AD573" s="132">
        <f>(IF(S573=Dropdown!$E$6,1,IF(S573=Dropdown!$E$7,2,IF(S573=Dropdown!$E$8,1,IF(S573=Dropdown!$E$9,2,0)))))*E573</f>
        <v>0</v>
      </c>
      <c r="AE573" s="132">
        <v>0</v>
      </c>
    </row>
    <row r="574" spans="1:31" ht="32.25" customHeight="1" thickBot="1" x14ac:dyDescent="0.3">
      <c r="A574" s="98"/>
      <c r="B574" s="85"/>
      <c r="C574" s="85"/>
      <c r="D574" s="102"/>
      <c r="E574" s="85"/>
      <c r="F574" s="85"/>
      <c r="G574" s="85"/>
      <c r="H574" s="85"/>
      <c r="I574" s="85"/>
      <c r="J574" s="85"/>
      <c r="K574" s="99"/>
      <c r="L574" s="90"/>
      <c r="M574" s="107">
        <f t="shared" si="51"/>
        <v>0</v>
      </c>
      <c r="N574" s="107"/>
      <c r="O574" s="107"/>
      <c r="P574" s="85"/>
      <c r="Q574" s="85"/>
      <c r="R574" s="85"/>
      <c r="S574" s="85"/>
      <c r="T574" s="85"/>
      <c r="U574" s="85"/>
      <c r="V574" s="92" t="str">
        <f t="shared" si="52"/>
        <v>/</v>
      </c>
      <c r="W574" s="92"/>
      <c r="X574" s="92"/>
      <c r="Y574" s="92"/>
      <c r="Z574" s="131">
        <f t="shared" si="48"/>
        <v>0</v>
      </c>
      <c r="AA574" s="131">
        <f t="shared" si="49"/>
        <v>0</v>
      </c>
      <c r="AB574" s="132">
        <f t="shared" si="50"/>
        <v>0</v>
      </c>
      <c r="AC574" s="132">
        <f t="shared" si="53"/>
        <v>0</v>
      </c>
      <c r="AD574" s="132">
        <f>(IF(S574=Dropdown!$E$6,1,IF(S574=Dropdown!$E$7,2,IF(S574=Dropdown!$E$8,1,IF(S574=Dropdown!$E$9,2,0)))))*E574</f>
        <v>0</v>
      </c>
      <c r="AE574" s="132">
        <v>0</v>
      </c>
    </row>
    <row r="575" spans="1:31" ht="32.25" customHeight="1" thickBot="1" x14ac:dyDescent="0.3">
      <c r="A575" s="98"/>
      <c r="B575" s="85"/>
      <c r="C575" s="85"/>
      <c r="D575" s="102"/>
      <c r="E575" s="85"/>
      <c r="F575" s="85"/>
      <c r="G575" s="85"/>
      <c r="H575" s="85"/>
      <c r="I575" s="85"/>
      <c r="J575" s="85"/>
      <c r="K575" s="99"/>
      <c r="L575" s="90"/>
      <c r="M575" s="107">
        <f t="shared" si="51"/>
        <v>0</v>
      </c>
      <c r="N575" s="107"/>
      <c r="O575" s="107"/>
      <c r="P575" s="85"/>
      <c r="Q575" s="85"/>
      <c r="R575" s="85"/>
      <c r="S575" s="85"/>
      <c r="T575" s="85"/>
      <c r="U575" s="85"/>
      <c r="V575" s="92" t="str">
        <f t="shared" si="52"/>
        <v>/</v>
      </c>
      <c r="W575" s="92"/>
      <c r="X575" s="92"/>
      <c r="Y575" s="92"/>
      <c r="Z575" s="131">
        <f t="shared" si="48"/>
        <v>0</v>
      </c>
      <c r="AA575" s="131">
        <f t="shared" si="49"/>
        <v>0</v>
      </c>
      <c r="AB575" s="132">
        <f t="shared" si="50"/>
        <v>0</v>
      </c>
      <c r="AC575" s="132">
        <f t="shared" si="53"/>
        <v>0</v>
      </c>
      <c r="AD575" s="132">
        <f>(IF(S575=Dropdown!$E$6,1,IF(S575=Dropdown!$E$7,2,IF(S575=Dropdown!$E$8,1,IF(S575=Dropdown!$E$9,2,0)))))*E575</f>
        <v>0</v>
      </c>
      <c r="AE575" s="132">
        <v>0</v>
      </c>
    </row>
    <row r="576" spans="1:31" ht="32.25" customHeight="1" thickBot="1" x14ac:dyDescent="0.3">
      <c r="A576" s="98"/>
      <c r="B576" s="85"/>
      <c r="C576" s="85"/>
      <c r="D576" s="85"/>
      <c r="E576" s="85"/>
      <c r="F576" s="85"/>
      <c r="G576" s="85"/>
      <c r="H576" s="85"/>
      <c r="I576" s="85"/>
      <c r="J576" s="85"/>
      <c r="K576" s="99"/>
      <c r="L576" s="90"/>
      <c r="M576" s="107">
        <f t="shared" si="51"/>
        <v>0</v>
      </c>
      <c r="N576" s="107"/>
      <c r="O576" s="107"/>
      <c r="P576" s="85"/>
      <c r="Q576" s="85"/>
      <c r="R576" s="85"/>
      <c r="S576" s="85"/>
      <c r="T576" s="85"/>
      <c r="U576" s="85"/>
      <c r="V576" s="92" t="str">
        <f t="shared" si="52"/>
        <v>/</v>
      </c>
      <c r="W576" s="92"/>
      <c r="X576" s="92"/>
      <c r="Y576" s="92"/>
      <c r="Z576" s="131">
        <f t="shared" si="48"/>
        <v>0</v>
      </c>
      <c r="AA576" s="131">
        <f t="shared" si="49"/>
        <v>0</v>
      </c>
      <c r="AB576" s="132">
        <f t="shared" si="50"/>
        <v>0</v>
      </c>
      <c r="AC576" s="132">
        <f t="shared" si="53"/>
        <v>0</v>
      </c>
      <c r="AD576" s="132">
        <f>(IF(S576=Dropdown!$E$6,1,IF(S576=Dropdown!$E$7,2,IF(S576=Dropdown!$E$8,1,IF(S576=Dropdown!$E$9,2,0)))))*E576</f>
        <v>0</v>
      </c>
      <c r="AE576" s="132">
        <v>0</v>
      </c>
    </row>
    <row r="577" spans="1:31" ht="32.25" customHeight="1" thickBot="1" x14ac:dyDescent="0.3">
      <c r="A577" s="98"/>
      <c r="B577" s="85"/>
      <c r="C577" s="85"/>
      <c r="D577" s="85"/>
      <c r="E577" s="85"/>
      <c r="F577" s="85"/>
      <c r="G577" s="85"/>
      <c r="H577" s="85"/>
      <c r="I577" s="85"/>
      <c r="J577" s="85"/>
      <c r="K577" s="99"/>
      <c r="L577" s="90"/>
      <c r="M577" s="107">
        <f t="shared" si="51"/>
        <v>0</v>
      </c>
      <c r="N577" s="107"/>
      <c r="O577" s="107"/>
      <c r="P577" s="85"/>
      <c r="Q577" s="85"/>
      <c r="R577" s="85"/>
      <c r="S577" s="85"/>
      <c r="T577" s="85"/>
      <c r="U577" s="85"/>
      <c r="V577" s="92" t="str">
        <f t="shared" si="52"/>
        <v>/</v>
      </c>
      <c r="W577" s="92"/>
      <c r="X577" s="92"/>
      <c r="Y577" s="92"/>
      <c r="Z577" s="131">
        <f t="shared" si="48"/>
        <v>0</v>
      </c>
      <c r="AA577" s="131">
        <f t="shared" si="49"/>
        <v>0</v>
      </c>
      <c r="AB577" s="132">
        <f t="shared" si="50"/>
        <v>0</v>
      </c>
      <c r="AC577" s="132">
        <f t="shared" si="53"/>
        <v>0</v>
      </c>
      <c r="AD577" s="132">
        <f>(IF(S577=Dropdown!$E$6,1,IF(S577=Dropdown!$E$7,2,IF(S577=Dropdown!$E$8,1,IF(S577=Dropdown!$E$9,2,0)))))*E577</f>
        <v>0</v>
      </c>
      <c r="AE577" s="132">
        <v>0</v>
      </c>
    </row>
    <row r="578" spans="1:31" ht="32.25" customHeight="1" thickBot="1" x14ac:dyDescent="0.3">
      <c r="A578" s="98"/>
      <c r="B578" s="85"/>
      <c r="C578" s="85"/>
      <c r="D578" s="85"/>
      <c r="E578" s="85"/>
      <c r="F578" s="85"/>
      <c r="G578" s="85"/>
      <c r="H578" s="85"/>
      <c r="I578" s="85"/>
      <c r="J578" s="85"/>
      <c r="K578" s="99"/>
      <c r="L578" s="90"/>
      <c r="M578" s="107">
        <f t="shared" si="51"/>
        <v>0</v>
      </c>
      <c r="N578" s="107"/>
      <c r="O578" s="107"/>
      <c r="P578" s="85"/>
      <c r="Q578" s="85"/>
      <c r="R578" s="85"/>
      <c r="S578" s="85"/>
      <c r="T578" s="85"/>
      <c r="U578" s="85"/>
      <c r="V578" s="92" t="str">
        <f t="shared" si="52"/>
        <v>/</v>
      </c>
      <c r="W578" s="92"/>
      <c r="X578" s="92"/>
      <c r="Y578" s="92"/>
      <c r="Z578" s="131">
        <f t="shared" si="48"/>
        <v>0</v>
      </c>
      <c r="AA578" s="131">
        <f t="shared" si="49"/>
        <v>0</v>
      </c>
      <c r="AB578" s="132">
        <f t="shared" si="50"/>
        <v>0</v>
      </c>
      <c r="AC578" s="132">
        <f t="shared" si="53"/>
        <v>0</v>
      </c>
      <c r="AD578" s="132">
        <f>(IF(S578=Dropdown!$E$6,1,IF(S578=Dropdown!$E$7,2,IF(S578=Dropdown!$E$8,1,IF(S578=Dropdown!$E$9,2,0)))))*E578</f>
        <v>0</v>
      </c>
      <c r="AE578" s="132">
        <v>0</v>
      </c>
    </row>
    <row r="579" spans="1:31" ht="32.25" customHeight="1" thickBot="1" x14ac:dyDescent="0.3">
      <c r="A579" s="98"/>
      <c r="B579" s="85"/>
      <c r="C579" s="85"/>
      <c r="D579" s="85"/>
      <c r="E579" s="85"/>
      <c r="F579" s="85"/>
      <c r="G579" s="85"/>
      <c r="H579" s="85"/>
      <c r="I579" s="85"/>
      <c r="J579" s="85"/>
      <c r="K579" s="99"/>
      <c r="L579" s="90"/>
      <c r="M579" s="107">
        <f t="shared" si="51"/>
        <v>0</v>
      </c>
      <c r="N579" s="107"/>
      <c r="O579" s="107"/>
      <c r="P579" s="85"/>
      <c r="Q579" s="85"/>
      <c r="R579" s="85"/>
      <c r="S579" s="85"/>
      <c r="T579" s="85"/>
      <c r="U579" s="85"/>
      <c r="V579" s="92" t="str">
        <f t="shared" si="52"/>
        <v>/</v>
      </c>
      <c r="W579" s="92"/>
      <c r="X579" s="92"/>
      <c r="Y579" s="92"/>
      <c r="Z579" s="131">
        <f t="shared" si="48"/>
        <v>0</v>
      </c>
      <c r="AA579" s="131">
        <f t="shared" si="49"/>
        <v>0</v>
      </c>
      <c r="AB579" s="132">
        <f t="shared" si="50"/>
        <v>0</v>
      </c>
      <c r="AC579" s="132">
        <f t="shared" si="53"/>
        <v>0</v>
      </c>
      <c r="AD579" s="132">
        <f>(IF(S579=Dropdown!$E$6,1,IF(S579=Dropdown!$E$7,2,IF(S579=Dropdown!$E$8,1,IF(S579=Dropdown!$E$9,2,0)))))*E579</f>
        <v>0</v>
      </c>
      <c r="AE579" s="132">
        <v>0</v>
      </c>
    </row>
    <row r="580" spans="1:31" ht="32.25" customHeight="1" thickBot="1" x14ac:dyDescent="0.3">
      <c r="A580" s="98"/>
      <c r="B580" s="85"/>
      <c r="C580" s="85"/>
      <c r="D580" s="85"/>
      <c r="E580" s="85"/>
      <c r="F580" s="85"/>
      <c r="G580" s="85"/>
      <c r="H580" s="85"/>
      <c r="I580" s="85"/>
      <c r="J580" s="85"/>
      <c r="K580" s="99"/>
      <c r="L580" s="90"/>
      <c r="M580" s="107">
        <f t="shared" si="51"/>
        <v>0</v>
      </c>
      <c r="N580" s="107"/>
      <c r="O580" s="107"/>
      <c r="P580" s="85"/>
      <c r="Q580" s="85"/>
      <c r="R580" s="85"/>
      <c r="S580" s="85"/>
      <c r="T580" s="85"/>
      <c r="U580" s="85"/>
      <c r="V580" s="92" t="str">
        <f t="shared" si="52"/>
        <v>/</v>
      </c>
      <c r="W580" s="92"/>
      <c r="X580" s="92"/>
      <c r="Y580" s="92"/>
      <c r="Z580" s="131">
        <f t="shared" si="48"/>
        <v>0</v>
      </c>
      <c r="AA580" s="131">
        <f t="shared" si="49"/>
        <v>0</v>
      </c>
      <c r="AB580" s="132">
        <f t="shared" si="50"/>
        <v>0</v>
      </c>
      <c r="AC580" s="132">
        <f t="shared" si="53"/>
        <v>0</v>
      </c>
      <c r="AD580" s="132">
        <f>(IF(S580=Dropdown!$E$6,1,IF(S580=Dropdown!$E$7,2,IF(S580=Dropdown!$E$8,1,IF(S580=Dropdown!$E$9,2,0)))))*E580</f>
        <v>0</v>
      </c>
      <c r="AE580" s="132">
        <v>0</v>
      </c>
    </row>
    <row r="581" spans="1:31" ht="32.25" customHeight="1" thickBot="1" x14ac:dyDescent="0.3">
      <c r="A581" s="98"/>
      <c r="B581" s="85"/>
      <c r="C581" s="85"/>
      <c r="D581" s="85"/>
      <c r="E581" s="85"/>
      <c r="F581" s="85"/>
      <c r="G581" s="85"/>
      <c r="H581" s="85"/>
      <c r="I581" s="85"/>
      <c r="J581" s="85"/>
      <c r="K581" s="99"/>
      <c r="L581" s="90"/>
      <c r="M581" s="107">
        <f t="shared" si="51"/>
        <v>0</v>
      </c>
      <c r="N581" s="107"/>
      <c r="O581" s="107"/>
      <c r="P581" s="85"/>
      <c r="Q581" s="85"/>
      <c r="R581" s="85"/>
      <c r="S581" s="85"/>
      <c r="T581" s="85"/>
      <c r="U581" s="85"/>
      <c r="V581" s="92" t="str">
        <f t="shared" si="52"/>
        <v>/</v>
      </c>
      <c r="W581" s="92"/>
      <c r="X581" s="92"/>
      <c r="Y581" s="92"/>
      <c r="Z581" s="131">
        <f t="shared" si="48"/>
        <v>0</v>
      </c>
      <c r="AA581" s="131">
        <f t="shared" si="49"/>
        <v>0</v>
      </c>
      <c r="AB581" s="132">
        <f t="shared" si="50"/>
        <v>0</v>
      </c>
      <c r="AC581" s="132">
        <f t="shared" si="53"/>
        <v>0</v>
      </c>
      <c r="AD581" s="132">
        <f>(IF(S581=Dropdown!$E$6,1,IF(S581=Dropdown!$E$7,2,IF(S581=Dropdown!$E$8,1,IF(S581=Dropdown!$E$9,2,0)))))*E581</f>
        <v>0</v>
      </c>
      <c r="AE581" s="132">
        <v>0</v>
      </c>
    </row>
    <row r="582" spans="1:31" ht="32.25" customHeight="1" thickBot="1" x14ac:dyDescent="0.3">
      <c r="A582" s="98"/>
      <c r="B582" s="85"/>
      <c r="C582" s="85"/>
      <c r="D582" s="85"/>
      <c r="E582" s="85"/>
      <c r="F582" s="85"/>
      <c r="G582" s="85"/>
      <c r="H582" s="85"/>
      <c r="I582" s="85"/>
      <c r="J582" s="85"/>
      <c r="K582" s="99"/>
      <c r="L582" s="90"/>
      <c r="M582" s="107">
        <f t="shared" si="51"/>
        <v>0</v>
      </c>
      <c r="N582" s="107"/>
      <c r="O582" s="107"/>
      <c r="P582" s="85"/>
      <c r="Q582" s="85"/>
      <c r="R582" s="85"/>
      <c r="S582" s="85"/>
      <c r="T582" s="85"/>
      <c r="U582" s="85"/>
      <c r="V582" s="92" t="str">
        <f t="shared" si="52"/>
        <v>/</v>
      </c>
      <c r="W582" s="92"/>
      <c r="X582" s="92"/>
      <c r="Y582" s="92"/>
      <c r="Z582" s="131">
        <f t="shared" si="48"/>
        <v>0</v>
      </c>
      <c r="AA582" s="131">
        <f t="shared" si="49"/>
        <v>0</v>
      </c>
      <c r="AB582" s="132">
        <f t="shared" si="50"/>
        <v>0</v>
      </c>
      <c r="AC582" s="132">
        <f t="shared" si="53"/>
        <v>0</v>
      </c>
      <c r="AD582" s="132">
        <f>(IF(S582=Dropdown!$E$6,1,IF(S582=Dropdown!$E$7,2,IF(S582=Dropdown!$E$8,1,IF(S582=Dropdown!$E$9,2,0)))))*E582</f>
        <v>0</v>
      </c>
      <c r="AE582" s="132">
        <v>0</v>
      </c>
    </row>
    <row r="583" spans="1:31" ht="32.25" customHeight="1" thickBot="1" x14ac:dyDescent="0.3">
      <c r="A583" s="98"/>
      <c r="B583" s="85"/>
      <c r="C583" s="85"/>
      <c r="D583" s="85"/>
      <c r="E583" s="85"/>
      <c r="F583" s="85"/>
      <c r="G583" s="85"/>
      <c r="H583" s="85"/>
      <c r="I583" s="85"/>
      <c r="J583" s="85"/>
      <c r="K583" s="99"/>
      <c r="L583" s="90"/>
      <c r="M583" s="107">
        <f t="shared" si="51"/>
        <v>0</v>
      </c>
      <c r="N583" s="107"/>
      <c r="O583" s="107"/>
      <c r="P583" s="85"/>
      <c r="Q583" s="85"/>
      <c r="R583" s="85"/>
      <c r="S583" s="85"/>
      <c r="T583" s="85"/>
      <c r="U583" s="85"/>
      <c r="V583" s="92" t="str">
        <f t="shared" si="52"/>
        <v>/</v>
      </c>
      <c r="W583" s="92"/>
      <c r="X583" s="92"/>
      <c r="Y583" s="92"/>
      <c r="Z583" s="131">
        <f t="shared" si="48"/>
        <v>0</v>
      </c>
      <c r="AA583" s="131">
        <f t="shared" si="49"/>
        <v>0</v>
      </c>
      <c r="AB583" s="132">
        <f t="shared" si="50"/>
        <v>0</v>
      </c>
      <c r="AC583" s="132">
        <f t="shared" si="53"/>
        <v>0</v>
      </c>
      <c r="AD583" s="132">
        <f>(IF(S583=Dropdown!$E$6,1,IF(S583=Dropdown!$E$7,2,IF(S583=Dropdown!$E$8,1,IF(S583=Dropdown!$E$9,2,0)))))*E583</f>
        <v>0</v>
      </c>
      <c r="AE583" s="132">
        <v>0</v>
      </c>
    </row>
    <row r="584" spans="1:31" ht="32.25" customHeight="1" thickBot="1" x14ac:dyDescent="0.3">
      <c r="A584" s="98"/>
      <c r="B584" s="85"/>
      <c r="C584" s="85"/>
      <c r="D584" s="85"/>
      <c r="E584" s="85"/>
      <c r="F584" s="85"/>
      <c r="G584" s="85"/>
      <c r="H584" s="85"/>
      <c r="I584" s="85"/>
      <c r="J584" s="85"/>
      <c r="K584" s="99"/>
      <c r="L584" s="90"/>
      <c r="M584" s="107">
        <f t="shared" si="51"/>
        <v>0</v>
      </c>
      <c r="N584" s="107"/>
      <c r="O584" s="107"/>
      <c r="P584" s="85"/>
      <c r="Q584" s="85"/>
      <c r="R584" s="85"/>
      <c r="S584" s="85"/>
      <c r="T584" s="85"/>
      <c r="U584" s="85"/>
      <c r="V584" s="92" t="str">
        <f t="shared" si="52"/>
        <v>/</v>
      </c>
      <c r="W584" s="92"/>
      <c r="X584" s="92"/>
      <c r="Y584" s="92"/>
      <c r="Z584" s="131">
        <f t="shared" ref="Z584:Z647" si="54">+((C584*D584)/1000000)*E584</f>
        <v>0</v>
      </c>
      <c r="AA584" s="131">
        <f t="shared" ref="AA584:AA647" si="55">+(IF(G584&lt;&gt;"",C584/1000+0.1,0)+IF(H584&lt;&gt;"",C584/1000+0.1,0)+IF(I584&lt;&gt;"",D584/1000+0.1,0)+IF(J584&lt;&gt;"",D584/1000+0.1,0))*E584</f>
        <v>0</v>
      </c>
      <c r="AB584" s="132">
        <f t="shared" ref="AB584:AB647" si="56">+IF(Q584="",0,1)*E584</f>
        <v>0</v>
      </c>
      <c r="AC584" s="132">
        <f t="shared" si="53"/>
        <v>0</v>
      </c>
      <c r="AD584" s="132">
        <f>(IF(S584=Dropdown!$E$6,1,IF(S584=Dropdown!$E$7,2,IF(S584=Dropdown!$E$8,1,IF(S584=Dropdown!$E$9,2,0)))))*E584</f>
        <v>0</v>
      </c>
      <c r="AE584" s="132">
        <v>0</v>
      </c>
    </row>
    <row r="585" spans="1:31" ht="32.25" customHeight="1" thickBot="1" x14ac:dyDescent="0.3">
      <c r="A585" s="98"/>
      <c r="B585" s="85"/>
      <c r="C585" s="85"/>
      <c r="D585" s="85"/>
      <c r="E585" s="85"/>
      <c r="F585" s="85"/>
      <c r="G585" s="85"/>
      <c r="H585" s="85"/>
      <c r="I585" s="85"/>
      <c r="J585" s="85"/>
      <c r="K585" s="99"/>
      <c r="L585" s="90"/>
      <c r="M585" s="107">
        <f t="shared" ref="M585:M648" si="57">IF(C585=0,0,1)</f>
        <v>0</v>
      </c>
      <c r="N585" s="107"/>
      <c r="O585" s="107"/>
      <c r="P585" s="85"/>
      <c r="Q585" s="85"/>
      <c r="R585" s="85"/>
      <c r="S585" s="85"/>
      <c r="T585" s="85"/>
      <c r="U585" s="85"/>
      <c r="V585" s="92" t="str">
        <f t="shared" ref="V585:V648" si="58">CONCATENATE(IF(Q585="","",CONCATENATE("",P585,"/",Q585)),IF(R585="","",CONCATENATE("",P585,"/",R585)),IF(S585="","",CONCATENATE("/","",P585,"/",S585,"(",T585,"-",U585,")")),"/",F585)</f>
        <v>/</v>
      </c>
      <c r="W585" s="92"/>
      <c r="X585" s="92"/>
      <c r="Y585" s="92"/>
      <c r="Z585" s="131">
        <f t="shared" si="54"/>
        <v>0</v>
      </c>
      <c r="AA585" s="131">
        <f t="shared" si="55"/>
        <v>0</v>
      </c>
      <c r="AB585" s="132">
        <f t="shared" si="56"/>
        <v>0</v>
      </c>
      <c r="AC585" s="132">
        <f t="shared" ref="AC585:AC648" si="59">+IF(R585="",0,1)*E585</f>
        <v>0</v>
      </c>
      <c r="AD585" s="132">
        <f>(IF(S585=Dropdown!$E$6,1,IF(S585=Dropdown!$E$7,2,IF(S585=Dropdown!$E$8,1,IF(S585=Dropdown!$E$9,2,0)))))*E585</f>
        <v>0</v>
      </c>
      <c r="AE585" s="132">
        <v>0</v>
      </c>
    </row>
    <row r="586" spans="1:31" ht="32.25" customHeight="1" thickBot="1" x14ac:dyDescent="0.3">
      <c r="A586" s="98"/>
      <c r="B586" s="85"/>
      <c r="C586" s="85"/>
      <c r="D586" s="85"/>
      <c r="E586" s="85"/>
      <c r="F586" s="85"/>
      <c r="G586" s="85"/>
      <c r="H586" s="85"/>
      <c r="I586" s="85"/>
      <c r="J586" s="85"/>
      <c r="K586" s="99"/>
      <c r="L586" s="90"/>
      <c r="M586" s="107">
        <f t="shared" si="57"/>
        <v>0</v>
      </c>
      <c r="N586" s="107"/>
      <c r="O586" s="107"/>
      <c r="P586" s="85"/>
      <c r="Q586" s="85"/>
      <c r="R586" s="85"/>
      <c r="S586" s="85"/>
      <c r="T586" s="85"/>
      <c r="U586" s="85"/>
      <c r="V586" s="92" t="str">
        <f t="shared" si="58"/>
        <v>/</v>
      </c>
      <c r="W586" s="92"/>
      <c r="X586" s="92"/>
      <c r="Y586" s="92"/>
      <c r="Z586" s="131">
        <f t="shared" si="54"/>
        <v>0</v>
      </c>
      <c r="AA586" s="131">
        <f t="shared" si="55"/>
        <v>0</v>
      </c>
      <c r="AB586" s="132">
        <f t="shared" si="56"/>
        <v>0</v>
      </c>
      <c r="AC586" s="132">
        <f t="shared" si="59"/>
        <v>0</v>
      </c>
      <c r="AD586" s="132">
        <f>(IF(S586=Dropdown!$E$6,1,IF(S586=Dropdown!$E$7,2,IF(S586=Dropdown!$E$8,1,IF(S586=Dropdown!$E$9,2,0)))))*E586</f>
        <v>0</v>
      </c>
      <c r="AE586" s="132">
        <v>0</v>
      </c>
    </row>
    <row r="587" spans="1:31" ht="32.25" customHeight="1" thickBot="1" x14ac:dyDescent="0.3">
      <c r="A587" s="98"/>
      <c r="B587" s="85"/>
      <c r="C587" s="85"/>
      <c r="D587" s="85"/>
      <c r="E587" s="85"/>
      <c r="F587" s="85"/>
      <c r="G587" s="85"/>
      <c r="H587" s="85"/>
      <c r="I587" s="85"/>
      <c r="J587" s="85"/>
      <c r="K587" s="99"/>
      <c r="L587" s="90"/>
      <c r="M587" s="107">
        <f t="shared" si="57"/>
        <v>0</v>
      </c>
      <c r="N587" s="107"/>
      <c r="O587" s="107"/>
      <c r="P587" s="85"/>
      <c r="Q587" s="85"/>
      <c r="R587" s="85"/>
      <c r="S587" s="85"/>
      <c r="T587" s="85"/>
      <c r="U587" s="85"/>
      <c r="V587" s="92" t="str">
        <f t="shared" si="58"/>
        <v>/</v>
      </c>
      <c r="W587" s="92"/>
      <c r="X587" s="92"/>
      <c r="Y587" s="92"/>
      <c r="Z587" s="131">
        <f t="shared" si="54"/>
        <v>0</v>
      </c>
      <c r="AA587" s="131">
        <f t="shared" si="55"/>
        <v>0</v>
      </c>
      <c r="AB587" s="132">
        <f t="shared" si="56"/>
        <v>0</v>
      </c>
      <c r="AC587" s="132">
        <f t="shared" si="59"/>
        <v>0</v>
      </c>
      <c r="AD587" s="132">
        <f>(IF(S587=Dropdown!$E$6,1,IF(S587=Dropdown!$E$7,2,IF(S587=Dropdown!$E$8,1,IF(S587=Dropdown!$E$9,2,0)))))*E587</f>
        <v>0</v>
      </c>
      <c r="AE587" s="132">
        <v>0</v>
      </c>
    </row>
    <row r="588" spans="1:31" ht="32.25" customHeight="1" thickBot="1" x14ac:dyDescent="0.3">
      <c r="A588" s="98"/>
      <c r="B588" s="85"/>
      <c r="C588" s="85"/>
      <c r="D588" s="85"/>
      <c r="E588" s="85"/>
      <c r="F588" s="85"/>
      <c r="G588" s="85"/>
      <c r="H588" s="85"/>
      <c r="I588" s="85"/>
      <c r="J588" s="85"/>
      <c r="K588" s="99"/>
      <c r="L588" s="90"/>
      <c r="M588" s="107">
        <f t="shared" si="57"/>
        <v>0</v>
      </c>
      <c r="N588" s="107"/>
      <c r="O588" s="107"/>
      <c r="P588" s="85"/>
      <c r="Q588" s="85"/>
      <c r="R588" s="85"/>
      <c r="S588" s="85"/>
      <c r="T588" s="85"/>
      <c r="U588" s="85"/>
      <c r="V588" s="92" t="str">
        <f t="shared" si="58"/>
        <v>/</v>
      </c>
      <c r="W588" s="92"/>
      <c r="X588" s="92"/>
      <c r="Y588" s="92"/>
      <c r="Z588" s="131">
        <f t="shared" si="54"/>
        <v>0</v>
      </c>
      <c r="AA588" s="131">
        <f t="shared" si="55"/>
        <v>0</v>
      </c>
      <c r="AB588" s="132">
        <f t="shared" si="56"/>
        <v>0</v>
      </c>
      <c r="AC588" s="132">
        <f t="shared" si="59"/>
        <v>0</v>
      </c>
      <c r="AD588" s="132">
        <f>(IF(S588=Dropdown!$E$6,1,IF(S588=Dropdown!$E$7,2,IF(S588=Dropdown!$E$8,1,IF(S588=Dropdown!$E$9,2,0)))))*E588</f>
        <v>0</v>
      </c>
      <c r="AE588" s="132">
        <v>0</v>
      </c>
    </row>
    <row r="589" spans="1:31" ht="32.25" customHeight="1" thickBot="1" x14ac:dyDescent="0.3">
      <c r="A589" s="98"/>
      <c r="B589" s="85"/>
      <c r="C589" s="85"/>
      <c r="D589" s="102"/>
      <c r="E589" s="85"/>
      <c r="F589" s="85"/>
      <c r="G589" s="85"/>
      <c r="H589" s="85"/>
      <c r="I589" s="85"/>
      <c r="J589" s="85"/>
      <c r="K589" s="99"/>
      <c r="L589" s="90"/>
      <c r="M589" s="107">
        <f t="shared" si="57"/>
        <v>0</v>
      </c>
      <c r="N589" s="107"/>
      <c r="O589" s="107"/>
      <c r="P589" s="85"/>
      <c r="Q589" s="85"/>
      <c r="R589" s="85"/>
      <c r="S589" s="85"/>
      <c r="T589" s="85"/>
      <c r="U589" s="85"/>
      <c r="V589" s="92" t="str">
        <f t="shared" si="58"/>
        <v>/</v>
      </c>
      <c r="W589" s="92"/>
      <c r="X589" s="92"/>
      <c r="Y589" s="92"/>
      <c r="Z589" s="131">
        <f t="shared" si="54"/>
        <v>0</v>
      </c>
      <c r="AA589" s="131">
        <f t="shared" si="55"/>
        <v>0</v>
      </c>
      <c r="AB589" s="132">
        <f t="shared" si="56"/>
        <v>0</v>
      </c>
      <c r="AC589" s="132">
        <f t="shared" si="59"/>
        <v>0</v>
      </c>
      <c r="AD589" s="132">
        <f>(IF(S589=Dropdown!$E$6,1,IF(S589=Dropdown!$E$7,2,IF(S589=Dropdown!$E$8,1,IF(S589=Dropdown!$E$9,2,0)))))*E589</f>
        <v>0</v>
      </c>
      <c r="AE589" s="132">
        <v>0</v>
      </c>
    </row>
    <row r="590" spans="1:31" ht="32.25" customHeight="1" thickBot="1" x14ac:dyDescent="0.3">
      <c r="A590" s="98"/>
      <c r="B590" s="85"/>
      <c r="C590" s="85"/>
      <c r="D590" s="102"/>
      <c r="E590" s="85"/>
      <c r="F590" s="85"/>
      <c r="G590" s="85"/>
      <c r="H590" s="85"/>
      <c r="I590" s="85"/>
      <c r="J590" s="85"/>
      <c r="K590" s="99"/>
      <c r="L590" s="90"/>
      <c r="M590" s="107">
        <f t="shared" si="57"/>
        <v>0</v>
      </c>
      <c r="N590" s="107"/>
      <c r="O590" s="107"/>
      <c r="P590" s="85"/>
      <c r="Q590" s="85"/>
      <c r="R590" s="85"/>
      <c r="S590" s="85"/>
      <c r="T590" s="85"/>
      <c r="U590" s="85"/>
      <c r="V590" s="92" t="str">
        <f t="shared" si="58"/>
        <v>/</v>
      </c>
      <c r="W590" s="92"/>
      <c r="X590" s="92"/>
      <c r="Y590" s="92"/>
      <c r="Z590" s="131">
        <f t="shared" si="54"/>
        <v>0</v>
      </c>
      <c r="AA590" s="131">
        <f t="shared" si="55"/>
        <v>0</v>
      </c>
      <c r="AB590" s="132">
        <f t="shared" si="56"/>
        <v>0</v>
      </c>
      <c r="AC590" s="132">
        <f t="shared" si="59"/>
        <v>0</v>
      </c>
      <c r="AD590" s="132">
        <f>(IF(S590=Dropdown!$E$6,1,IF(S590=Dropdown!$E$7,2,IF(S590=Dropdown!$E$8,1,IF(S590=Dropdown!$E$9,2,0)))))*E590</f>
        <v>0</v>
      </c>
      <c r="AE590" s="132">
        <v>0</v>
      </c>
    </row>
    <row r="591" spans="1:31" ht="32.25" customHeight="1" thickBot="1" x14ac:dyDescent="0.3">
      <c r="A591" s="98"/>
      <c r="B591" s="85"/>
      <c r="C591" s="85"/>
      <c r="D591" s="102"/>
      <c r="E591" s="85"/>
      <c r="F591" s="85"/>
      <c r="G591" s="85"/>
      <c r="H591" s="85"/>
      <c r="I591" s="85"/>
      <c r="J591" s="85"/>
      <c r="K591" s="99"/>
      <c r="L591" s="90"/>
      <c r="M591" s="107">
        <f t="shared" si="57"/>
        <v>0</v>
      </c>
      <c r="N591" s="107"/>
      <c r="O591" s="107"/>
      <c r="P591" s="85"/>
      <c r="Q591" s="85"/>
      <c r="R591" s="85"/>
      <c r="S591" s="85"/>
      <c r="T591" s="85"/>
      <c r="U591" s="85"/>
      <c r="V591" s="92" t="str">
        <f t="shared" si="58"/>
        <v>/</v>
      </c>
      <c r="W591" s="92"/>
      <c r="X591" s="92"/>
      <c r="Y591" s="92"/>
      <c r="Z591" s="131">
        <f t="shared" si="54"/>
        <v>0</v>
      </c>
      <c r="AA591" s="131">
        <f t="shared" si="55"/>
        <v>0</v>
      </c>
      <c r="AB591" s="132">
        <f t="shared" si="56"/>
        <v>0</v>
      </c>
      <c r="AC591" s="132">
        <f t="shared" si="59"/>
        <v>0</v>
      </c>
      <c r="AD591" s="132">
        <f>(IF(S591=Dropdown!$E$6,1,IF(S591=Dropdown!$E$7,2,IF(S591=Dropdown!$E$8,1,IF(S591=Dropdown!$E$9,2,0)))))*E591</f>
        <v>0</v>
      </c>
      <c r="AE591" s="132">
        <v>0</v>
      </c>
    </row>
    <row r="592" spans="1:31" ht="32.25" customHeight="1" thickBot="1" x14ac:dyDescent="0.3">
      <c r="A592" s="98"/>
      <c r="B592" s="85"/>
      <c r="C592" s="85"/>
      <c r="D592" s="102"/>
      <c r="E592" s="85"/>
      <c r="F592" s="85"/>
      <c r="G592" s="85"/>
      <c r="H592" s="85"/>
      <c r="I592" s="85"/>
      <c r="J592" s="85"/>
      <c r="K592" s="99"/>
      <c r="L592" s="90"/>
      <c r="M592" s="107">
        <f t="shared" si="57"/>
        <v>0</v>
      </c>
      <c r="N592" s="107"/>
      <c r="O592" s="107"/>
      <c r="P592" s="85"/>
      <c r="Q592" s="85"/>
      <c r="R592" s="85"/>
      <c r="S592" s="85"/>
      <c r="T592" s="85"/>
      <c r="U592" s="85"/>
      <c r="V592" s="92" t="str">
        <f t="shared" si="58"/>
        <v>/</v>
      </c>
      <c r="W592" s="92"/>
      <c r="X592" s="92"/>
      <c r="Y592" s="92"/>
      <c r="Z592" s="131">
        <f t="shared" si="54"/>
        <v>0</v>
      </c>
      <c r="AA592" s="131">
        <f t="shared" si="55"/>
        <v>0</v>
      </c>
      <c r="AB592" s="132">
        <f t="shared" si="56"/>
        <v>0</v>
      </c>
      <c r="AC592" s="132">
        <f t="shared" si="59"/>
        <v>0</v>
      </c>
      <c r="AD592" s="132">
        <f>(IF(S592=Dropdown!$E$6,1,IF(S592=Dropdown!$E$7,2,IF(S592=Dropdown!$E$8,1,IF(S592=Dropdown!$E$9,2,0)))))*E592</f>
        <v>0</v>
      </c>
      <c r="AE592" s="132">
        <v>0</v>
      </c>
    </row>
    <row r="593" spans="1:31" ht="32.25" customHeight="1" thickBot="1" x14ac:dyDescent="0.3">
      <c r="A593" s="98"/>
      <c r="B593" s="85"/>
      <c r="C593" s="85"/>
      <c r="D593" s="85"/>
      <c r="E593" s="85"/>
      <c r="F593" s="85"/>
      <c r="G593" s="85"/>
      <c r="H593" s="85"/>
      <c r="I593" s="85"/>
      <c r="J593" s="85"/>
      <c r="K593" s="99"/>
      <c r="L593" s="90"/>
      <c r="M593" s="107">
        <f t="shared" si="57"/>
        <v>0</v>
      </c>
      <c r="N593" s="107"/>
      <c r="O593" s="107"/>
      <c r="P593" s="85"/>
      <c r="Q593" s="85"/>
      <c r="R593" s="85"/>
      <c r="S593" s="85"/>
      <c r="T593" s="85"/>
      <c r="U593" s="85"/>
      <c r="V593" s="92" t="str">
        <f t="shared" si="58"/>
        <v>/</v>
      </c>
      <c r="W593" s="92"/>
      <c r="X593" s="92"/>
      <c r="Y593" s="92"/>
      <c r="Z593" s="131">
        <f t="shared" si="54"/>
        <v>0</v>
      </c>
      <c r="AA593" s="131">
        <f t="shared" si="55"/>
        <v>0</v>
      </c>
      <c r="AB593" s="132">
        <f t="shared" si="56"/>
        <v>0</v>
      </c>
      <c r="AC593" s="132">
        <f t="shared" si="59"/>
        <v>0</v>
      </c>
      <c r="AD593" s="132">
        <f>(IF(S593=Dropdown!$E$6,1,IF(S593=Dropdown!$E$7,2,IF(S593=Dropdown!$E$8,1,IF(S593=Dropdown!$E$9,2,0)))))*E593</f>
        <v>0</v>
      </c>
      <c r="AE593" s="132">
        <v>0</v>
      </c>
    </row>
    <row r="594" spans="1:31" ht="32.25" customHeight="1" thickBot="1" x14ac:dyDescent="0.3">
      <c r="A594" s="98"/>
      <c r="B594" s="85"/>
      <c r="C594" s="85"/>
      <c r="D594" s="85"/>
      <c r="E594" s="85"/>
      <c r="F594" s="85"/>
      <c r="G594" s="85"/>
      <c r="H594" s="85"/>
      <c r="I594" s="85"/>
      <c r="J594" s="85"/>
      <c r="K594" s="99"/>
      <c r="L594" s="90"/>
      <c r="M594" s="107">
        <f t="shared" si="57"/>
        <v>0</v>
      </c>
      <c r="N594" s="107"/>
      <c r="O594" s="107"/>
      <c r="P594" s="85"/>
      <c r="Q594" s="85"/>
      <c r="R594" s="85"/>
      <c r="S594" s="85"/>
      <c r="T594" s="85"/>
      <c r="U594" s="85"/>
      <c r="V594" s="92" t="str">
        <f t="shared" si="58"/>
        <v>/</v>
      </c>
      <c r="W594" s="92"/>
      <c r="X594" s="92"/>
      <c r="Y594" s="92"/>
      <c r="Z594" s="131">
        <f t="shared" si="54"/>
        <v>0</v>
      </c>
      <c r="AA594" s="131">
        <f t="shared" si="55"/>
        <v>0</v>
      </c>
      <c r="AB594" s="132">
        <f t="shared" si="56"/>
        <v>0</v>
      </c>
      <c r="AC594" s="132">
        <f t="shared" si="59"/>
        <v>0</v>
      </c>
      <c r="AD594" s="132">
        <f>(IF(S594=Dropdown!$E$6,1,IF(S594=Dropdown!$E$7,2,IF(S594=Dropdown!$E$8,1,IF(S594=Dropdown!$E$9,2,0)))))*E594</f>
        <v>0</v>
      </c>
      <c r="AE594" s="132">
        <v>0</v>
      </c>
    </row>
    <row r="595" spans="1:31" ht="32.25" customHeight="1" thickBot="1" x14ac:dyDescent="0.3">
      <c r="A595" s="98"/>
      <c r="B595" s="85"/>
      <c r="C595" s="85"/>
      <c r="D595" s="85"/>
      <c r="E595" s="85"/>
      <c r="F595" s="85"/>
      <c r="G595" s="85"/>
      <c r="H595" s="85"/>
      <c r="I595" s="85"/>
      <c r="J595" s="85"/>
      <c r="K595" s="99"/>
      <c r="L595" s="90"/>
      <c r="M595" s="107">
        <f t="shared" si="57"/>
        <v>0</v>
      </c>
      <c r="N595" s="107"/>
      <c r="O595" s="107"/>
      <c r="P595" s="85"/>
      <c r="Q595" s="85"/>
      <c r="R595" s="85"/>
      <c r="S595" s="85"/>
      <c r="T595" s="85"/>
      <c r="U595" s="85"/>
      <c r="V595" s="92" t="str">
        <f t="shared" si="58"/>
        <v>/</v>
      </c>
      <c r="W595" s="92"/>
      <c r="X595" s="92"/>
      <c r="Y595" s="92"/>
      <c r="Z595" s="131">
        <f t="shared" si="54"/>
        <v>0</v>
      </c>
      <c r="AA595" s="131">
        <f t="shared" si="55"/>
        <v>0</v>
      </c>
      <c r="AB595" s="132">
        <f t="shared" si="56"/>
        <v>0</v>
      </c>
      <c r="AC595" s="132">
        <f t="shared" si="59"/>
        <v>0</v>
      </c>
      <c r="AD595" s="132">
        <f>(IF(S595=Dropdown!$E$6,1,IF(S595=Dropdown!$E$7,2,IF(S595=Dropdown!$E$8,1,IF(S595=Dropdown!$E$9,2,0)))))*E595</f>
        <v>0</v>
      </c>
      <c r="AE595" s="132">
        <v>0</v>
      </c>
    </row>
    <row r="596" spans="1:31" ht="32.25" customHeight="1" thickBot="1" x14ac:dyDescent="0.3">
      <c r="A596" s="98"/>
      <c r="B596" s="85"/>
      <c r="C596" s="85"/>
      <c r="D596" s="85"/>
      <c r="E596" s="85"/>
      <c r="F596" s="85"/>
      <c r="G596" s="85"/>
      <c r="H596" s="85"/>
      <c r="I596" s="85"/>
      <c r="J596" s="85"/>
      <c r="K596" s="99"/>
      <c r="L596" s="90"/>
      <c r="M596" s="107">
        <f t="shared" si="57"/>
        <v>0</v>
      </c>
      <c r="N596" s="107"/>
      <c r="O596" s="107"/>
      <c r="P596" s="85"/>
      <c r="Q596" s="85"/>
      <c r="R596" s="85"/>
      <c r="S596" s="85"/>
      <c r="T596" s="85"/>
      <c r="U596" s="85"/>
      <c r="V596" s="92" t="str">
        <f t="shared" si="58"/>
        <v>/</v>
      </c>
      <c r="W596" s="92"/>
      <c r="X596" s="92"/>
      <c r="Y596" s="92"/>
      <c r="Z596" s="131">
        <f t="shared" si="54"/>
        <v>0</v>
      </c>
      <c r="AA596" s="131">
        <f t="shared" si="55"/>
        <v>0</v>
      </c>
      <c r="AB596" s="132">
        <f t="shared" si="56"/>
        <v>0</v>
      </c>
      <c r="AC596" s="132">
        <f t="shared" si="59"/>
        <v>0</v>
      </c>
      <c r="AD596" s="132">
        <f>(IF(S596=Dropdown!$E$6,1,IF(S596=Dropdown!$E$7,2,IF(S596=Dropdown!$E$8,1,IF(S596=Dropdown!$E$9,2,0)))))*E596</f>
        <v>0</v>
      </c>
      <c r="AE596" s="132">
        <v>0</v>
      </c>
    </row>
    <row r="597" spans="1:31" ht="32.25" customHeight="1" thickBot="1" x14ac:dyDescent="0.3">
      <c r="A597" s="98"/>
      <c r="B597" s="85"/>
      <c r="C597" s="85"/>
      <c r="D597" s="85"/>
      <c r="E597" s="85"/>
      <c r="F597" s="85"/>
      <c r="G597" s="85"/>
      <c r="H597" s="85"/>
      <c r="I597" s="85"/>
      <c r="J597" s="85"/>
      <c r="K597" s="99"/>
      <c r="L597" s="90"/>
      <c r="M597" s="107">
        <f t="shared" si="57"/>
        <v>0</v>
      </c>
      <c r="N597" s="107"/>
      <c r="O597" s="107"/>
      <c r="P597" s="85"/>
      <c r="Q597" s="85"/>
      <c r="R597" s="85"/>
      <c r="S597" s="85"/>
      <c r="T597" s="85"/>
      <c r="U597" s="85"/>
      <c r="V597" s="92" t="str">
        <f t="shared" si="58"/>
        <v>/</v>
      </c>
      <c r="W597" s="92"/>
      <c r="X597" s="92"/>
      <c r="Y597" s="92"/>
      <c r="Z597" s="131">
        <f t="shared" si="54"/>
        <v>0</v>
      </c>
      <c r="AA597" s="131">
        <f t="shared" si="55"/>
        <v>0</v>
      </c>
      <c r="AB597" s="132">
        <f t="shared" si="56"/>
        <v>0</v>
      </c>
      <c r="AC597" s="132">
        <f t="shared" si="59"/>
        <v>0</v>
      </c>
      <c r="AD597" s="132">
        <f>(IF(S597=Dropdown!$E$6,1,IF(S597=Dropdown!$E$7,2,IF(S597=Dropdown!$E$8,1,IF(S597=Dropdown!$E$9,2,0)))))*E597</f>
        <v>0</v>
      </c>
      <c r="AE597" s="132">
        <v>0</v>
      </c>
    </row>
    <row r="598" spans="1:31" ht="32.25" customHeight="1" thickBot="1" x14ac:dyDescent="0.3">
      <c r="A598" s="98"/>
      <c r="B598" s="85"/>
      <c r="C598" s="85"/>
      <c r="D598" s="85"/>
      <c r="E598" s="85"/>
      <c r="F598" s="85"/>
      <c r="G598" s="85"/>
      <c r="H598" s="85"/>
      <c r="I598" s="85"/>
      <c r="J598" s="85"/>
      <c r="K598" s="99"/>
      <c r="L598" s="90"/>
      <c r="M598" s="107">
        <f t="shared" si="57"/>
        <v>0</v>
      </c>
      <c r="N598" s="107"/>
      <c r="O598" s="107"/>
      <c r="P598" s="85"/>
      <c r="Q598" s="85"/>
      <c r="R598" s="85"/>
      <c r="S598" s="85"/>
      <c r="T598" s="85"/>
      <c r="U598" s="85"/>
      <c r="V598" s="92" t="str">
        <f t="shared" si="58"/>
        <v>/</v>
      </c>
      <c r="W598" s="92"/>
      <c r="X598" s="92"/>
      <c r="Y598" s="92"/>
      <c r="Z598" s="131">
        <f t="shared" si="54"/>
        <v>0</v>
      </c>
      <c r="AA598" s="131">
        <f t="shared" si="55"/>
        <v>0</v>
      </c>
      <c r="AB598" s="132">
        <f t="shared" si="56"/>
        <v>0</v>
      </c>
      <c r="AC598" s="132">
        <f t="shared" si="59"/>
        <v>0</v>
      </c>
      <c r="AD598" s="132">
        <f>(IF(S598=Dropdown!$E$6,1,IF(S598=Dropdown!$E$7,2,IF(S598=Dropdown!$E$8,1,IF(S598=Dropdown!$E$9,2,0)))))*E598</f>
        <v>0</v>
      </c>
      <c r="AE598" s="132">
        <v>0</v>
      </c>
    </row>
    <row r="599" spans="1:31" ht="32.25" customHeight="1" thickBot="1" x14ac:dyDescent="0.3">
      <c r="A599" s="98"/>
      <c r="B599" s="85"/>
      <c r="C599" s="85"/>
      <c r="D599" s="85"/>
      <c r="E599" s="85"/>
      <c r="F599" s="85"/>
      <c r="G599" s="85"/>
      <c r="H599" s="85"/>
      <c r="I599" s="85"/>
      <c r="J599" s="85"/>
      <c r="K599" s="99"/>
      <c r="L599" s="90"/>
      <c r="M599" s="107">
        <f t="shared" si="57"/>
        <v>0</v>
      </c>
      <c r="N599" s="107"/>
      <c r="O599" s="107"/>
      <c r="P599" s="85"/>
      <c r="Q599" s="85"/>
      <c r="R599" s="85"/>
      <c r="S599" s="85"/>
      <c r="T599" s="85"/>
      <c r="U599" s="85"/>
      <c r="V599" s="92" t="str">
        <f t="shared" si="58"/>
        <v>/</v>
      </c>
      <c r="W599" s="92"/>
      <c r="X599" s="92"/>
      <c r="Y599" s="92"/>
      <c r="Z599" s="131">
        <f t="shared" si="54"/>
        <v>0</v>
      </c>
      <c r="AA599" s="131">
        <f t="shared" si="55"/>
        <v>0</v>
      </c>
      <c r="AB599" s="132">
        <f t="shared" si="56"/>
        <v>0</v>
      </c>
      <c r="AC599" s="132">
        <f t="shared" si="59"/>
        <v>0</v>
      </c>
      <c r="AD599" s="132">
        <f>(IF(S599=Dropdown!$E$6,1,IF(S599=Dropdown!$E$7,2,IF(S599=Dropdown!$E$8,1,IF(S599=Dropdown!$E$9,2,0)))))*E599</f>
        <v>0</v>
      </c>
      <c r="AE599" s="132">
        <v>0</v>
      </c>
    </row>
    <row r="600" spans="1:31" ht="32.25" customHeight="1" thickBot="1" x14ac:dyDescent="0.3">
      <c r="A600" s="98"/>
      <c r="B600" s="85"/>
      <c r="C600" s="85"/>
      <c r="D600" s="85"/>
      <c r="E600" s="85"/>
      <c r="F600" s="85"/>
      <c r="G600" s="85"/>
      <c r="H600" s="85"/>
      <c r="I600" s="85"/>
      <c r="J600" s="85"/>
      <c r="K600" s="99"/>
      <c r="L600" s="90"/>
      <c r="M600" s="107">
        <f t="shared" si="57"/>
        <v>0</v>
      </c>
      <c r="N600" s="107"/>
      <c r="O600" s="107"/>
      <c r="P600" s="85"/>
      <c r="Q600" s="85"/>
      <c r="R600" s="85"/>
      <c r="S600" s="85"/>
      <c r="T600" s="85"/>
      <c r="U600" s="85"/>
      <c r="V600" s="92" t="str">
        <f t="shared" si="58"/>
        <v>/</v>
      </c>
      <c r="W600" s="92"/>
      <c r="X600" s="92"/>
      <c r="Y600" s="92"/>
      <c r="Z600" s="131">
        <f t="shared" si="54"/>
        <v>0</v>
      </c>
      <c r="AA600" s="131">
        <f t="shared" si="55"/>
        <v>0</v>
      </c>
      <c r="AB600" s="132">
        <f t="shared" si="56"/>
        <v>0</v>
      </c>
      <c r="AC600" s="132">
        <f t="shared" si="59"/>
        <v>0</v>
      </c>
      <c r="AD600" s="132">
        <f>(IF(S600=Dropdown!$E$6,1,IF(S600=Dropdown!$E$7,2,IF(S600=Dropdown!$E$8,1,IF(S600=Dropdown!$E$9,2,0)))))*E600</f>
        <v>0</v>
      </c>
      <c r="AE600" s="132">
        <v>0</v>
      </c>
    </row>
    <row r="601" spans="1:31" ht="32.25" customHeight="1" thickBot="1" x14ac:dyDescent="0.3">
      <c r="A601" s="98"/>
      <c r="B601" s="85"/>
      <c r="C601" s="85"/>
      <c r="D601" s="85"/>
      <c r="E601" s="85"/>
      <c r="F601" s="85"/>
      <c r="G601" s="85"/>
      <c r="H601" s="85"/>
      <c r="I601" s="85"/>
      <c r="J601" s="85"/>
      <c r="K601" s="99"/>
      <c r="L601" s="90"/>
      <c r="M601" s="107">
        <f t="shared" si="57"/>
        <v>0</v>
      </c>
      <c r="N601" s="107"/>
      <c r="O601" s="107"/>
      <c r="P601" s="85"/>
      <c r="Q601" s="85"/>
      <c r="R601" s="85"/>
      <c r="S601" s="85"/>
      <c r="T601" s="85"/>
      <c r="U601" s="85"/>
      <c r="V601" s="92" t="str">
        <f t="shared" si="58"/>
        <v>/</v>
      </c>
      <c r="W601" s="92"/>
      <c r="X601" s="92"/>
      <c r="Y601" s="92"/>
      <c r="Z601" s="131">
        <f t="shared" si="54"/>
        <v>0</v>
      </c>
      <c r="AA601" s="131">
        <f t="shared" si="55"/>
        <v>0</v>
      </c>
      <c r="AB601" s="132">
        <f t="shared" si="56"/>
        <v>0</v>
      </c>
      <c r="AC601" s="132">
        <f t="shared" si="59"/>
        <v>0</v>
      </c>
      <c r="AD601" s="132">
        <f>(IF(S601=Dropdown!$E$6,1,IF(S601=Dropdown!$E$7,2,IF(S601=Dropdown!$E$8,1,IF(S601=Dropdown!$E$9,2,0)))))*E601</f>
        <v>0</v>
      </c>
      <c r="AE601" s="132">
        <v>0</v>
      </c>
    </row>
    <row r="602" spans="1:31" ht="32.25" customHeight="1" thickBot="1" x14ac:dyDescent="0.3">
      <c r="A602" s="98"/>
      <c r="B602" s="85"/>
      <c r="C602" s="85"/>
      <c r="D602" s="85"/>
      <c r="E602" s="85"/>
      <c r="F602" s="85"/>
      <c r="G602" s="85"/>
      <c r="H602" s="85"/>
      <c r="I602" s="85"/>
      <c r="J602" s="85"/>
      <c r="K602" s="99"/>
      <c r="L602" s="90"/>
      <c r="M602" s="107">
        <f t="shared" si="57"/>
        <v>0</v>
      </c>
      <c r="N602" s="107"/>
      <c r="O602" s="107"/>
      <c r="P602" s="85"/>
      <c r="Q602" s="85"/>
      <c r="R602" s="85"/>
      <c r="S602" s="85"/>
      <c r="T602" s="85"/>
      <c r="U602" s="85"/>
      <c r="V602" s="92" t="str">
        <f t="shared" si="58"/>
        <v>/</v>
      </c>
      <c r="W602" s="92"/>
      <c r="X602" s="92"/>
      <c r="Y602" s="92"/>
      <c r="Z602" s="131">
        <f t="shared" si="54"/>
        <v>0</v>
      </c>
      <c r="AA602" s="131">
        <f t="shared" si="55"/>
        <v>0</v>
      </c>
      <c r="AB602" s="132">
        <f t="shared" si="56"/>
        <v>0</v>
      </c>
      <c r="AC602" s="132">
        <f t="shared" si="59"/>
        <v>0</v>
      </c>
      <c r="AD602" s="132">
        <f>(IF(S602=Dropdown!$E$6,1,IF(S602=Dropdown!$E$7,2,IF(S602=Dropdown!$E$8,1,IF(S602=Dropdown!$E$9,2,0)))))*E602</f>
        <v>0</v>
      </c>
      <c r="AE602" s="132">
        <v>0</v>
      </c>
    </row>
    <row r="603" spans="1:31" ht="32.25" customHeight="1" thickBot="1" x14ac:dyDescent="0.3">
      <c r="A603" s="98"/>
      <c r="B603" s="85"/>
      <c r="C603" s="85"/>
      <c r="D603" s="85"/>
      <c r="E603" s="85"/>
      <c r="F603" s="85"/>
      <c r="G603" s="85"/>
      <c r="H603" s="85"/>
      <c r="I603" s="85"/>
      <c r="J603" s="85"/>
      <c r="K603" s="99"/>
      <c r="L603" s="90"/>
      <c r="M603" s="107">
        <f t="shared" si="57"/>
        <v>0</v>
      </c>
      <c r="N603" s="107"/>
      <c r="O603" s="107"/>
      <c r="P603" s="85"/>
      <c r="Q603" s="85"/>
      <c r="R603" s="85"/>
      <c r="S603" s="85"/>
      <c r="T603" s="85"/>
      <c r="U603" s="85"/>
      <c r="V603" s="92" t="str">
        <f t="shared" si="58"/>
        <v>/</v>
      </c>
      <c r="W603" s="92"/>
      <c r="X603" s="92"/>
      <c r="Y603" s="92"/>
      <c r="Z603" s="131">
        <f t="shared" si="54"/>
        <v>0</v>
      </c>
      <c r="AA603" s="131">
        <f t="shared" si="55"/>
        <v>0</v>
      </c>
      <c r="AB603" s="132">
        <f t="shared" si="56"/>
        <v>0</v>
      </c>
      <c r="AC603" s="132">
        <f t="shared" si="59"/>
        <v>0</v>
      </c>
      <c r="AD603" s="132">
        <f>(IF(S603=Dropdown!$E$6,1,IF(S603=Dropdown!$E$7,2,IF(S603=Dropdown!$E$8,1,IF(S603=Dropdown!$E$9,2,0)))))*E603</f>
        <v>0</v>
      </c>
      <c r="AE603" s="132">
        <v>0</v>
      </c>
    </row>
    <row r="604" spans="1:31" ht="32.25" customHeight="1" thickBot="1" x14ac:dyDescent="0.3">
      <c r="A604" s="98"/>
      <c r="B604" s="85"/>
      <c r="C604" s="85"/>
      <c r="D604" s="85"/>
      <c r="E604" s="85"/>
      <c r="F604" s="85"/>
      <c r="G604" s="85"/>
      <c r="H604" s="85"/>
      <c r="I604" s="85"/>
      <c r="J604" s="85"/>
      <c r="K604" s="99"/>
      <c r="L604" s="90"/>
      <c r="M604" s="107">
        <f t="shared" si="57"/>
        <v>0</v>
      </c>
      <c r="N604" s="107"/>
      <c r="O604" s="107"/>
      <c r="P604" s="85"/>
      <c r="Q604" s="85"/>
      <c r="R604" s="85"/>
      <c r="S604" s="85"/>
      <c r="T604" s="85"/>
      <c r="U604" s="85"/>
      <c r="V604" s="92" t="str">
        <f t="shared" si="58"/>
        <v>/</v>
      </c>
      <c r="W604" s="92"/>
      <c r="X604" s="92"/>
      <c r="Y604" s="92"/>
      <c r="Z604" s="131">
        <f t="shared" si="54"/>
        <v>0</v>
      </c>
      <c r="AA604" s="131">
        <f t="shared" si="55"/>
        <v>0</v>
      </c>
      <c r="AB604" s="132">
        <f t="shared" si="56"/>
        <v>0</v>
      </c>
      <c r="AC604" s="132">
        <f t="shared" si="59"/>
        <v>0</v>
      </c>
      <c r="AD604" s="132">
        <f>(IF(S604=Dropdown!$E$6,1,IF(S604=Dropdown!$E$7,2,IF(S604=Dropdown!$E$8,1,IF(S604=Dropdown!$E$9,2,0)))))*E604</f>
        <v>0</v>
      </c>
      <c r="AE604" s="132">
        <v>0</v>
      </c>
    </row>
    <row r="605" spans="1:31" ht="32.25" customHeight="1" thickBot="1" x14ac:dyDescent="0.3">
      <c r="A605" s="98"/>
      <c r="B605" s="85"/>
      <c r="C605" s="85"/>
      <c r="D605" s="85"/>
      <c r="E605" s="85"/>
      <c r="F605" s="85"/>
      <c r="G605" s="85"/>
      <c r="H605" s="85"/>
      <c r="I605" s="85"/>
      <c r="J605" s="85"/>
      <c r="K605" s="99"/>
      <c r="L605" s="90"/>
      <c r="M605" s="107">
        <f t="shared" si="57"/>
        <v>0</v>
      </c>
      <c r="N605" s="107"/>
      <c r="O605" s="107"/>
      <c r="P605" s="85"/>
      <c r="Q605" s="85"/>
      <c r="R605" s="85"/>
      <c r="S605" s="85"/>
      <c r="T605" s="85"/>
      <c r="U605" s="85"/>
      <c r="V605" s="92" t="str">
        <f t="shared" si="58"/>
        <v>/</v>
      </c>
      <c r="W605" s="92"/>
      <c r="X605" s="92"/>
      <c r="Y605" s="92"/>
      <c r="Z605" s="131">
        <f t="shared" si="54"/>
        <v>0</v>
      </c>
      <c r="AA605" s="131">
        <f t="shared" si="55"/>
        <v>0</v>
      </c>
      <c r="AB605" s="132">
        <f t="shared" si="56"/>
        <v>0</v>
      </c>
      <c r="AC605" s="132">
        <f t="shared" si="59"/>
        <v>0</v>
      </c>
      <c r="AD605" s="132">
        <f>(IF(S605=Dropdown!$E$6,1,IF(S605=Dropdown!$E$7,2,IF(S605=Dropdown!$E$8,1,IF(S605=Dropdown!$E$9,2,0)))))*E605</f>
        <v>0</v>
      </c>
      <c r="AE605" s="132">
        <v>0</v>
      </c>
    </row>
    <row r="606" spans="1:31" ht="32.25" customHeight="1" thickBot="1" x14ac:dyDescent="0.3">
      <c r="A606" s="98"/>
      <c r="B606" s="85"/>
      <c r="C606" s="85"/>
      <c r="D606" s="85"/>
      <c r="E606" s="85"/>
      <c r="F606" s="85"/>
      <c r="G606" s="85"/>
      <c r="H606" s="85"/>
      <c r="I606" s="85"/>
      <c r="J606" s="85"/>
      <c r="K606" s="99"/>
      <c r="L606" s="90"/>
      <c r="M606" s="107">
        <f t="shared" si="57"/>
        <v>0</v>
      </c>
      <c r="N606" s="107"/>
      <c r="O606" s="107"/>
      <c r="P606" s="85"/>
      <c r="Q606" s="85"/>
      <c r="R606" s="85"/>
      <c r="S606" s="85"/>
      <c r="T606" s="85"/>
      <c r="U606" s="85"/>
      <c r="V606" s="92" t="str">
        <f t="shared" si="58"/>
        <v>/</v>
      </c>
      <c r="W606" s="92"/>
      <c r="X606" s="92"/>
      <c r="Y606" s="92"/>
      <c r="Z606" s="131">
        <f t="shared" si="54"/>
        <v>0</v>
      </c>
      <c r="AA606" s="131">
        <f t="shared" si="55"/>
        <v>0</v>
      </c>
      <c r="AB606" s="132">
        <f t="shared" si="56"/>
        <v>0</v>
      </c>
      <c r="AC606" s="132">
        <f t="shared" si="59"/>
        <v>0</v>
      </c>
      <c r="AD606" s="132">
        <f>(IF(S606=Dropdown!$E$6,1,IF(S606=Dropdown!$E$7,2,IF(S606=Dropdown!$E$8,1,IF(S606=Dropdown!$E$9,2,0)))))*E606</f>
        <v>0</v>
      </c>
      <c r="AE606" s="132">
        <v>0</v>
      </c>
    </row>
    <row r="607" spans="1:31" ht="32.25" customHeight="1" thickBot="1" x14ac:dyDescent="0.3">
      <c r="A607" s="98"/>
      <c r="B607" s="85"/>
      <c r="C607" s="85"/>
      <c r="D607" s="85"/>
      <c r="E607" s="85"/>
      <c r="F607" s="85"/>
      <c r="G607" s="85"/>
      <c r="H607" s="85"/>
      <c r="I607" s="85"/>
      <c r="J607" s="85"/>
      <c r="K607" s="99"/>
      <c r="L607" s="90"/>
      <c r="M607" s="107">
        <f t="shared" si="57"/>
        <v>0</v>
      </c>
      <c r="N607" s="107"/>
      <c r="O607" s="107"/>
      <c r="P607" s="85"/>
      <c r="Q607" s="85"/>
      <c r="R607" s="85"/>
      <c r="S607" s="85"/>
      <c r="T607" s="85"/>
      <c r="U607" s="85"/>
      <c r="V607" s="92" t="str">
        <f t="shared" si="58"/>
        <v>/</v>
      </c>
      <c r="W607" s="92"/>
      <c r="X607" s="92"/>
      <c r="Y607" s="92"/>
      <c r="Z607" s="131">
        <f t="shared" si="54"/>
        <v>0</v>
      </c>
      <c r="AA607" s="131">
        <f t="shared" si="55"/>
        <v>0</v>
      </c>
      <c r="AB607" s="132">
        <f t="shared" si="56"/>
        <v>0</v>
      </c>
      <c r="AC607" s="132">
        <f t="shared" si="59"/>
        <v>0</v>
      </c>
      <c r="AD607" s="132">
        <f>(IF(S607=Dropdown!$E$6,1,IF(S607=Dropdown!$E$7,2,IF(S607=Dropdown!$E$8,1,IF(S607=Dropdown!$E$9,2,0)))))*E607</f>
        <v>0</v>
      </c>
      <c r="AE607" s="132">
        <v>0</v>
      </c>
    </row>
    <row r="608" spans="1:31" ht="32.25" customHeight="1" thickBot="1" x14ac:dyDescent="0.3">
      <c r="A608" s="98"/>
      <c r="B608" s="85"/>
      <c r="C608" s="85"/>
      <c r="D608" s="85"/>
      <c r="E608" s="85"/>
      <c r="F608" s="85"/>
      <c r="G608" s="85"/>
      <c r="H608" s="85"/>
      <c r="I608" s="85"/>
      <c r="J608" s="85"/>
      <c r="K608" s="99"/>
      <c r="L608" s="90"/>
      <c r="M608" s="107">
        <f t="shared" si="57"/>
        <v>0</v>
      </c>
      <c r="N608" s="107"/>
      <c r="O608" s="107"/>
      <c r="P608" s="85"/>
      <c r="Q608" s="85"/>
      <c r="R608" s="85"/>
      <c r="S608" s="85"/>
      <c r="T608" s="85"/>
      <c r="U608" s="85"/>
      <c r="V608" s="92" t="str">
        <f t="shared" si="58"/>
        <v>/</v>
      </c>
      <c r="W608" s="92"/>
      <c r="X608" s="92"/>
      <c r="Y608" s="92"/>
      <c r="Z608" s="131">
        <f t="shared" si="54"/>
        <v>0</v>
      </c>
      <c r="AA608" s="131">
        <f t="shared" si="55"/>
        <v>0</v>
      </c>
      <c r="AB608" s="132">
        <f t="shared" si="56"/>
        <v>0</v>
      </c>
      <c r="AC608" s="132">
        <f t="shared" si="59"/>
        <v>0</v>
      </c>
      <c r="AD608" s="132">
        <f>(IF(S608=Dropdown!$E$6,1,IF(S608=Dropdown!$E$7,2,IF(S608=Dropdown!$E$8,1,IF(S608=Dropdown!$E$9,2,0)))))*E608</f>
        <v>0</v>
      </c>
      <c r="AE608" s="132">
        <v>0</v>
      </c>
    </row>
    <row r="609" spans="1:31" ht="32.25" customHeight="1" thickBot="1" x14ac:dyDescent="0.3">
      <c r="A609" s="98"/>
      <c r="B609" s="85"/>
      <c r="C609" s="85"/>
      <c r="D609" s="85"/>
      <c r="E609" s="85"/>
      <c r="F609" s="85"/>
      <c r="G609" s="85"/>
      <c r="H609" s="85"/>
      <c r="I609" s="85"/>
      <c r="J609" s="85"/>
      <c r="K609" s="99"/>
      <c r="L609" s="90"/>
      <c r="M609" s="107">
        <f t="shared" si="57"/>
        <v>0</v>
      </c>
      <c r="N609" s="107"/>
      <c r="O609" s="107"/>
      <c r="P609" s="85"/>
      <c r="Q609" s="85"/>
      <c r="R609" s="85"/>
      <c r="S609" s="85"/>
      <c r="T609" s="85"/>
      <c r="U609" s="85"/>
      <c r="V609" s="92" t="str">
        <f t="shared" si="58"/>
        <v>/</v>
      </c>
      <c r="W609" s="92"/>
      <c r="X609" s="92"/>
      <c r="Y609" s="92"/>
      <c r="Z609" s="131">
        <f t="shared" si="54"/>
        <v>0</v>
      </c>
      <c r="AA609" s="131">
        <f t="shared" si="55"/>
        <v>0</v>
      </c>
      <c r="AB609" s="132">
        <f t="shared" si="56"/>
        <v>0</v>
      </c>
      <c r="AC609" s="132">
        <f t="shared" si="59"/>
        <v>0</v>
      </c>
      <c r="AD609" s="132">
        <f>(IF(S609=Dropdown!$E$6,1,IF(S609=Dropdown!$E$7,2,IF(S609=Dropdown!$E$8,1,IF(S609=Dropdown!$E$9,2,0)))))*E609</f>
        <v>0</v>
      </c>
      <c r="AE609" s="132">
        <v>0</v>
      </c>
    </row>
    <row r="610" spans="1:31" ht="32.25" customHeight="1" thickBot="1" x14ac:dyDescent="0.3">
      <c r="A610" s="98"/>
      <c r="B610" s="85"/>
      <c r="C610" s="85"/>
      <c r="D610" s="85"/>
      <c r="E610" s="85"/>
      <c r="F610" s="85"/>
      <c r="G610" s="85"/>
      <c r="H610" s="85"/>
      <c r="I610" s="85"/>
      <c r="J610" s="85"/>
      <c r="K610" s="99"/>
      <c r="L610" s="90"/>
      <c r="M610" s="107">
        <f t="shared" si="57"/>
        <v>0</v>
      </c>
      <c r="N610" s="107"/>
      <c r="O610" s="107"/>
      <c r="P610" s="85"/>
      <c r="Q610" s="85"/>
      <c r="R610" s="85"/>
      <c r="S610" s="85"/>
      <c r="T610" s="85"/>
      <c r="U610" s="85"/>
      <c r="V610" s="92" t="str">
        <f t="shared" si="58"/>
        <v>/</v>
      </c>
      <c r="W610" s="92"/>
      <c r="X610" s="92"/>
      <c r="Y610" s="92"/>
      <c r="Z610" s="131">
        <f t="shared" si="54"/>
        <v>0</v>
      </c>
      <c r="AA610" s="131">
        <f t="shared" si="55"/>
        <v>0</v>
      </c>
      <c r="AB610" s="132">
        <f t="shared" si="56"/>
        <v>0</v>
      </c>
      <c r="AC610" s="132">
        <f t="shared" si="59"/>
        <v>0</v>
      </c>
      <c r="AD610" s="132">
        <f>(IF(S610=Dropdown!$E$6,1,IF(S610=Dropdown!$E$7,2,IF(S610=Dropdown!$E$8,1,IF(S610=Dropdown!$E$9,2,0)))))*E610</f>
        <v>0</v>
      </c>
      <c r="AE610" s="132">
        <v>0</v>
      </c>
    </row>
    <row r="611" spans="1:31" ht="32.25" customHeight="1" thickBot="1" x14ac:dyDescent="0.3">
      <c r="A611" s="98"/>
      <c r="B611" s="85"/>
      <c r="C611" s="85"/>
      <c r="D611" s="85"/>
      <c r="E611" s="85"/>
      <c r="F611" s="85"/>
      <c r="G611" s="85"/>
      <c r="H611" s="85"/>
      <c r="I611" s="85"/>
      <c r="J611" s="85"/>
      <c r="K611" s="99"/>
      <c r="L611" s="90"/>
      <c r="M611" s="107">
        <f t="shared" si="57"/>
        <v>0</v>
      </c>
      <c r="N611" s="107"/>
      <c r="O611" s="107"/>
      <c r="P611" s="85"/>
      <c r="Q611" s="85"/>
      <c r="R611" s="85"/>
      <c r="S611" s="85"/>
      <c r="T611" s="85"/>
      <c r="U611" s="85"/>
      <c r="V611" s="92" t="str">
        <f t="shared" si="58"/>
        <v>/</v>
      </c>
      <c r="W611" s="92"/>
      <c r="X611" s="92"/>
      <c r="Y611" s="92"/>
      <c r="Z611" s="131">
        <f t="shared" si="54"/>
        <v>0</v>
      </c>
      <c r="AA611" s="131">
        <f t="shared" si="55"/>
        <v>0</v>
      </c>
      <c r="AB611" s="132">
        <f t="shared" si="56"/>
        <v>0</v>
      </c>
      <c r="AC611" s="132">
        <f t="shared" si="59"/>
        <v>0</v>
      </c>
      <c r="AD611" s="132">
        <f>(IF(S611=Dropdown!$E$6,1,IF(S611=Dropdown!$E$7,2,IF(S611=Dropdown!$E$8,1,IF(S611=Dropdown!$E$9,2,0)))))*E611</f>
        <v>0</v>
      </c>
      <c r="AE611" s="132">
        <v>0</v>
      </c>
    </row>
    <row r="612" spans="1:31" ht="32.25" customHeight="1" thickBot="1" x14ac:dyDescent="0.3">
      <c r="A612" s="98"/>
      <c r="B612" s="85"/>
      <c r="C612" s="85"/>
      <c r="D612" s="85"/>
      <c r="E612" s="85"/>
      <c r="F612" s="85"/>
      <c r="G612" s="85"/>
      <c r="H612" s="85"/>
      <c r="I612" s="85"/>
      <c r="J612" s="85"/>
      <c r="K612" s="99"/>
      <c r="L612" s="90"/>
      <c r="M612" s="107">
        <f t="shared" si="57"/>
        <v>0</v>
      </c>
      <c r="N612" s="107"/>
      <c r="O612" s="107"/>
      <c r="P612" s="85"/>
      <c r="Q612" s="85"/>
      <c r="R612" s="85"/>
      <c r="S612" s="85"/>
      <c r="T612" s="85"/>
      <c r="U612" s="85"/>
      <c r="V612" s="92" t="str">
        <f t="shared" si="58"/>
        <v>/</v>
      </c>
      <c r="W612" s="92"/>
      <c r="X612" s="92"/>
      <c r="Y612" s="92"/>
      <c r="Z612" s="131">
        <f t="shared" si="54"/>
        <v>0</v>
      </c>
      <c r="AA612" s="131">
        <f t="shared" si="55"/>
        <v>0</v>
      </c>
      <c r="AB612" s="132">
        <f t="shared" si="56"/>
        <v>0</v>
      </c>
      <c r="AC612" s="132">
        <f t="shared" si="59"/>
        <v>0</v>
      </c>
      <c r="AD612" s="132">
        <f>(IF(S612=Dropdown!$E$6,1,IF(S612=Dropdown!$E$7,2,IF(S612=Dropdown!$E$8,1,IF(S612=Dropdown!$E$9,2,0)))))*E612</f>
        <v>0</v>
      </c>
      <c r="AE612" s="132">
        <v>0</v>
      </c>
    </row>
    <row r="613" spans="1:31" ht="32.25" customHeight="1" thickBot="1" x14ac:dyDescent="0.3">
      <c r="A613" s="98"/>
      <c r="B613" s="85"/>
      <c r="C613" s="85"/>
      <c r="D613" s="85"/>
      <c r="E613" s="85"/>
      <c r="F613" s="85"/>
      <c r="G613" s="85"/>
      <c r="H613" s="85"/>
      <c r="I613" s="85"/>
      <c r="J613" s="85"/>
      <c r="K613" s="99"/>
      <c r="L613" s="90"/>
      <c r="M613" s="107">
        <f t="shared" si="57"/>
        <v>0</v>
      </c>
      <c r="N613" s="107"/>
      <c r="O613" s="107"/>
      <c r="P613" s="85"/>
      <c r="Q613" s="85"/>
      <c r="R613" s="85"/>
      <c r="S613" s="85"/>
      <c r="T613" s="85"/>
      <c r="U613" s="85"/>
      <c r="V613" s="92" t="str">
        <f t="shared" si="58"/>
        <v>/</v>
      </c>
      <c r="W613" s="92"/>
      <c r="X613" s="92"/>
      <c r="Y613" s="92"/>
      <c r="Z613" s="131">
        <f t="shared" si="54"/>
        <v>0</v>
      </c>
      <c r="AA613" s="131">
        <f t="shared" si="55"/>
        <v>0</v>
      </c>
      <c r="AB613" s="132">
        <f t="shared" si="56"/>
        <v>0</v>
      </c>
      <c r="AC613" s="132">
        <f t="shared" si="59"/>
        <v>0</v>
      </c>
      <c r="AD613" s="132">
        <f>(IF(S613=Dropdown!$E$6,1,IF(S613=Dropdown!$E$7,2,IF(S613=Dropdown!$E$8,1,IF(S613=Dropdown!$E$9,2,0)))))*E613</f>
        <v>0</v>
      </c>
      <c r="AE613" s="132">
        <v>0</v>
      </c>
    </row>
    <row r="614" spans="1:31" ht="32.25" customHeight="1" thickBot="1" x14ac:dyDescent="0.3">
      <c r="A614" s="98"/>
      <c r="B614" s="85"/>
      <c r="C614" s="85"/>
      <c r="D614" s="85"/>
      <c r="E614" s="85"/>
      <c r="F614" s="85"/>
      <c r="G614" s="85"/>
      <c r="H614" s="85"/>
      <c r="I614" s="85"/>
      <c r="J614" s="85"/>
      <c r="K614" s="99"/>
      <c r="L614" s="90"/>
      <c r="M614" s="107">
        <f t="shared" si="57"/>
        <v>0</v>
      </c>
      <c r="N614" s="107"/>
      <c r="O614" s="107"/>
      <c r="P614" s="85"/>
      <c r="Q614" s="85"/>
      <c r="R614" s="85"/>
      <c r="S614" s="85"/>
      <c r="T614" s="85"/>
      <c r="U614" s="85"/>
      <c r="V614" s="92" t="str">
        <f t="shared" si="58"/>
        <v>/</v>
      </c>
      <c r="W614" s="92"/>
      <c r="X614" s="92"/>
      <c r="Y614" s="92"/>
      <c r="Z614" s="131">
        <f t="shared" si="54"/>
        <v>0</v>
      </c>
      <c r="AA614" s="131">
        <f t="shared" si="55"/>
        <v>0</v>
      </c>
      <c r="AB614" s="132">
        <f t="shared" si="56"/>
        <v>0</v>
      </c>
      <c r="AC614" s="132">
        <f t="shared" si="59"/>
        <v>0</v>
      </c>
      <c r="AD614" s="132">
        <f>(IF(S614=Dropdown!$E$6,1,IF(S614=Dropdown!$E$7,2,IF(S614=Dropdown!$E$8,1,IF(S614=Dropdown!$E$9,2,0)))))*E614</f>
        <v>0</v>
      </c>
      <c r="AE614" s="132">
        <v>0</v>
      </c>
    </row>
    <row r="615" spans="1:31" ht="32.25" customHeight="1" thickBot="1" x14ac:dyDescent="0.3">
      <c r="A615" s="98"/>
      <c r="B615" s="85"/>
      <c r="C615" s="85"/>
      <c r="D615" s="85"/>
      <c r="E615" s="85"/>
      <c r="F615" s="85"/>
      <c r="G615" s="85"/>
      <c r="H615" s="85"/>
      <c r="I615" s="85"/>
      <c r="J615" s="85"/>
      <c r="K615" s="99"/>
      <c r="L615" s="90"/>
      <c r="M615" s="107">
        <f t="shared" si="57"/>
        <v>0</v>
      </c>
      <c r="N615" s="107"/>
      <c r="O615" s="107"/>
      <c r="P615" s="85"/>
      <c r="Q615" s="85"/>
      <c r="R615" s="85"/>
      <c r="S615" s="85"/>
      <c r="T615" s="85"/>
      <c r="U615" s="85"/>
      <c r="V615" s="92" t="str">
        <f t="shared" si="58"/>
        <v>/</v>
      </c>
      <c r="W615" s="92"/>
      <c r="X615" s="92"/>
      <c r="Y615" s="92"/>
      <c r="Z615" s="131">
        <f t="shared" si="54"/>
        <v>0</v>
      </c>
      <c r="AA615" s="131">
        <f t="shared" si="55"/>
        <v>0</v>
      </c>
      <c r="AB615" s="132">
        <f t="shared" si="56"/>
        <v>0</v>
      </c>
      <c r="AC615" s="132">
        <f t="shared" si="59"/>
        <v>0</v>
      </c>
      <c r="AD615" s="132">
        <f>(IF(S615=Dropdown!$E$6,1,IF(S615=Dropdown!$E$7,2,IF(S615=Dropdown!$E$8,1,IF(S615=Dropdown!$E$9,2,0)))))*E615</f>
        <v>0</v>
      </c>
      <c r="AE615" s="132">
        <v>0</v>
      </c>
    </row>
    <row r="616" spans="1:31" ht="32.25" customHeight="1" thickBot="1" x14ac:dyDescent="0.3">
      <c r="A616" s="98"/>
      <c r="B616" s="85"/>
      <c r="C616" s="85"/>
      <c r="D616" s="102"/>
      <c r="E616" s="85"/>
      <c r="F616" s="85"/>
      <c r="G616" s="85"/>
      <c r="H616" s="85"/>
      <c r="I616" s="85"/>
      <c r="J616" s="85"/>
      <c r="K616" s="99"/>
      <c r="L616" s="90"/>
      <c r="M616" s="107">
        <f t="shared" si="57"/>
        <v>0</v>
      </c>
      <c r="N616" s="107"/>
      <c r="O616" s="107"/>
      <c r="P616" s="85"/>
      <c r="Q616" s="85"/>
      <c r="R616" s="85"/>
      <c r="S616" s="85"/>
      <c r="T616" s="85"/>
      <c r="U616" s="85"/>
      <c r="V616" s="92" t="str">
        <f t="shared" si="58"/>
        <v>/</v>
      </c>
      <c r="W616" s="92"/>
      <c r="X616" s="92"/>
      <c r="Y616" s="92"/>
      <c r="Z616" s="131">
        <f t="shared" si="54"/>
        <v>0</v>
      </c>
      <c r="AA616" s="131">
        <f t="shared" si="55"/>
        <v>0</v>
      </c>
      <c r="AB616" s="132">
        <f t="shared" si="56"/>
        <v>0</v>
      </c>
      <c r="AC616" s="132">
        <f t="shared" si="59"/>
        <v>0</v>
      </c>
      <c r="AD616" s="132">
        <f>(IF(S616=Dropdown!$E$6,1,IF(S616=Dropdown!$E$7,2,IF(S616=Dropdown!$E$8,1,IF(S616=Dropdown!$E$9,2,0)))))*E616</f>
        <v>0</v>
      </c>
      <c r="AE616" s="132">
        <v>0</v>
      </c>
    </row>
    <row r="617" spans="1:31" ht="32.25" customHeight="1" thickBot="1" x14ac:dyDescent="0.3">
      <c r="A617" s="98"/>
      <c r="B617" s="85"/>
      <c r="C617" s="85"/>
      <c r="D617" s="102"/>
      <c r="E617" s="85"/>
      <c r="F617" s="85"/>
      <c r="G617" s="85"/>
      <c r="H617" s="85"/>
      <c r="I617" s="85"/>
      <c r="J617" s="85"/>
      <c r="K617" s="99"/>
      <c r="L617" s="90"/>
      <c r="M617" s="107">
        <f t="shared" si="57"/>
        <v>0</v>
      </c>
      <c r="N617" s="107"/>
      <c r="O617" s="107"/>
      <c r="P617" s="85"/>
      <c r="Q617" s="85"/>
      <c r="R617" s="85"/>
      <c r="S617" s="85"/>
      <c r="T617" s="85"/>
      <c r="U617" s="85"/>
      <c r="V617" s="92" t="str">
        <f t="shared" si="58"/>
        <v>/</v>
      </c>
      <c r="W617" s="92"/>
      <c r="X617" s="92"/>
      <c r="Y617" s="92"/>
      <c r="Z617" s="131">
        <f t="shared" si="54"/>
        <v>0</v>
      </c>
      <c r="AA617" s="131">
        <f t="shared" si="55"/>
        <v>0</v>
      </c>
      <c r="AB617" s="132">
        <f t="shared" si="56"/>
        <v>0</v>
      </c>
      <c r="AC617" s="132">
        <f t="shared" si="59"/>
        <v>0</v>
      </c>
      <c r="AD617" s="132">
        <f>(IF(S617=Dropdown!$E$6,1,IF(S617=Dropdown!$E$7,2,IF(S617=Dropdown!$E$8,1,IF(S617=Dropdown!$E$9,2,0)))))*E617</f>
        <v>0</v>
      </c>
      <c r="AE617" s="132">
        <v>0</v>
      </c>
    </row>
    <row r="618" spans="1:31" ht="32.25" customHeight="1" thickBot="1" x14ac:dyDescent="0.3">
      <c r="A618" s="98"/>
      <c r="B618" s="85"/>
      <c r="C618" s="85"/>
      <c r="D618" s="102"/>
      <c r="E618" s="85"/>
      <c r="F618" s="85"/>
      <c r="G618" s="85"/>
      <c r="H618" s="85"/>
      <c r="I618" s="85"/>
      <c r="J618" s="85"/>
      <c r="K618" s="99"/>
      <c r="L618" s="90"/>
      <c r="M618" s="107">
        <f t="shared" si="57"/>
        <v>0</v>
      </c>
      <c r="N618" s="107"/>
      <c r="O618" s="107"/>
      <c r="P618" s="85"/>
      <c r="Q618" s="85"/>
      <c r="R618" s="85"/>
      <c r="S618" s="85"/>
      <c r="T618" s="85"/>
      <c r="U618" s="85"/>
      <c r="V618" s="92" t="str">
        <f t="shared" si="58"/>
        <v>/</v>
      </c>
      <c r="W618" s="92"/>
      <c r="X618" s="92"/>
      <c r="Y618" s="92"/>
      <c r="Z618" s="131">
        <f t="shared" si="54"/>
        <v>0</v>
      </c>
      <c r="AA618" s="131">
        <f t="shared" si="55"/>
        <v>0</v>
      </c>
      <c r="AB618" s="132">
        <f t="shared" si="56"/>
        <v>0</v>
      </c>
      <c r="AC618" s="132">
        <f t="shared" si="59"/>
        <v>0</v>
      </c>
      <c r="AD618" s="132">
        <f>(IF(S618=Dropdown!$E$6,1,IF(S618=Dropdown!$E$7,2,IF(S618=Dropdown!$E$8,1,IF(S618=Dropdown!$E$9,2,0)))))*E618</f>
        <v>0</v>
      </c>
      <c r="AE618" s="132">
        <v>0</v>
      </c>
    </row>
    <row r="619" spans="1:31" ht="32.25" customHeight="1" thickBot="1" x14ac:dyDescent="0.3">
      <c r="A619" s="98"/>
      <c r="B619" s="85"/>
      <c r="C619" s="85"/>
      <c r="D619" s="102"/>
      <c r="E619" s="85"/>
      <c r="F619" s="85"/>
      <c r="G619" s="85"/>
      <c r="H619" s="85"/>
      <c r="I619" s="85"/>
      <c r="J619" s="85"/>
      <c r="K619" s="99"/>
      <c r="L619" s="90"/>
      <c r="M619" s="107">
        <f t="shared" si="57"/>
        <v>0</v>
      </c>
      <c r="N619" s="107"/>
      <c r="O619" s="107"/>
      <c r="P619" s="85"/>
      <c r="Q619" s="85"/>
      <c r="R619" s="85"/>
      <c r="S619" s="85"/>
      <c r="T619" s="85"/>
      <c r="U619" s="85"/>
      <c r="V619" s="92" t="str">
        <f t="shared" si="58"/>
        <v>/</v>
      </c>
      <c r="W619" s="92"/>
      <c r="X619" s="92"/>
      <c r="Y619" s="92"/>
      <c r="Z619" s="131">
        <f t="shared" si="54"/>
        <v>0</v>
      </c>
      <c r="AA619" s="131">
        <f t="shared" si="55"/>
        <v>0</v>
      </c>
      <c r="AB619" s="132">
        <f t="shared" si="56"/>
        <v>0</v>
      </c>
      <c r="AC619" s="132">
        <f t="shared" si="59"/>
        <v>0</v>
      </c>
      <c r="AD619" s="132">
        <f>(IF(S619=Dropdown!$E$6,1,IF(S619=Dropdown!$E$7,2,IF(S619=Dropdown!$E$8,1,IF(S619=Dropdown!$E$9,2,0)))))*E619</f>
        <v>0</v>
      </c>
      <c r="AE619" s="132">
        <v>0</v>
      </c>
    </row>
    <row r="620" spans="1:31" ht="32.25" customHeight="1" thickBot="1" x14ac:dyDescent="0.3">
      <c r="A620" s="98"/>
      <c r="B620" s="85"/>
      <c r="C620" s="85"/>
      <c r="D620" s="85"/>
      <c r="E620" s="85"/>
      <c r="F620" s="85"/>
      <c r="G620" s="85"/>
      <c r="H620" s="85"/>
      <c r="I620" s="85"/>
      <c r="J620" s="85"/>
      <c r="K620" s="99"/>
      <c r="L620" s="90"/>
      <c r="M620" s="107">
        <f t="shared" si="57"/>
        <v>0</v>
      </c>
      <c r="N620" s="107"/>
      <c r="O620" s="107"/>
      <c r="P620" s="85"/>
      <c r="Q620" s="85"/>
      <c r="R620" s="85"/>
      <c r="S620" s="85"/>
      <c r="T620" s="85"/>
      <c r="U620" s="85"/>
      <c r="V620" s="92" t="str">
        <f t="shared" si="58"/>
        <v>/</v>
      </c>
      <c r="W620" s="92"/>
      <c r="X620" s="92"/>
      <c r="Y620" s="92"/>
      <c r="Z620" s="131">
        <f t="shared" si="54"/>
        <v>0</v>
      </c>
      <c r="AA620" s="131">
        <f t="shared" si="55"/>
        <v>0</v>
      </c>
      <c r="AB620" s="132">
        <f t="shared" si="56"/>
        <v>0</v>
      </c>
      <c r="AC620" s="132">
        <f t="shared" si="59"/>
        <v>0</v>
      </c>
      <c r="AD620" s="132">
        <f>(IF(S620=Dropdown!$E$6,1,IF(S620=Dropdown!$E$7,2,IF(S620=Dropdown!$E$8,1,IF(S620=Dropdown!$E$9,2,0)))))*E620</f>
        <v>0</v>
      </c>
      <c r="AE620" s="132">
        <v>0</v>
      </c>
    </row>
    <row r="621" spans="1:31" ht="32.25" customHeight="1" thickBot="1" x14ac:dyDescent="0.3">
      <c r="A621" s="98"/>
      <c r="B621" s="85"/>
      <c r="C621" s="85"/>
      <c r="D621" s="85"/>
      <c r="E621" s="85"/>
      <c r="F621" s="85"/>
      <c r="G621" s="85"/>
      <c r="H621" s="85"/>
      <c r="I621" s="85"/>
      <c r="J621" s="85"/>
      <c r="K621" s="99"/>
      <c r="L621" s="90"/>
      <c r="M621" s="107">
        <f t="shared" si="57"/>
        <v>0</v>
      </c>
      <c r="N621" s="107"/>
      <c r="O621" s="107"/>
      <c r="P621" s="85"/>
      <c r="Q621" s="85"/>
      <c r="R621" s="85"/>
      <c r="S621" s="85"/>
      <c r="T621" s="85"/>
      <c r="U621" s="85"/>
      <c r="V621" s="92" t="str">
        <f t="shared" si="58"/>
        <v>/</v>
      </c>
      <c r="W621" s="92"/>
      <c r="X621" s="92"/>
      <c r="Y621" s="92"/>
      <c r="Z621" s="131">
        <f t="shared" si="54"/>
        <v>0</v>
      </c>
      <c r="AA621" s="131">
        <f t="shared" si="55"/>
        <v>0</v>
      </c>
      <c r="AB621" s="132">
        <f t="shared" si="56"/>
        <v>0</v>
      </c>
      <c r="AC621" s="132">
        <f t="shared" si="59"/>
        <v>0</v>
      </c>
      <c r="AD621" s="132">
        <f>(IF(S621=Dropdown!$E$6,1,IF(S621=Dropdown!$E$7,2,IF(S621=Dropdown!$E$8,1,IF(S621=Dropdown!$E$9,2,0)))))*E621</f>
        <v>0</v>
      </c>
      <c r="AE621" s="132">
        <v>0</v>
      </c>
    </row>
    <row r="622" spans="1:31" ht="32.25" customHeight="1" thickBot="1" x14ac:dyDescent="0.3">
      <c r="A622" s="98"/>
      <c r="B622" s="85"/>
      <c r="C622" s="85"/>
      <c r="D622" s="85"/>
      <c r="E622" s="85"/>
      <c r="F622" s="85"/>
      <c r="G622" s="85"/>
      <c r="H622" s="85"/>
      <c r="I622" s="85"/>
      <c r="J622" s="85"/>
      <c r="K622" s="99"/>
      <c r="L622" s="90"/>
      <c r="M622" s="107">
        <f t="shared" si="57"/>
        <v>0</v>
      </c>
      <c r="N622" s="107"/>
      <c r="O622" s="107"/>
      <c r="P622" s="85"/>
      <c r="Q622" s="85"/>
      <c r="R622" s="85"/>
      <c r="S622" s="85"/>
      <c r="T622" s="85"/>
      <c r="U622" s="85"/>
      <c r="V622" s="92" t="str">
        <f t="shared" si="58"/>
        <v>/</v>
      </c>
      <c r="W622" s="92"/>
      <c r="X622" s="92"/>
      <c r="Y622" s="92"/>
      <c r="Z622" s="131">
        <f t="shared" si="54"/>
        <v>0</v>
      </c>
      <c r="AA622" s="131">
        <f t="shared" si="55"/>
        <v>0</v>
      </c>
      <c r="AB622" s="132">
        <f t="shared" si="56"/>
        <v>0</v>
      </c>
      <c r="AC622" s="132">
        <f t="shared" si="59"/>
        <v>0</v>
      </c>
      <c r="AD622" s="132">
        <f>(IF(S622=Dropdown!$E$6,1,IF(S622=Dropdown!$E$7,2,IF(S622=Dropdown!$E$8,1,IF(S622=Dropdown!$E$9,2,0)))))*E622</f>
        <v>0</v>
      </c>
      <c r="AE622" s="132">
        <v>0</v>
      </c>
    </row>
    <row r="623" spans="1:31" ht="32.25" customHeight="1" thickBot="1" x14ac:dyDescent="0.3">
      <c r="A623" s="98"/>
      <c r="B623" s="85"/>
      <c r="C623" s="85"/>
      <c r="D623" s="85"/>
      <c r="E623" s="85"/>
      <c r="F623" s="85"/>
      <c r="G623" s="85"/>
      <c r="H623" s="85"/>
      <c r="I623" s="85"/>
      <c r="J623" s="85"/>
      <c r="K623" s="99"/>
      <c r="L623" s="90"/>
      <c r="M623" s="107">
        <f t="shared" si="57"/>
        <v>0</v>
      </c>
      <c r="N623" s="107"/>
      <c r="O623" s="107"/>
      <c r="P623" s="85"/>
      <c r="Q623" s="85"/>
      <c r="R623" s="85"/>
      <c r="S623" s="85"/>
      <c r="T623" s="85"/>
      <c r="U623" s="85"/>
      <c r="V623" s="92" t="str">
        <f t="shared" si="58"/>
        <v>/</v>
      </c>
      <c r="W623" s="92"/>
      <c r="X623" s="92"/>
      <c r="Y623" s="92"/>
      <c r="Z623" s="131">
        <f t="shared" si="54"/>
        <v>0</v>
      </c>
      <c r="AA623" s="131">
        <f t="shared" si="55"/>
        <v>0</v>
      </c>
      <c r="AB623" s="132">
        <f t="shared" si="56"/>
        <v>0</v>
      </c>
      <c r="AC623" s="132">
        <f t="shared" si="59"/>
        <v>0</v>
      </c>
      <c r="AD623" s="132">
        <f>(IF(S623=Dropdown!$E$6,1,IF(S623=Dropdown!$E$7,2,IF(S623=Dropdown!$E$8,1,IF(S623=Dropdown!$E$9,2,0)))))*E623</f>
        <v>0</v>
      </c>
      <c r="AE623" s="132">
        <v>0</v>
      </c>
    </row>
    <row r="624" spans="1:31" ht="32.25" customHeight="1" thickBot="1" x14ac:dyDescent="0.3">
      <c r="A624" s="98"/>
      <c r="B624" s="85"/>
      <c r="C624" s="85"/>
      <c r="D624" s="85"/>
      <c r="E624" s="85"/>
      <c r="F624" s="85"/>
      <c r="G624" s="85"/>
      <c r="H624" s="85"/>
      <c r="I624" s="85"/>
      <c r="J624" s="85"/>
      <c r="K624" s="99"/>
      <c r="L624" s="90"/>
      <c r="M624" s="107">
        <f t="shared" si="57"/>
        <v>0</v>
      </c>
      <c r="N624" s="107"/>
      <c r="O624" s="107"/>
      <c r="P624" s="85"/>
      <c r="Q624" s="85"/>
      <c r="R624" s="85"/>
      <c r="S624" s="85"/>
      <c r="T624" s="85"/>
      <c r="U624" s="85"/>
      <c r="V624" s="92" t="str">
        <f t="shared" si="58"/>
        <v>/</v>
      </c>
      <c r="W624" s="92"/>
      <c r="X624" s="92"/>
      <c r="Y624" s="92"/>
      <c r="Z624" s="131">
        <f t="shared" si="54"/>
        <v>0</v>
      </c>
      <c r="AA624" s="131">
        <f t="shared" si="55"/>
        <v>0</v>
      </c>
      <c r="AB624" s="132">
        <f t="shared" si="56"/>
        <v>0</v>
      </c>
      <c r="AC624" s="132">
        <f t="shared" si="59"/>
        <v>0</v>
      </c>
      <c r="AD624" s="132">
        <f>(IF(S624=Dropdown!$E$6,1,IF(S624=Dropdown!$E$7,2,IF(S624=Dropdown!$E$8,1,IF(S624=Dropdown!$E$9,2,0)))))*E624</f>
        <v>0</v>
      </c>
      <c r="AE624" s="132">
        <v>0</v>
      </c>
    </row>
    <row r="625" spans="1:31" ht="32.25" customHeight="1" thickBot="1" x14ac:dyDescent="0.3">
      <c r="A625" s="98"/>
      <c r="B625" s="85"/>
      <c r="C625" s="85"/>
      <c r="D625" s="85"/>
      <c r="E625" s="85"/>
      <c r="F625" s="85"/>
      <c r="G625" s="85"/>
      <c r="H625" s="85"/>
      <c r="I625" s="85"/>
      <c r="J625" s="85"/>
      <c r="K625" s="99"/>
      <c r="L625" s="90"/>
      <c r="M625" s="107">
        <f t="shared" si="57"/>
        <v>0</v>
      </c>
      <c r="N625" s="107"/>
      <c r="O625" s="107"/>
      <c r="P625" s="85"/>
      <c r="Q625" s="85"/>
      <c r="R625" s="85"/>
      <c r="S625" s="85"/>
      <c r="T625" s="85"/>
      <c r="U625" s="85"/>
      <c r="V625" s="92" t="str">
        <f t="shared" si="58"/>
        <v>/</v>
      </c>
      <c r="W625" s="92"/>
      <c r="X625" s="92"/>
      <c r="Y625" s="92"/>
      <c r="Z625" s="131">
        <f t="shared" si="54"/>
        <v>0</v>
      </c>
      <c r="AA625" s="131">
        <f t="shared" si="55"/>
        <v>0</v>
      </c>
      <c r="AB625" s="132">
        <f t="shared" si="56"/>
        <v>0</v>
      </c>
      <c r="AC625" s="132">
        <f t="shared" si="59"/>
        <v>0</v>
      </c>
      <c r="AD625" s="132">
        <f>(IF(S625=Dropdown!$E$6,1,IF(S625=Dropdown!$E$7,2,IF(S625=Dropdown!$E$8,1,IF(S625=Dropdown!$E$9,2,0)))))*E625</f>
        <v>0</v>
      </c>
      <c r="AE625" s="132">
        <v>0</v>
      </c>
    </row>
    <row r="626" spans="1:31" ht="32.25" customHeight="1" thickBot="1" x14ac:dyDescent="0.3">
      <c r="A626" s="98"/>
      <c r="B626" s="85"/>
      <c r="C626" s="101"/>
      <c r="D626" s="85"/>
      <c r="E626" s="85"/>
      <c r="F626" s="85"/>
      <c r="G626" s="85"/>
      <c r="H626" s="85"/>
      <c r="I626" s="85"/>
      <c r="J626" s="85"/>
      <c r="K626" s="99"/>
      <c r="L626" s="90"/>
      <c r="M626" s="107">
        <f t="shared" si="57"/>
        <v>0</v>
      </c>
      <c r="N626" s="107"/>
      <c r="O626" s="107"/>
      <c r="P626" s="85"/>
      <c r="Q626" s="85"/>
      <c r="R626" s="85"/>
      <c r="S626" s="85"/>
      <c r="T626" s="85"/>
      <c r="U626" s="85"/>
      <c r="V626" s="92" t="str">
        <f t="shared" si="58"/>
        <v>/</v>
      </c>
      <c r="W626" s="92"/>
      <c r="X626" s="92"/>
      <c r="Y626" s="92"/>
      <c r="Z626" s="131">
        <f t="shared" si="54"/>
        <v>0</v>
      </c>
      <c r="AA626" s="131">
        <f t="shared" si="55"/>
        <v>0</v>
      </c>
      <c r="AB626" s="132">
        <f t="shared" si="56"/>
        <v>0</v>
      </c>
      <c r="AC626" s="132">
        <f t="shared" si="59"/>
        <v>0</v>
      </c>
      <c r="AD626" s="132">
        <f>(IF(S626=Dropdown!$E$6,1,IF(S626=Dropdown!$E$7,2,IF(S626=Dropdown!$E$8,1,IF(S626=Dropdown!$E$9,2,0)))))*E626</f>
        <v>0</v>
      </c>
      <c r="AE626" s="132">
        <v>0</v>
      </c>
    </row>
    <row r="627" spans="1:31" ht="32.25" customHeight="1" thickBot="1" x14ac:dyDescent="0.3">
      <c r="A627" s="98"/>
      <c r="B627" s="85"/>
      <c r="C627" s="85"/>
      <c r="D627" s="85"/>
      <c r="E627" s="85"/>
      <c r="F627" s="85"/>
      <c r="G627" s="85"/>
      <c r="H627" s="85"/>
      <c r="I627" s="85"/>
      <c r="J627" s="85"/>
      <c r="K627" s="99"/>
      <c r="L627" s="90"/>
      <c r="M627" s="107">
        <f t="shared" si="57"/>
        <v>0</v>
      </c>
      <c r="N627" s="107"/>
      <c r="O627" s="107"/>
      <c r="P627" s="85"/>
      <c r="Q627" s="85"/>
      <c r="R627" s="85"/>
      <c r="S627" s="85"/>
      <c r="T627" s="85"/>
      <c r="U627" s="85"/>
      <c r="V627" s="92" t="str">
        <f t="shared" si="58"/>
        <v>/</v>
      </c>
      <c r="W627" s="92"/>
      <c r="X627" s="92"/>
      <c r="Y627" s="92"/>
      <c r="Z627" s="131">
        <f t="shared" si="54"/>
        <v>0</v>
      </c>
      <c r="AA627" s="131">
        <f t="shared" si="55"/>
        <v>0</v>
      </c>
      <c r="AB627" s="132">
        <f t="shared" si="56"/>
        <v>0</v>
      </c>
      <c r="AC627" s="132">
        <f t="shared" si="59"/>
        <v>0</v>
      </c>
      <c r="AD627" s="132">
        <f>(IF(S627=Dropdown!$E$6,1,IF(S627=Dropdown!$E$7,2,IF(S627=Dropdown!$E$8,1,IF(S627=Dropdown!$E$9,2,0)))))*E627</f>
        <v>0</v>
      </c>
      <c r="AE627" s="132">
        <v>0</v>
      </c>
    </row>
    <row r="628" spans="1:31" ht="32.25" customHeight="1" thickBot="1" x14ac:dyDescent="0.3">
      <c r="A628" s="98"/>
      <c r="B628" s="85"/>
      <c r="C628" s="85"/>
      <c r="D628" s="85"/>
      <c r="E628" s="85"/>
      <c r="F628" s="85"/>
      <c r="G628" s="85"/>
      <c r="H628" s="85"/>
      <c r="I628" s="85"/>
      <c r="J628" s="85"/>
      <c r="K628" s="99"/>
      <c r="L628" s="90"/>
      <c r="M628" s="107">
        <f t="shared" si="57"/>
        <v>0</v>
      </c>
      <c r="N628" s="107"/>
      <c r="O628" s="107"/>
      <c r="P628" s="85"/>
      <c r="Q628" s="85"/>
      <c r="R628" s="85"/>
      <c r="S628" s="85"/>
      <c r="T628" s="85"/>
      <c r="U628" s="85"/>
      <c r="V628" s="92" t="str">
        <f t="shared" si="58"/>
        <v>/</v>
      </c>
      <c r="W628" s="92"/>
      <c r="X628" s="92"/>
      <c r="Y628" s="92"/>
      <c r="Z628" s="131">
        <f t="shared" si="54"/>
        <v>0</v>
      </c>
      <c r="AA628" s="131">
        <f t="shared" si="55"/>
        <v>0</v>
      </c>
      <c r="AB628" s="132">
        <f t="shared" si="56"/>
        <v>0</v>
      </c>
      <c r="AC628" s="132">
        <f t="shared" si="59"/>
        <v>0</v>
      </c>
      <c r="AD628" s="132">
        <f>(IF(S628=Dropdown!$E$6,1,IF(S628=Dropdown!$E$7,2,IF(S628=Dropdown!$E$8,1,IF(S628=Dropdown!$E$9,2,0)))))*E628</f>
        <v>0</v>
      </c>
      <c r="AE628" s="132">
        <v>0</v>
      </c>
    </row>
    <row r="629" spans="1:31" ht="32.25" customHeight="1" thickBot="1" x14ac:dyDescent="0.3">
      <c r="A629" s="98"/>
      <c r="B629" s="85"/>
      <c r="C629" s="85"/>
      <c r="D629" s="85"/>
      <c r="E629" s="85"/>
      <c r="F629" s="85"/>
      <c r="G629" s="85"/>
      <c r="H629" s="85"/>
      <c r="I629" s="85"/>
      <c r="J629" s="85"/>
      <c r="K629" s="99"/>
      <c r="L629" s="90"/>
      <c r="M629" s="107">
        <f t="shared" si="57"/>
        <v>0</v>
      </c>
      <c r="N629" s="107"/>
      <c r="O629" s="107"/>
      <c r="P629" s="85"/>
      <c r="Q629" s="85"/>
      <c r="R629" s="85"/>
      <c r="S629" s="85"/>
      <c r="T629" s="85"/>
      <c r="U629" s="85"/>
      <c r="V629" s="92" t="str">
        <f t="shared" si="58"/>
        <v>/</v>
      </c>
      <c r="W629" s="92"/>
      <c r="X629" s="92"/>
      <c r="Y629" s="92"/>
      <c r="Z629" s="131">
        <f t="shared" si="54"/>
        <v>0</v>
      </c>
      <c r="AA629" s="131">
        <f t="shared" si="55"/>
        <v>0</v>
      </c>
      <c r="AB629" s="132">
        <f t="shared" si="56"/>
        <v>0</v>
      </c>
      <c r="AC629" s="132">
        <f t="shared" si="59"/>
        <v>0</v>
      </c>
      <c r="AD629" s="132">
        <f>(IF(S629=Dropdown!$E$6,1,IF(S629=Dropdown!$E$7,2,IF(S629=Dropdown!$E$8,1,IF(S629=Dropdown!$E$9,2,0)))))*E629</f>
        <v>0</v>
      </c>
      <c r="AE629" s="132">
        <v>0</v>
      </c>
    </row>
    <row r="630" spans="1:31" ht="32.25" customHeight="1" thickBot="1" x14ac:dyDescent="0.3">
      <c r="A630" s="98"/>
      <c r="B630" s="85"/>
      <c r="C630" s="85"/>
      <c r="D630" s="85"/>
      <c r="E630" s="85"/>
      <c r="F630" s="85"/>
      <c r="G630" s="85"/>
      <c r="H630" s="85"/>
      <c r="I630" s="85"/>
      <c r="J630" s="85"/>
      <c r="K630" s="99"/>
      <c r="L630" s="90"/>
      <c r="M630" s="107">
        <f t="shared" si="57"/>
        <v>0</v>
      </c>
      <c r="N630" s="107"/>
      <c r="O630" s="107"/>
      <c r="P630" s="85"/>
      <c r="Q630" s="85"/>
      <c r="R630" s="85"/>
      <c r="S630" s="85"/>
      <c r="T630" s="85"/>
      <c r="U630" s="85"/>
      <c r="V630" s="92" t="str">
        <f t="shared" si="58"/>
        <v>/</v>
      </c>
      <c r="W630" s="92"/>
      <c r="X630" s="92"/>
      <c r="Y630" s="92"/>
      <c r="Z630" s="131">
        <f t="shared" si="54"/>
        <v>0</v>
      </c>
      <c r="AA630" s="131">
        <f t="shared" si="55"/>
        <v>0</v>
      </c>
      <c r="AB630" s="132">
        <f t="shared" si="56"/>
        <v>0</v>
      </c>
      <c r="AC630" s="132">
        <f t="shared" si="59"/>
        <v>0</v>
      </c>
      <c r="AD630" s="132">
        <f>(IF(S630=Dropdown!$E$6,1,IF(S630=Dropdown!$E$7,2,IF(S630=Dropdown!$E$8,1,IF(S630=Dropdown!$E$9,2,0)))))*E630</f>
        <v>0</v>
      </c>
      <c r="AE630" s="132">
        <v>0</v>
      </c>
    </row>
    <row r="631" spans="1:31" ht="32.25" customHeight="1" thickBot="1" x14ac:dyDescent="0.3">
      <c r="A631" s="98"/>
      <c r="B631" s="85"/>
      <c r="C631" s="85"/>
      <c r="D631" s="85"/>
      <c r="E631" s="85"/>
      <c r="F631" s="85"/>
      <c r="G631" s="85"/>
      <c r="H631" s="85"/>
      <c r="I631" s="85"/>
      <c r="J631" s="85"/>
      <c r="K631" s="99"/>
      <c r="L631" s="90"/>
      <c r="M631" s="107">
        <f t="shared" si="57"/>
        <v>0</v>
      </c>
      <c r="N631" s="107"/>
      <c r="O631" s="107"/>
      <c r="P631" s="85"/>
      <c r="Q631" s="85"/>
      <c r="R631" s="85"/>
      <c r="S631" s="85"/>
      <c r="T631" s="85"/>
      <c r="U631" s="85"/>
      <c r="V631" s="92" t="str">
        <f t="shared" si="58"/>
        <v>/</v>
      </c>
      <c r="W631" s="92"/>
      <c r="X631" s="92"/>
      <c r="Y631" s="92"/>
      <c r="Z631" s="131">
        <f t="shared" si="54"/>
        <v>0</v>
      </c>
      <c r="AA631" s="131">
        <f t="shared" si="55"/>
        <v>0</v>
      </c>
      <c r="AB631" s="132">
        <f t="shared" si="56"/>
        <v>0</v>
      </c>
      <c r="AC631" s="132">
        <f t="shared" si="59"/>
        <v>0</v>
      </c>
      <c r="AD631" s="132">
        <f>(IF(S631=Dropdown!$E$6,1,IF(S631=Dropdown!$E$7,2,IF(S631=Dropdown!$E$8,1,IF(S631=Dropdown!$E$9,2,0)))))*E631</f>
        <v>0</v>
      </c>
      <c r="AE631" s="132">
        <v>0</v>
      </c>
    </row>
    <row r="632" spans="1:31" ht="32.25" customHeight="1" thickBot="1" x14ac:dyDescent="0.3">
      <c r="A632" s="98"/>
      <c r="B632" s="85"/>
      <c r="C632" s="85"/>
      <c r="D632" s="85"/>
      <c r="E632" s="85"/>
      <c r="F632" s="85"/>
      <c r="G632" s="85"/>
      <c r="H632" s="85"/>
      <c r="I632" s="85"/>
      <c r="J632" s="85"/>
      <c r="K632" s="99"/>
      <c r="L632" s="90"/>
      <c r="M632" s="107">
        <f t="shared" si="57"/>
        <v>0</v>
      </c>
      <c r="N632" s="107"/>
      <c r="O632" s="107"/>
      <c r="P632" s="85"/>
      <c r="Q632" s="85"/>
      <c r="R632" s="85"/>
      <c r="S632" s="85"/>
      <c r="T632" s="85"/>
      <c r="U632" s="85"/>
      <c r="V632" s="92" t="str">
        <f t="shared" si="58"/>
        <v>/</v>
      </c>
      <c r="W632" s="92"/>
      <c r="X632" s="92"/>
      <c r="Y632" s="92"/>
      <c r="Z632" s="131">
        <f t="shared" si="54"/>
        <v>0</v>
      </c>
      <c r="AA632" s="131">
        <f t="shared" si="55"/>
        <v>0</v>
      </c>
      <c r="AB632" s="132">
        <f t="shared" si="56"/>
        <v>0</v>
      </c>
      <c r="AC632" s="132">
        <f t="shared" si="59"/>
        <v>0</v>
      </c>
      <c r="AD632" s="132">
        <f>(IF(S632=Dropdown!$E$6,1,IF(S632=Dropdown!$E$7,2,IF(S632=Dropdown!$E$8,1,IF(S632=Dropdown!$E$9,2,0)))))*E632</f>
        <v>0</v>
      </c>
      <c r="AE632" s="132">
        <v>0</v>
      </c>
    </row>
    <row r="633" spans="1:31" ht="32.25" customHeight="1" thickBot="1" x14ac:dyDescent="0.3">
      <c r="A633" s="98"/>
      <c r="B633" s="85"/>
      <c r="C633" s="85"/>
      <c r="D633" s="102"/>
      <c r="E633" s="85"/>
      <c r="F633" s="85"/>
      <c r="G633" s="85"/>
      <c r="H633" s="85"/>
      <c r="I633" s="85"/>
      <c r="J633" s="85"/>
      <c r="K633" s="99"/>
      <c r="L633" s="90"/>
      <c r="M633" s="107">
        <f t="shared" si="57"/>
        <v>0</v>
      </c>
      <c r="N633" s="107"/>
      <c r="O633" s="107"/>
      <c r="P633" s="85"/>
      <c r="Q633" s="85"/>
      <c r="R633" s="85"/>
      <c r="S633" s="85"/>
      <c r="T633" s="85"/>
      <c r="U633" s="85"/>
      <c r="V633" s="92" t="str">
        <f t="shared" si="58"/>
        <v>/</v>
      </c>
      <c r="W633" s="92"/>
      <c r="X633" s="92"/>
      <c r="Y633" s="92"/>
      <c r="Z633" s="131">
        <f t="shared" si="54"/>
        <v>0</v>
      </c>
      <c r="AA633" s="131">
        <f t="shared" si="55"/>
        <v>0</v>
      </c>
      <c r="AB633" s="132">
        <f t="shared" si="56"/>
        <v>0</v>
      </c>
      <c r="AC633" s="132">
        <f t="shared" si="59"/>
        <v>0</v>
      </c>
      <c r="AD633" s="132">
        <f>(IF(S633=Dropdown!$E$6,1,IF(S633=Dropdown!$E$7,2,IF(S633=Dropdown!$E$8,1,IF(S633=Dropdown!$E$9,2,0)))))*E633</f>
        <v>0</v>
      </c>
      <c r="AE633" s="132">
        <v>0</v>
      </c>
    </row>
    <row r="634" spans="1:31" ht="32.25" customHeight="1" thickBot="1" x14ac:dyDescent="0.3">
      <c r="A634" s="98"/>
      <c r="B634" s="85"/>
      <c r="C634" s="85"/>
      <c r="D634" s="102"/>
      <c r="E634" s="85"/>
      <c r="F634" s="85"/>
      <c r="G634" s="85"/>
      <c r="H634" s="85"/>
      <c r="I634" s="85"/>
      <c r="J634" s="85"/>
      <c r="K634" s="99"/>
      <c r="L634" s="90"/>
      <c r="M634" s="107">
        <f t="shared" si="57"/>
        <v>0</v>
      </c>
      <c r="N634" s="107"/>
      <c r="O634" s="107"/>
      <c r="P634" s="85"/>
      <c r="Q634" s="85"/>
      <c r="R634" s="85"/>
      <c r="S634" s="85"/>
      <c r="T634" s="85"/>
      <c r="U634" s="85"/>
      <c r="V634" s="92" t="str">
        <f t="shared" si="58"/>
        <v>/</v>
      </c>
      <c r="W634" s="92"/>
      <c r="X634" s="92"/>
      <c r="Y634" s="92"/>
      <c r="Z634" s="131">
        <f t="shared" si="54"/>
        <v>0</v>
      </c>
      <c r="AA634" s="131">
        <f t="shared" si="55"/>
        <v>0</v>
      </c>
      <c r="AB634" s="132">
        <f t="shared" si="56"/>
        <v>0</v>
      </c>
      <c r="AC634" s="132">
        <f t="shared" si="59"/>
        <v>0</v>
      </c>
      <c r="AD634" s="132">
        <f>(IF(S634=Dropdown!$E$6,1,IF(S634=Dropdown!$E$7,2,IF(S634=Dropdown!$E$8,1,IF(S634=Dropdown!$E$9,2,0)))))*E634</f>
        <v>0</v>
      </c>
      <c r="AE634" s="132">
        <v>0</v>
      </c>
    </row>
    <row r="635" spans="1:31" ht="32.25" customHeight="1" thickBot="1" x14ac:dyDescent="0.3">
      <c r="A635" s="98"/>
      <c r="B635" s="85"/>
      <c r="C635" s="85"/>
      <c r="D635" s="102"/>
      <c r="E635" s="85"/>
      <c r="F635" s="85"/>
      <c r="G635" s="85"/>
      <c r="H635" s="85"/>
      <c r="I635" s="85"/>
      <c r="J635" s="85"/>
      <c r="K635" s="99"/>
      <c r="L635" s="90"/>
      <c r="M635" s="107">
        <f t="shared" si="57"/>
        <v>0</v>
      </c>
      <c r="N635" s="107"/>
      <c r="O635" s="107"/>
      <c r="P635" s="85"/>
      <c r="Q635" s="85"/>
      <c r="R635" s="85"/>
      <c r="S635" s="85"/>
      <c r="T635" s="85"/>
      <c r="U635" s="85"/>
      <c r="V635" s="92" t="str">
        <f t="shared" si="58"/>
        <v>/</v>
      </c>
      <c r="W635" s="92"/>
      <c r="X635" s="92"/>
      <c r="Y635" s="92"/>
      <c r="Z635" s="131">
        <f t="shared" si="54"/>
        <v>0</v>
      </c>
      <c r="AA635" s="131">
        <f t="shared" si="55"/>
        <v>0</v>
      </c>
      <c r="AB635" s="132">
        <f t="shared" si="56"/>
        <v>0</v>
      </c>
      <c r="AC635" s="132">
        <f t="shared" si="59"/>
        <v>0</v>
      </c>
      <c r="AD635" s="132">
        <f>(IF(S635=Dropdown!$E$6,1,IF(S635=Dropdown!$E$7,2,IF(S635=Dropdown!$E$8,1,IF(S635=Dropdown!$E$9,2,0)))))*E635</f>
        <v>0</v>
      </c>
      <c r="AE635" s="132">
        <v>0</v>
      </c>
    </row>
    <row r="636" spans="1:31" ht="32.25" customHeight="1" thickBot="1" x14ac:dyDescent="0.3">
      <c r="A636" s="98"/>
      <c r="B636" s="85"/>
      <c r="C636" s="85"/>
      <c r="D636" s="102"/>
      <c r="E636" s="85"/>
      <c r="F636" s="85"/>
      <c r="G636" s="85"/>
      <c r="H636" s="85"/>
      <c r="I636" s="85"/>
      <c r="J636" s="85"/>
      <c r="K636" s="99"/>
      <c r="L636" s="90"/>
      <c r="M636" s="107">
        <f t="shared" si="57"/>
        <v>0</v>
      </c>
      <c r="N636" s="107"/>
      <c r="O636" s="107"/>
      <c r="P636" s="85"/>
      <c r="Q636" s="85"/>
      <c r="R636" s="85"/>
      <c r="S636" s="85"/>
      <c r="T636" s="85"/>
      <c r="U636" s="85"/>
      <c r="V636" s="92" t="str">
        <f t="shared" si="58"/>
        <v>/</v>
      </c>
      <c r="W636" s="92"/>
      <c r="X636" s="92"/>
      <c r="Y636" s="92"/>
      <c r="Z636" s="131">
        <f t="shared" si="54"/>
        <v>0</v>
      </c>
      <c r="AA636" s="131">
        <f t="shared" si="55"/>
        <v>0</v>
      </c>
      <c r="AB636" s="132">
        <f t="shared" si="56"/>
        <v>0</v>
      </c>
      <c r="AC636" s="132">
        <f t="shared" si="59"/>
        <v>0</v>
      </c>
      <c r="AD636" s="132">
        <f>(IF(S636=Dropdown!$E$6,1,IF(S636=Dropdown!$E$7,2,IF(S636=Dropdown!$E$8,1,IF(S636=Dropdown!$E$9,2,0)))))*E636</f>
        <v>0</v>
      </c>
      <c r="AE636" s="132">
        <v>0</v>
      </c>
    </row>
    <row r="637" spans="1:31" ht="32.25" customHeight="1" thickBot="1" x14ac:dyDescent="0.3">
      <c r="A637" s="98"/>
      <c r="B637" s="85"/>
      <c r="C637" s="85"/>
      <c r="D637" s="85"/>
      <c r="E637" s="85"/>
      <c r="F637" s="85"/>
      <c r="G637" s="85"/>
      <c r="H637" s="85"/>
      <c r="I637" s="85"/>
      <c r="J637" s="85"/>
      <c r="K637" s="99"/>
      <c r="L637" s="90"/>
      <c r="M637" s="107">
        <f t="shared" si="57"/>
        <v>0</v>
      </c>
      <c r="N637" s="107"/>
      <c r="O637" s="107"/>
      <c r="P637" s="85"/>
      <c r="Q637" s="85"/>
      <c r="R637" s="85"/>
      <c r="S637" s="85"/>
      <c r="T637" s="85"/>
      <c r="U637" s="85"/>
      <c r="V637" s="92" t="str">
        <f t="shared" si="58"/>
        <v>/</v>
      </c>
      <c r="W637" s="92"/>
      <c r="X637" s="92"/>
      <c r="Y637" s="92"/>
      <c r="Z637" s="131">
        <f t="shared" si="54"/>
        <v>0</v>
      </c>
      <c r="AA637" s="131">
        <f t="shared" si="55"/>
        <v>0</v>
      </c>
      <c r="AB637" s="132">
        <f t="shared" si="56"/>
        <v>0</v>
      </c>
      <c r="AC637" s="132">
        <f t="shared" si="59"/>
        <v>0</v>
      </c>
      <c r="AD637" s="132">
        <f>(IF(S637=Dropdown!$E$6,1,IF(S637=Dropdown!$E$7,2,IF(S637=Dropdown!$E$8,1,IF(S637=Dropdown!$E$9,2,0)))))*E637</f>
        <v>0</v>
      </c>
      <c r="AE637" s="132">
        <v>0</v>
      </c>
    </row>
    <row r="638" spans="1:31" ht="32.25" customHeight="1" thickBot="1" x14ac:dyDescent="0.3">
      <c r="A638" s="98"/>
      <c r="B638" s="85"/>
      <c r="C638" s="85"/>
      <c r="D638" s="85"/>
      <c r="E638" s="85"/>
      <c r="F638" s="85"/>
      <c r="G638" s="85"/>
      <c r="H638" s="85"/>
      <c r="I638" s="85"/>
      <c r="J638" s="85"/>
      <c r="K638" s="99"/>
      <c r="L638" s="90"/>
      <c r="M638" s="107">
        <f t="shared" si="57"/>
        <v>0</v>
      </c>
      <c r="N638" s="107"/>
      <c r="O638" s="107"/>
      <c r="P638" s="85"/>
      <c r="Q638" s="85"/>
      <c r="R638" s="85"/>
      <c r="S638" s="85"/>
      <c r="T638" s="85"/>
      <c r="U638" s="85"/>
      <c r="V638" s="92" t="str">
        <f t="shared" si="58"/>
        <v>/</v>
      </c>
      <c r="W638" s="92"/>
      <c r="X638" s="92"/>
      <c r="Y638" s="92"/>
      <c r="Z638" s="131">
        <f t="shared" si="54"/>
        <v>0</v>
      </c>
      <c r="AA638" s="131">
        <f t="shared" si="55"/>
        <v>0</v>
      </c>
      <c r="AB638" s="132">
        <f t="shared" si="56"/>
        <v>0</v>
      </c>
      <c r="AC638" s="132">
        <f t="shared" si="59"/>
        <v>0</v>
      </c>
      <c r="AD638" s="132">
        <f>(IF(S638=Dropdown!$E$6,1,IF(S638=Dropdown!$E$7,2,IF(S638=Dropdown!$E$8,1,IF(S638=Dropdown!$E$9,2,0)))))*E638</f>
        <v>0</v>
      </c>
      <c r="AE638" s="132">
        <v>0</v>
      </c>
    </row>
    <row r="639" spans="1:31" ht="32.25" customHeight="1" thickBot="1" x14ac:dyDescent="0.3">
      <c r="A639" s="98"/>
      <c r="B639" s="85"/>
      <c r="C639" s="85"/>
      <c r="D639" s="85"/>
      <c r="E639" s="85"/>
      <c r="F639" s="85"/>
      <c r="G639" s="85"/>
      <c r="H639" s="85"/>
      <c r="I639" s="85"/>
      <c r="J639" s="85"/>
      <c r="K639" s="99"/>
      <c r="L639" s="90"/>
      <c r="M639" s="107">
        <f t="shared" si="57"/>
        <v>0</v>
      </c>
      <c r="N639" s="107"/>
      <c r="O639" s="107"/>
      <c r="P639" s="85"/>
      <c r="Q639" s="85"/>
      <c r="R639" s="85"/>
      <c r="S639" s="85"/>
      <c r="T639" s="85"/>
      <c r="U639" s="85"/>
      <c r="V639" s="92" t="str">
        <f t="shared" si="58"/>
        <v>/</v>
      </c>
      <c r="W639" s="92"/>
      <c r="X639" s="92"/>
      <c r="Y639" s="92"/>
      <c r="Z639" s="131">
        <f t="shared" si="54"/>
        <v>0</v>
      </c>
      <c r="AA639" s="131">
        <f t="shared" si="55"/>
        <v>0</v>
      </c>
      <c r="AB639" s="132">
        <f t="shared" si="56"/>
        <v>0</v>
      </c>
      <c r="AC639" s="132">
        <f t="shared" si="59"/>
        <v>0</v>
      </c>
      <c r="AD639" s="132">
        <f>(IF(S639=Dropdown!$E$6,1,IF(S639=Dropdown!$E$7,2,IF(S639=Dropdown!$E$8,1,IF(S639=Dropdown!$E$9,2,0)))))*E639</f>
        <v>0</v>
      </c>
      <c r="AE639" s="132">
        <v>0</v>
      </c>
    </row>
    <row r="640" spans="1:31" ht="32.25" customHeight="1" thickBot="1" x14ac:dyDescent="0.3">
      <c r="A640" s="98"/>
      <c r="B640" s="85"/>
      <c r="C640" s="85"/>
      <c r="D640" s="85"/>
      <c r="E640" s="85"/>
      <c r="F640" s="85"/>
      <c r="G640" s="85"/>
      <c r="H640" s="85"/>
      <c r="I640" s="85"/>
      <c r="J640" s="85"/>
      <c r="K640" s="99"/>
      <c r="L640" s="90"/>
      <c r="M640" s="107">
        <f t="shared" si="57"/>
        <v>0</v>
      </c>
      <c r="N640" s="107"/>
      <c r="O640" s="107"/>
      <c r="P640" s="85"/>
      <c r="Q640" s="85"/>
      <c r="R640" s="85"/>
      <c r="S640" s="85"/>
      <c r="T640" s="85"/>
      <c r="U640" s="85"/>
      <c r="V640" s="92" t="str">
        <f t="shared" si="58"/>
        <v>/</v>
      </c>
      <c r="W640" s="92"/>
      <c r="X640" s="92"/>
      <c r="Y640" s="92"/>
      <c r="Z640" s="131">
        <f t="shared" si="54"/>
        <v>0</v>
      </c>
      <c r="AA640" s="131">
        <f t="shared" si="55"/>
        <v>0</v>
      </c>
      <c r="AB640" s="132">
        <f t="shared" si="56"/>
        <v>0</v>
      </c>
      <c r="AC640" s="132">
        <f t="shared" si="59"/>
        <v>0</v>
      </c>
      <c r="AD640" s="132">
        <f>(IF(S640=Dropdown!$E$6,1,IF(S640=Dropdown!$E$7,2,IF(S640=Dropdown!$E$8,1,IF(S640=Dropdown!$E$9,2,0)))))*E640</f>
        <v>0</v>
      </c>
      <c r="AE640" s="132">
        <v>0</v>
      </c>
    </row>
    <row r="641" spans="1:31" ht="32.25" customHeight="1" thickBot="1" x14ac:dyDescent="0.3">
      <c r="A641" s="98"/>
      <c r="B641" s="85"/>
      <c r="C641" s="85"/>
      <c r="D641" s="85"/>
      <c r="E641" s="85"/>
      <c r="F641" s="85"/>
      <c r="G641" s="85"/>
      <c r="H641" s="85"/>
      <c r="I641" s="85"/>
      <c r="J641" s="85"/>
      <c r="K641" s="99"/>
      <c r="L641" s="90"/>
      <c r="M641" s="107">
        <f t="shared" si="57"/>
        <v>0</v>
      </c>
      <c r="N641" s="107"/>
      <c r="O641" s="107"/>
      <c r="P641" s="85"/>
      <c r="Q641" s="85"/>
      <c r="R641" s="85"/>
      <c r="S641" s="85"/>
      <c r="T641" s="85"/>
      <c r="U641" s="85"/>
      <c r="V641" s="92" t="str">
        <f t="shared" si="58"/>
        <v>/</v>
      </c>
      <c r="W641" s="92"/>
      <c r="X641" s="92"/>
      <c r="Y641" s="92"/>
      <c r="Z641" s="131">
        <f t="shared" si="54"/>
        <v>0</v>
      </c>
      <c r="AA641" s="131">
        <f t="shared" si="55"/>
        <v>0</v>
      </c>
      <c r="AB641" s="132">
        <f t="shared" si="56"/>
        <v>0</v>
      </c>
      <c r="AC641" s="132">
        <f t="shared" si="59"/>
        <v>0</v>
      </c>
      <c r="AD641" s="132">
        <f>(IF(S641=Dropdown!$E$6,1,IF(S641=Dropdown!$E$7,2,IF(S641=Dropdown!$E$8,1,IF(S641=Dropdown!$E$9,2,0)))))*E641</f>
        <v>0</v>
      </c>
      <c r="AE641" s="132">
        <v>0</v>
      </c>
    </row>
    <row r="642" spans="1:31" ht="32.25" customHeight="1" thickBot="1" x14ac:dyDescent="0.3">
      <c r="A642" s="98"/>
      <c r="B642" s="85"/>
      <c r="C642" s="85"/>
      <c r="D642" s="85"/>
      <c r="E642" s="85"/>
      <c r="F642" s="85"/>
      <c r="G642" s="85"/>
      <c r="H642" s="85"/>
      <c r="I642" s="85"/>
      <c r="J642" s="85"/>
      <c r="K642" s="99"/>
      <c r="L642" s="90"/>
      <c r="M642" s="107">
        <f t="shared" si="57"/>
        <v>0</v>
      </c>
      <c r="N642" s="107"/>
      <c r="O642" s="107"/>
      <c r="P642" s="85"/>
      <c r="Q642" s="85"/>
      <c r="R642" s="85"/>
      <c r="S642" s="85"/>
      <c r="T642" s="85"/>
      <c r="U642" s="85"/>
      <c r="V642" s="92" t="str">
        <f t="shared" si="58"/>
        <v>/</v>
      </c>
      <c r="W642" s="92"/>
      <c r="X642" s="92"/>
      <c r="Y642" s="92"/>
      <c r="Z642" s="131">
        <f t="shared" si="54"/>
        <v>0</v>
      </c>
      <c r="AA642" s="131">
        <f t="shared" si="55"/>
        <v>0</v>
      </c>
      <c r="AB642" s="132">
        <f t="shared" si="56"/>
        <v>0</v>
      </c>
      <c r="AC642" s="132">
        <f t="shared" si="59"/>
        <v>0</v>
      </c>
      <c r="AD642" s="132">
        <f>(IF(S642=Dropdown!$E$6,1,IF(S642=Dropdown!$E$7,2,IF(S642=Dropdown!$E$8,1,IF(S642=Dropdown!$E$9,2,0)))))*E642</f>
        <v>0</v>
      </c>
      <c r="AE642" s="132">
        <v>0</v>
      </c>
    </row>
    <row r="643" spans="1:31" ht="32.25" customHeight="1" thickBot="1" x14ac:dyDescent="0.3">
      <c r="A643" s="98"/>
      <c r="B643" s="85"/>
      <c r="C643" s="85"/>
      <c r="D643" s="85"/>
      <c r="E643" s="85"/>
      <c r="F643" s="85"/>
      <c r="G643" s="85"/>
      <c r="H643" s="85"/>
      <c r="I643" s="85"/>
      <c r="J643" s="85"/>
      <c r="K643" s="99"/>
      <c r="L643" s="90"/>
      <c r="M643" s="107">
        <f t="shared" si="57"/>
        <v>0</v>
      </c>
      <c r="N643" s="107"/>
      <c r="O643" s="107"/>
      <c r="P643" s="85"/>
      <c r="Q643" s="85"/>
      <c r="R643" s="85"/>
      <c r="S643" s="85"/>
      <c r="T643" s="85"/>
      <c r="U643" s="85"/>
      <c r="V643" s="92" t="str">
        <f t="shared" si="58"/>
        <v>/</v>
      </c>
      <c r="W643" s="92"/>
      <c r="X643" s="92"/>
      <c r="Y643" s="92"/>
      <c r="Z643" s="131">
        <f t="shared" si="54"/>
        <v>0</v>
      </c>
      <c r="AA643" s="131">
        <f t="shared" si="55"/>
        <v>0</v>
      </c>
      <c r="AB643" s="132">
        <f t="shared" si="56"/>
        <v>0</v>
      </c>
      <c r="AC643" s="132">
        <f t="shared" si="59"/>
        <v>0</v>
      </c>
      <c r="AD643" s="132">
        <f>(IF(S643=Dropdown!$E$6,1,IF(S643=Dropdown!$E$7,2,IF(S643=Dropdown!$E$8,1,IF(S643=Dropdown!$E$9,2,0)))))*E643</f>
        <v>0</v>
      </c>
      <c r="AE643" s="132">
        <v>0</v>
      </c>
    </row>
    <row r="644" spans="1:31" ht="32.25" customHeight="1" thickBot="1" x14ac:dyDescent="0.3">
      <c r="A644" s="98"/>
      <c r="B644" s="85"/>
      <c r="C644" s="85"/>
      <c r="D644" s="85"/>
      <c r="E644" s="85"/>
      <c r="F644" s="85"/>
      <c r="G644" s="85"/>
      <c r="H644" s="85"/>
      <c r="I644" s="85"/>
      <c r="J644" s="85"/>
      <c r="K644" s="99"/>
      <c r="L644" s="90"/>
      <c r="M644" s="107">
        <f t="shared" si="57"/>
        <v>0</v>
      </c>
      <c r="N644" s="107"/>
      <c r="O644" s="107"/>
      <c r="P644" s="85"/>
      <c r="Q644" s="85"/>
      <c r="R644" s="85"/>
      <c r="S644" s="85"/>
      <c r="T644" s="85"/>
      <c r="U644" s="85"/>
      <c r="V644" s="92" t="str">
        <f t="shared" si="58"/>
        <v>/</v>
      </c>
      <c r="W644" s="92"/>
      <c r="X644" s="92"/>
      <c r="Y644" s="92"/>
      <c r="Z644" s="131">
        <f t="shared" si="54"/>
        <v>0</v>
      </c>
      <c r="AA644" s="131">
        <f t="shared" si="55"/>
        <v>0</v>
      </c>
      <c r="AB644" s="132">
        <f t="shared" si="56"/>
        <v>0</v>
      </c>
      <c r="AC644" s="132">
        <f t="shared" si="59"/>
        <v>0</v>
      </c>
      <c r="AD644" s="132">
        <f>(IF(S644=Dropdown!$E$6,1,IF(S644=Dropdown!$E$7,2,IF(S644=Dropdown!$E$8,1,IF(S644=Dropdown!$E$9,2,0)))))*E644</f>
        <v>0</v>
      </c>
      <c r="AE644" s="132">
        <v>0</v>
      </c>
    </row>
    <row r="645" spans="1:31" ht="32.25" customHeight="1" thickBot="1" x14ac:dyDescent="0.3">
      <c r="A645" s="98"/>
      <c r="B645" s="85"/>
      <c r="C645" s="85"/>
      <c r="D645" s="85"/>
      <c r="E645" s="85"/>
      <c r="F645" s="85"/>
      <c r="G645" s="85"/>
      <c r="H645" s="85"/>
      <c r="I645" s="85"/>
      <c r="J645" s="85"/>
      <c r="K645" s="99"/>
      <c r="L645" s="90"/>
      <c r="M645" s="107">
        <f t="shared" si="57"/>
        <v>0</v>
      </c>
      <c r="N645" s="107"/>
      <c r="O645" s="107"/>
      <c r="P645" s="85"/>
      <c r="Q645" s="85"/>
      <c r="R645" s="85"/>
      <c r="S645" s="85"/>
      <c r="T645" s="85"/>
      <c r="U645" s="85"/>
      <c r="V645" s="92" t="str">
        <f t="shared" si="58"/>
        <v>/</v>
      </c>
      <c r="W645" s="92"/>
      <c r="X645" s="92"/>
      <c r="Y645" s="92"/>
      <c r="Z645" s="131">
        <f t="shared" si="54"/>
        <v>0</v>
      </c>
      <c r="AA645" s="131">
        <f t="shared" si="55"/>
        <v>0</v>
      </c>
      <c r="AB645" s="132">
        <f t="shared" si="56"/>
        <v>0</v>
      </c>
      <c r="AC645" s="132">
        <f t="shared" si="59"/>
        <v>0</v>
      </c>
      <c r="AD645" s="132">
        <f>(IF(S645=Dropdown!$E$6,1,IF(S645=Dropdown!$E$7,2,IF(S645=Dropdown!$E$8,1,IF(S645=Dropdown!$E$9,2,0)))))*E645</f>
        <v>0</v>
      </c>
      <c r="AE645" s="132">
        <v>0</v>
      </c>
    </row>
    <row r="646" spans="1:31" ht="32.25" customHeight="1" thickBot="1" x14ac:dyDescent="0.3">
      <c r="A646" s="98"/>
      <c r="B646" s="85"/>
      <c r="C646" s="85"/>
      <c r="D646" s="85"/>
      <c r="E646" s="85"/>
      <c r="F646" s="85"/>
      <c r="G646" s="85"/>
      <c r="H646" s="85"/>
      <c r="I646" s="85"/>
      <c r="J646" s="85"/>
      <c r="K646" s="99"/>
      <c r="L646" s="90"/>
      <c r="M646" s="107">
        <f t="shared" si="57"/>
        <v>0</v>
      </c>
      <c r="N646" s="107"/>
      <c r="O646" s="107"/>
      <c r="P646" s="85"/>
      <c r="Q646" s="85"/>
      <c r="R646" s="85"/>
      <c r="S646" s="85"/>
      <c r="T646" s="85"/>
      <c r="U646" s="85"/>
      <c r="V646" s="92" t="str">
        <f t="shared" si="58"/>
        <v>/</v>
      </c>
      <c r="W646" s="92"/>
      <c r="X646" s="92"/>
      <c r="Y646" s="92"/>
      <c r="Z646" s="131">
        <f t="shared" si="54"/>
        <v>0</v>
      </c>
      <c r="AA646" s="131">
        <f t="shared" si="55"/>
        <v>0</v>
      </c>
      <c r="AB646" s="132">
        <f t="shared" si="56"/>
        <v>0</v>
      </c>
      <c r="AC646" s="132">
        <f t="shared" si="59"/>
        <v>0</v>
      </c>
      <c r="AD646" s="132">
        <f>(IF(S646=Dropdown!$E$6,1,IF(S646=Dropdown!$E$7,2,IF(S646=Dropdown!$E$8,1,IF(S646=Dropdown!$E$9,2,0)))))*E646</f>
        <v>0</v>
      </c>
      <c r="AE646" s="132">
        <v>0</v>
      </c>
    </row>
    <row r="647" spans="1:31" ht="32.25" customHeight="1" thickBot="1" x14ac:dyDescent="0.3">
      <c r="A647" s="98"/>
      <c r="B647" s="85"/>
      <c r="C647" s="85"/>
      <c r="D647" s="85"/>
      <c r="E647" s="85"/>
      <c r="F647" s="85"/>
      <c r="G647" s="85"/>
      <c r="H647" s="85"/>
      <c r="I647" s="85"/>
      <c r="J647" s="85"/>
      <c r="K647" s="99"/>
      <c r="L647" s="90"/>
      <c r="M647" s="107">
        <f t="shared" si="57"/>
        <v>0</v>
      </c>
      <c r="N647" s="107"/>
      <c r="O647" s="107"/>
      <c r="P647" s="85"/>
      <c r="Q647" s="85"/>
      <c r="R647" s="85"/>
      <c r="S647" s="85"/>
      <c r="T647" s="85"/>
      <c r="U647" s="85"/>
      <c r="V647" s="92" t="str">
        <f t="shared" si="58"/>
        <v>/</v>
      </c>
      <c r="W647" s="92"/>
      <c r="X647" s="92"/>
      <c r="Y647" s="92"/>
      <c r="Z647" s="131">
        <f t="shared" si="54"/>
        <v>0</v>
      </c>
      <c r="AA647" s="131">
        <f t="shared" si="55"/>
        <v>0</v>
      </c>
      <c r="AB647" s="132">
        <f t="shared" si="56"/>
        <v>0</v>
      </c>
      <c r="AC647" s="132">
        <f t="shared" si="59"/>
        <v>0</v>
      </c>
      <c r="AD647" s="132">
        <f>(IF(S647=Dropdown!$E$6,1,IF(S647=Dropdown!$E$7,2,IF(S647=Dropdown!$E$8,1,IF(S647=Dropdown!$E$9,2,0)))))*E647</f>
        <v>0</v>
      </c>
      <c r="AE647" s="132">
        <v>0</v>
      </c>
    </row>
    <row r="648" spans="1:31" ht="32.25" customHeight="1" thickBot="1" x14ac:dyDescent="0.3">
      <c r="A648" s="98"/>
      <c r="B648" s="85"/>
      <c r="C648" s="85"/>
      <c r="D648" s="85"/>
      <c r="E648" s="85"/>
      <c r="F648" s="85"/>
      <c r="G648" s="85"/>
      <c r="H648" s="85"/>
      <c r="I648" s="85"/>
      <c r="J648" s="85"/>
      <c r="K648" s="99"/>
      <c r="L648" s="90"/>
      <c r="M648" s="107">
        <f t="shared" si="57"/>
        <v>0</v>
      </c>
      <c r="N648" s="107"/>
      <c r="O648" s="107"/>
      <c r="P648" s="85"/>
      <c r="Q648" s="85"/>
      <c r="R648" s="85"/>
      <c r="S648" s="85"/>
      <c r="T648" s="85"/>
      <c r="U648" s="85"/>
      <c r="V648" s="92" t="str">
        <f t="shared" si="58"/>
        <v>/</v>
      </c>
      <c r="W648" s="92"/>
      <c r="X648" s="92"/>
      <c r="Y648" s="92"/>
      <c r="Z648" s="131">
        <f t="shared" ref="Z648:Z711" si="60">+((C648*D648)/1000000)*E648</f>
        <v>0</v>
      </c>
      <c r="AA648" s="131">
        <f t="shared" ref="AA648:AA711" si="61">+(IF(G648&lt;&gt;"",C648/1000+0.1,0)+IF(H648&lt;&gt;"",C648/1000+0.1,0)+IF(I648&lt;&gt;"",D648/1000+0.1,0)+IF(J648&lt;&gt;"",D648/1000+0.1,0))*E648</f>
        <v>0</v>
      </c>
      <c r="AB648" s="132">
        <f t="shared" ref="AB648:AB711" si="62">+IF(Q648="",0,1)*E648</f>
        <v>0</v>
      </c>
      <c r="AC648" s="132">
        <f t="shared" si="59"/>
        <v>0</v>
      </c>
      <c r="AD648" s="132">
        <f>(IF(S648=Dropdown!$E$6,1,IF(S648=Dropdown!$E$7,2,IF(S648=Dropdown!$E$8,1,IF(S648=Dropdown!$E$9,2,0)))))*E648</f>
        <v>0</v>
      </c>
      <c r="AE648" s="132">
        <v>0</v>
      </c>
    </row>
    <row r="649" spans="1:31" ht="32.25" customHeight="1" thickBot="1" x14ac:dyDescent="0.3">
      <c r="A649" s="98"/>
      <c r="B649" s="85"/>
      <c r="C649" s="85"/>
      <c r="D649" s="85"/>
      <c r="E649" s="85"/>
      <c r="F649" s="85"/>
      <c r="G649" s="85"/>
      <c r="H649" s="85"/>
      <c r="I649" s="85"/>
      <c r="J649" s="85"/>
      <c r="K649" s="99"/>
      <c r="L649" s="90"/>
      <c r="M649" s="107">
        <f t="shared" ref="M649:M712" si="63">IF(C649=0,0,1)</f>
        <v>0</v>
      </c>
      <c r="N649" s="107"/>
      <c r="O649" s="107"/>
      <c r="P649" s="85"/>
      <c r="Q649" s="85"/>
      <c r="R649" s="85"/>
      <c r="S649" s="85"/>
      <c r="T649" s="85"/>
      <c r="U649" s="85"/>
      <c r="V649" s="92" t="str">
        <f t="shared" ref="V649:V712" si="64">CONCATENATE(IF(Q649="","",CONCATENATE("",P649,"/",Q649)),IF(R649="","",CONCATENATE("",P649,"/",R649)),IF(S649="","",CONCATENATE("/","",P649,"/",S649,"(",T649,"-",U649,")")),"/",F649)</f>
        <v>/</v>
      </c>
      <c r="W649" s="92"/>
      <c r="X649" s="92"/>
      <c r="Y649" s="92"/>
      <c r="Z649" s="131">
        <f t="shared" si="60"/>
        <v>0</v>
      </c>
      <c r="AA649" s="131">
        <f t="shared" si="61"/>
        <v>0</v>
      </c>
      <c r="AB649" s="132">
        <f t="shared" si="62"/>
        <v>0</v>
      </c>
      <c r="AC649" s="132">
        <f t="shared" ref="AC649:AC712" si="65">+IF(R649="",0,1)*E649</f>
        <v>0</v>
      </c>
      <c r="AD649" s="132">
        <f>(IF(S649=Dropdown!$E$6,1,IF(S649=Dropdown!$E$7,2,IF(S649=Dropdown!$E$8,1,IF(S649=Dropdown!$E$9,2,0)))))*E649</f>
        <v>0</v>
      </c>
      <c r="AE649" s="132">
        <v>0</v>
      </c>
    </row>
    <row r="650" spans="1:31" ht="32.25" customHeight="1" thickBot="1" x14ac:dyDescent="0.3">
      <c r="A650" s="98"/>
      <c r="B650" s="85"/>
      <c r="C650" s="85"/>
      <c r="D650" s="102"/>
      <c r="E650" s="85"/>
      <c r="F650" s="85"/>
      <c r="G650" s="85"/>
      <c r="H650" s="85"/>
      <c r="I650" s="85"/>
      <c r="J650" s="85"/>
      <c r="K650" s="99"/>
      <c r="L650" s="90"/>
      <c r="M650" s="107">
        <f t="shared" si="63"/>
        <v>0</v>
      </c>
      <c r="N650" s="107"/>
      <c r="O650" s="107"/>
      <c r="P650" s="85"/>
      <c r="Q650" s="85"/>
      <c r="R650" s="85"/>
      <c r="S650" s="85"/>
      <c r="T650" s="85"/>
      <c r="U650" s="85"/>
      <c r="V650" s="92" t="str">
        <f t="shared" si="64"/>
        <v>/</v>
      </c>
      <c r="W650" s="92"/>
      <c r="X650" s="92"/>
      <c r="Y650" s="92"/>
      <c r="Z650" s="131">
        <f t="shared" si="60"/>
        <v>0</v>
      </c>
      <c r="AA650" s="131">
        <f t="shared" si="61"/>
        <v>0</v>
      </c>
      <c r="AB650" s="132">
        <f t="shared" si="62"/>
        <v>0</v>
      </c>
      <c r="AC650" s="132">
        <f t="shared" si="65"/>
        <v>0</v>
      </c>
      <c r="AD650" s="132">
        <f>(IF(S650=Dropdown!$E$6,1,IF(S650=Dropdown!$E$7,2,IF(S650=Dropdown!$E$8,1,IF(S650=Dropdown!$E$9,2,0)))))*E650</f>
        <v>0</v>
      </c>
      <c r="AE650" s="132">
        <v>0</v>
      </c>
    </row>
    <row r="651" spans="1:31" ht="32.25" customHeight="1" thickBot="1" x14ac:dyDescent="0.3">
      <c r="A651" s="98"/>
      <c r="B651" s="85"/>
      <c r="C651" s="85"/>
      <c r="D651" s="102"/>
      <c r="E651" s="85"/>
      <c r="F651" s="85"/>
      <c r="G651" s="85"/>
      <c r="H651" s="85"/>
      <c r="I651" s="85"/>
      <c r="J651" s="85"/>
      <c r="K651" s="99"/>
      <c r="L651" s="90"/>
      <c r="M651" s="107">
        <f t="shared" si="63"/>
        <v>0</v>
      </c>
      <c r="N651" s="107"/>
      <c r="O651" s="107"/>
      <c r="P651" s="85"/>
      <c r="Q651" s="85"/>
      <c r="R651" s="85"/>
      <c r="S651" s="85"/>
      <c r="T651" s="85"/>
      <c r="U651" s="85"/>
      <c r="V651" s="92" t="str">
        <f t="shared" si="64"/>
        <v>/</v>
      </c>
      <c r="W651" s="92"/>
      <c r="X651" s="92"/>
      <c r="Y651" s="92"/>
      <c r="Z651" s="131">
        <f t="shared" si="60"/>
        <v>0</v>
      </c>
      <c r="AA651" s="131">
        <f t="shared" si="61"/>
        <v>0</v>
      </c>
      <c r="AB651" s="132">
        <f t="shared" si="62"/>
        <v>0</v>
      </c>
      <c r="AC651" s="132">
        <f t="shared" si="65"/>
        <v>0</v>
      </c>
      <c r="AD651" s="132">
        <f>(IF(S651=Dropdown!$E$6,1,IF(S651=Dropdown!$E$7,2,IF(S651=Dropdown!$E$8,1,IF(S651=Dropdown!$E$9,2,0)))))*E651</f>
        <v>0</v>
      </c>
      <c r="AE651" s="132">
        <v>0</v>
      </c>
    </row>
    <row r="652" spans="1:31" ht="32.25" customHeight="1" thickBot="1" x14ac:dyDescent="0.3">
      <c r="A652" s="98"/>
      <c r="B652" s="85"/>
      <c r="C652" s="85"/>
      <c r="D652" s="102"/>
      <c r="E652" s="85"/>
      <c r="F652" s="85"/>
      <c r="G652" s="85"/>
      <c r="H652" s="85"/>
      <c r="I652" s="85"/>
      <c r="J652" s="85"/>
      <c r="K652" s="99"/>
      <c r="L652" s="90"/>
      <c r="M652" s="107">
        <f t="shared" si="63"/>
        <v>0</v>
      </c>
      <c r="N652" s="107"/>
      <c r="O652" s="107"/>
      <c r="P652" s="85"/>
      <c r="Q652" s="85"/>
      <c r="R652" s="85"/>
      <c r="S652" s="85"/>
      <c r="T652" s="85"/>
      <c r="U652" s="85"/>
      <c r="V652" s="92" t="str">
        <f t="shared" si="64"/>
        <v>/</v>
      </c>
      <c r="W652" s="92"/>
      <c r="X652" s="92"/>
      <c r="Y652" s="92"/>
      <c r="Z652" s="131">
        <f t="shared" si="60"/>
        <v>0</v>
      </c>
      <c r="AA652" s="131">
        <f t="shared" si="61"/>
        <v>0</v>
      </c>
      <c r="AB652" s="132">
        <f t="shared" si="62"/>
        <v>0</v>
      </c>
      <c r="AC652" s="132">
        <f t="shared" si="65"/>
        <v>0</v>
      </c>
      <c r="AD652" s="132">
        <f>(IF(S652=Dropdown!$E$6,1,IF(S652=Dropdown!$E$7,2,IF(S652=Dropdown!$E$8,1,IF(S652=Dropdown!$E$9,2,0)))))*E652</f>
        <v>0</v>
      </c>
      <c r="AE652" s="132">
        <v>0</v>
      </c>
    </row>
    <row r="653" spans="1:31" ht="32.25" customHeight="1" thickBot="1" x14ac:dyDescent="0.3">
      <c r="A653" s="98"/>
      <c r="B653" s="85"/>
      <c r="C653" s="85"/>
      <c r="D653" s="102"/>
      <c r="E653" s="85"/>
      <c r="F653" s="85"/>
      <c r="G653" s="85"/>
      <c r="H653" s="85"/>
      <c r="I653" s="85"/>
      <c r="J653" s="85"/>
      <c r="K653" s="99"/>
      <c r="L653" s="90"/>
      <c r="M653" s="107">
        <f t="shared" si="63"/>
        <v>0</v>
      </c>
      <c r="N653" s="107"/>
      <c r="O653" s="107"/>
      <c r="P653" s="85"/>
      <c r="Q653" s="85"/>
      <c r="R653" s="85"/>
      <c r="S653" s="85"/>
      <c r="T653" s="85"/>
      <c r="U653" s="85"/>
      <c r="V653" s="92" t="str">
        <f t="shared" si="64"/>
        <v>/</v>
      </c>
      <c r="W653" s="92"/>
      <c r="X653" s="92"/>
      <c r="Y653" s="92"/>
      <c r="Z653" s="131">
        <f t="shared" si="60"/>
        <v>0</v>
      </c>
      <c r="AA653" s="131">
        <f t="shared" si="61"/>
        <v>0</v>
      </c>
      <c r="AB653" s="132">
        <f t="shared" si="62"/>
        <v>0</v>
      </c>
      <c r="AC653" s="132">
        <f t="shared" si="65"/>
        <v>0</v>
      </c>
      <c r="AD653" s="132">
        <f>(IF(S653=Dropdown!$E$6,1,IF(S653=Dropdown!$E$7,2,IF(S653=Dropdown!$E$8,1,IF(S653=Dropdown!$E$9,2,0)))))*E653</f>
        <v>0</v>
      </c>
      <c r="AE653" s="132">
        <v>0</v>
      </c>
    </row>
    <row r="654" spans="1:31" ht="32.25" customHeight="1" thickBot="1" x14ac:dyDescent="0.3">
      <c r="A654" s="98"/>
      <c r="B654" s="85"/>
      <c r="C654" s="85"/>
      <c r="D654" s="85"/>
      <c r="E654" s="85"/>
      <c r="F654" s="85"/>
      <c r="G654" s="85"/>
      <c r="H654" s="85"/>
      <c r="I654" s="85"/>
      <c r="J654" s="85"/>
      <c r="K654" s="99"/>
      <c r="L654" s="90"/>
      <c r="M654" s="107">
        <f t="shared" si="63"/>
        <v>0</v>
      </c>
      <c r="N654" s="107"/>
      <c r="O654" s="107"/>
      <c r="P654" s="85"/>
      <c r="Q654" s="85"/>
      <c r="R654" s="85"/>
      <c r="S654" s="85"/>
      <c r="T654" s="85"/>
      <c r="U654" s="85"/>
      <c r="V654" s="92" t="str">
        <f t="shared" si="64"/>
        <v>/</v>
      </c>
      <c r="W654" s="92"/>
      <c r="X654" s="92"/>
      <c r="Y654" s="92"/>
      <c r="Z654" s="131">
        <f t="shared" si="60"/>
        <v>0</v>
      </c>
      <c r="AA654" s="131">
        <f t="shared" si="61"/>
        <v>0</v>
      </c>
      <c r="AB654" s="132">
        <f t="shared" si="62"/>
        <v>0</v>
      </c>
      <c r="AC654" s="132">
        <f t="shared" si="65"/>
        <v>0</v>
      </c>
      <c r="AD654" s="132">
        <f>(IF(S654=Dropdown!$E$6,1,IF(S654=Dropdown!$E$7,2,IF(S654=Dropdown!$E$8,1,IF(S654=Dropdown!$E$9,2,0)))))*E654</f>
        <v>0</v>
      </c>
      <c r="AE654" s="132">
        <v>0</v>
      </c>
    </row>
    <row r="655" spans="1:31" ht="32.25" customHeight="1" thickBot="1" x14ac:dyDescent="0.3">
      <c r="A655" s="98"/>
      <c r="B655" s="85"/>
      <c r="C655" s="85"/>
      <c r="D655" s="85"/>
      <c r="E655" s="85"/>
      <c r="F655" s="85"/>
      <c r="G655" s="85"/>
      <c r="H655" s="85"/>
      <c r="I655" s="85"/>
      <c r="J655" s="85"/>
      <c r="K655" s="99"/>
      <c r="L655" s="90"/>
      <c r="M655" s="107">
        <f t="shared" si="63"/>
        <v>0</v>
      </c>
      <c r="N655" s="107"/>
      <c r="O655" s="107"/>
      <c r="P655" s="85"/>
      <c r="Q655" s="85"/>
      <c r="R655" s="85"/>
      <c r="S655" s="85"/>
      <c r="T655" s="85"/>
      <c r="U655" s="85"/>
      <c r="V655" s="92" t="str">
        <f t="shared" si="64"/>
        <v>/</v>
      </c>
      <c r="W655" s="92"/>
      <c r="X655" s="92"/>
      <c r="Y655" s="92"/>
      <c r="Z655" s="131">
        <f t="shared" si="60"/>
        <v>0</v>
      </c>
      <c r="AA655" s="131">
        <f t="shared" si="61"/>
        <v>0</v>
      </c>
      <c r="AB655" s="132">
        <f t="shared" si="62"/>
        <v>0</v>
      </c>
      <c r="AC655" s="132">
        <f t="shared" si="65"/>
        <v>0</v>
      </c>
      <c r="AD655" s="132">
        <f>(IF(S655=Dropdown!$E$6,1,IF(S655=Dropdown!$E$7,2,IF(S655=Dropdown!$E$8,1,IF(S655=Dropdown!$E$9,2,0)))))*E655</f>
        <v>0</v>
      </c>
      <c r="AE655" s="132">
        <v>0</v>
      </c>
    </row>
    <row r="656" spans="1:31" ht="32.25" customHeight="1" thickBot="1" x14ac:dyDescent="0.3">
      <c r="A656" s="98"/>
      <c r="B656" s="85"/>
      <c r="C656" s="85"/>
      <c r="D656" s="85"/>
      <c r="E656" s="85"/>
      <c r="F656" s="85"/>
      <c r="G656" s="85"/>
      <c r="H656" s="85"/>
      <c r="I656" s="85"/>
      <c r="J656" s="85"/>
      <c r="K656" s="99"/>
      <c r="L656" s="90"/>
      <c r="M656" s="107">
        <f t="shared" si="63"/>
        <v>0</v>
      </c>
      <c r="N656" s="107"/>
      <c r="O656" s="107"/>
      <c r="P656" s="85"/>
      <c r="Q656" s="85"/>
      <c r="R656" s="85"/>
      <c r="S656" s="85"/>
      <c r="T656" s="85"/>
      <c r="U656" s="85"/>
      <c r="V656" s="92" t="str">
        <f t="shared" si="64"/>
        <v>/</v>
      </c>
      <c r="W656" s="92"/>
      <c r="X656" s="92"/>
      <c r="Y656" s="92"/>
      <c r="Z656" s="131">
        <f t="shared" si="60"/>
        <v>0</v>
      </c>
      <c r="AA656" s="131">
        <f t="shared" si="61"/>
        <v>0</v>
      </c>
      <c r="AB656" s="132">
        <f t="shared" si="62"/>
        <v>0</v>
      </c>
      <c r="AC656" s="132">
        <f t="shared" si="65"/>
        <v>0</v>
      </c>
      <c r="AD656" s="132">
        <f>(IF(S656=Dropdown!$E$6,1,IF(S656=Dropdown!$E$7,2,IF(S656=Dropdown!$E$8,1,IF(S656=Dropdown!$E$9,2,0)))))*E656</f>
        <v>0</v>
      </c>
      <c r="AE656" s="132">
        <v>0</v>
      </c>
    </row>
    <row r="657" spans="1:31" ht="32.25" customHeight="1" thickBot="1" x14ac:dyDescent="0.3">
      <c r="A657" s="98"/>
      <c r="B657" s="85"/>
      <c r="C657" s="85"/>
      <c r="D657" s="85"/>
      <c r="E657" s="85"/>
      <c r="F657" s="85"/>
      <c r="G657" s="85"/>
      <c r="H657" s="85"/>
      <c r="I657" s="85"/>
      <c r="J657" s="85"/>
      <c r="K657" s="99"/>
      <c r="L657" s="90"/>
      <c r="M657" s="107">
        <f t="shared" si="63"/>
        <v>0</v>
      </c>
      <c r="N657" s="107"/>
      <c r="O657" s="107"/>
      <c r="P657" s="85"/>
      <c r="Q657" s="85"/>
      <c r="R657" s="85"/>
      <c r="S657" s="85"/>
      <c r="T657" s="85"/>
      <c r="U657" s="85"/>
      <c r="V657" s="92" t="str">
        <f t="shared" si="64"/>
        <v>/</v>
      </c>
      <c r="W657" s="92"/>
      <c r="X657" s="92"/>
      <c r="Y657" s="92"/>
      <c r="Z657" s="131">
        <f t="shared" si="60"/>
        <v>0</v>
      </c>
      <c r="AA657" s="131">
        <f t="shared" si="61"/>
        <v>0</v>
      </c>
      <c r="AB657" s="132">
        <f t="shared" si="62"/>
        <v>0</v>
      </c>
      <c r="AC657" s="132">
        <f t="shared" si="65"/>
        <v>0</v>
      </c>
      <c r="AD657" s="132">
        <f>(IF(S657=Dropdown!$E$6,1,IF(S657=Dropdown!$E$7,2,IF(S657=Dropdown!$E$8,1,IF(S657=Dropdown!$E$9,2,0)))))*E657</f>
        <v>0</v>
      </c>
      <c r="AE657" s="132">
        <v>0</v>
      </c>
    </row>
    <row r="658" spans="1:31" ht="32.25" customHeight="1" thickBot="1" x14ac:dyDescent="0.3">
      <c r="A658" s="98"/>
      <c r="B658" s="85"/>
      <c r="C658" s="85"/>
      <c r="D658" s="85"/>
      <c r="E658" s="85"/>
      <c r="F658" s="85"/>
      <c r="G658" s="85"/>
      <c r="H658" s="85"/>
      <c r="I658" s="85"/>
      <c r="J658" s="85"/>
      <c r="K658" s="99"/>
      <c r="L658" s="90"/>
      <c r="M658" s="107">
        <f t="shared" si="63"/>
        <v>0</v>
      </c>
      <c r="N658" s="107"/>
      <c r="O658" s="107"/>
      <c r="P658" s="85"/>
      <c r="Q658" s="85"/>
      <c r="R658" s="85"/>
      <c r="S658" s="85"/>
      <c r="T658" s="85"/>
      <c r="U658" s="85"/>
      <c r="V658" s="92" t="str">
        <f t="shared" si="64"/>
        <v>/</v>
      </c>
      <c r="W658" s="92"/>
      <c r="X658" s="92"/>
      <c r="Y658" s="92"/>
      <c r="Z658" s="131">
        <f t="shared" si="60"/>
        <v>0</v>
      </c>
      <c r="AA658" s="131">
        <f t="shared" si="61"/>
        <v>0</v>
      </c>
      <c r="AB658" s="132">
        <f t="shared" si="62"/>
        <v>0</v>
      </c>
      <c r="AC658" s="132">
        <f t="shared" si="65"/>
        <v>0</v>
      </c>
      <c r="AD658" s="132">
        <f>(IF(S658=Dropdown!$E$6,1,IF(S658=Dropdown!$E$7,2,IF(S658=Dropdown!$E$8,1,IF(S658=Dropdown!$E$9,2,0)))))*E658</f>
        <v>0</v>
      </c>
      <c r="AE658" s="132">
        <v>0</v>
      </c>
    </row>
    <row r="659" spans="1:31" ht="32.25" customHeight="1" thickBot="1" x14ac:dyDescent="0.3">
      <c r="A659" s="98"/>
      <c r="B659" s="85"/>
      <c r="C659" s="85"/>
      <c r="D659" s="85"/>
      <c r="E659" s="85"/>
      <c r="F659" s="85"/>
      <c r="G659" s="85"/>
      <c r="H659" s="85"/>
      <c r="I659" s="85"/>
      <c r="J659" s="85"/>
      <c r="K659" s="99"/>
      <c r="L659" s="90"/>
      <c r="M659" s="107">
        <f t="shared" si="63"/>
        <v>0</v>
      </c>
      <c r="N659" s="107"/>
      <c r="O659" s="107"/>
      <c r="P659" s="85"/>
      <c r="Q659" s="85"/>
      <c r="R659" s="85"/>
      <c r="S659" s="85"/>
      <c r="T659" s="85"/>
      <c r="U659" s="85"/>
      <c r="V659" s="92" t="str">
        <f t="shared" si="64"/>
        <v>/</v>
      </c>
      <c r="W659" s="92"/>
      <c r="X659" s="92"/>
      <c r="Y659" s="92"/>
      <c r="Z659" s="131">
        <f t="shared" si="60"/>
        <v>0</v>
      </c>
      <c r="AA659" s="131">
        <f t="shared" si="61"/>
        <v>0</v>
      </c>
      <c r="AB659" s="132">
        <f t="shared" si="62"/>
        <v>0</v>
      </c>
      <c r="AC659" s="132">
        <f t="shared" si="65"/>
        <v>0</v>
      </c>
      <c r="AD659" s="132">
        <f>(IF(S659=Dropdown!$E$6,1,IF(S659=Dropdown!$E$7,2,IF(S659=Dropdown!$E$8,1,IF(S659=Dropdown!$E$9,2,0)))))*E659</f>
        <v>0</v>
      </c>
      <c r="AE659" s="132">
        <v>0</v>
      </c>
    </row>
    <row r="660" spans="1:31" ht="32.25" customHeight="1" thickBot="1" x14ac:dyDescent="0.3">
      <c r="A660" s="98"/>
      <c r="B660" s="85"/>
      <c r="C660" s="85"/>
      <c r="D660" s="85"/>
      <c r="E660" s="85"/>
      <c r="F660" s="85"/>
      <c r="G660" s="85"/>
      <c r="H660" s="85"/>
      <c r="I660" s="85"/>
      <c r="J660" s="85"/>
      <c r="K660" s="99"/>
      <c r="L660" s="90"/>
      <c r="M660" s="107">
        <f t="shared" si="63"/>
        <v>0</v>
      </c>
      <c r="N660" s="107"/>
      <c r="O660" s="107"/>
      <c r="P660" s="85"/>
      <c r="Q660" s="85"/>
      <c r="R660" s="85"/>
      <c r="S660" s="85"/>
      <c r="T660" s="85"/>
      <c r="U660" s="85"/>
      <c r="V660" s="92" t="str">
        <f t="shared" si="64"/>
        <v>/</v>
      </c>
      <c r="W660" s="92"/>
      <c r="X660" s="92"/>
      <c r="Y660" s="92"/>
      <c r="Z660" s="131">
        <f t="shared" si="60"/>
        <v>0</v>
      </c>
      <c r="AA660" s="131">
        <f t="shared" si="61"/>
        <v>0</v>
      </c>
      <c r="AB660" s="132">
        <f t="shared" si="62"/>
        <v>0</v>
      </c>
      <c r="AC660" s="132">
        <f t="shared" si="65"/>
        <v>0</v>
      </c>
      <c r="AD660" s="132">
        <f>(IF(S660=Dropdown!$E$6,1,IF(S660=Dropdown!$E$7,2,IF(S660=Dropdown!$E$8,1,IF(S660=Dropdown!$E$9,2,0)))))*E660</f>
        <v>0</v>
      </c>
      <c r="AE660" s="132">
        <v>0</v>
      </c>
    </row>
    <row r="661" spans="1:31" ht="32.25" customHeight="1" thickBot="1" x14ac:dyDescent="0.3">
      <c r="A661" s="98"/>
      <c r="B661" s="85"/>
      <c r="C661" s="85"/>
      <c r="D661" s="85"/>
      <c r="E661" s="85"/>
      <c r="F661" s="85"/>
      <c r="G661" s="85"/>
      <c r="H661" s="85"/>
      <c r="I661" s="85"/>
      <c r="J661" s="85"/>
      <c r="K661" s="99"/>
      <c r="L661" s="90"/>
      <c r="M661" s="107">
        <f t="shared" si="63"/>
        <v>0</v>
      </c>
      <c r="N661" s="107"/>
      <c r="O661" s="107"/>
      <c r="P661" s="85"/>
      <c r="Q661" s="85"/>
      <c r="R661" s="85"/>
      <c r="S661" s="85"/>
      <c r="T661" s="85"/>
      <c r="U661" s="85"/>
      <c r="V661" s="92" t="str">
        <f t="shared" si="64"/>
        <v>/</v>
      </c>
      <c r="W661" s="92"/>
      <c r="X661" s="92"/>
      <c r="Y661" s="92"/>
      <c r="Z661" s="131">
        <f t="shared" si="60"/>
        <v>0</v>
      </c>
      <c r="AA661" s="131">
        <f t="shared" si="61"/>
        <v>0</v>
      </c>
      <c r="AB661" s="132">
        <f t="shared" si="62"/>
        <v>0</v>
      </c>
      <c r="AC661" s="132">
        <f t="shared" si="65"/>
        <v>0</v>
      </c>
      <c r="AD661" s="132">
        <f>(IF(S661=Dropdown!$E$6,1,IF(S661=Dropdown!$E$7,2,IF(S661=Dropdown!$E$8,1,IF(S661=Dropdown!$E$9,2,0)))))*E661</f>
        <v>0</v>
      </c>
      <c r="AE661" s="132">
        <v>0</v>
      </c>
    </row>
    <row r="662" spans="1:31" ht="32.25" customHeight="1" thickBot="1" x14ac:dyDescent="0.3">
      <c r="A662" s="98"/>
      <c r="B662" s="85"/>
      <c r="C662" s="85"/>
      <c r="D662" s="85"/>
      <c r="E662" s="85"/>
      <c r="F662" s="85"/>
      <c r="G662" s="85"/>
      <c r="H662" s="85"/>
      <c r="I662" s="85"/>
      <c r="J662" s="85"/>
      <c r="K662" s="99"/>
      <c r="L662" s="90"/>
      <c r="M662" s="107">
        <f t="shared" si="63"/>
        <v>0</v>
      </c>
      <c r="N662" s="107"/>
      <c r="O662" s="107"/>
      <c r="P662" s="85"/>
      <c r="Q662" s="85"/>
      <c r="R662" s="85"/>
      <c r="S662" s="85"/>
      <c r="T662" s="85"/>
      <c r="U662" s="85"/>
      <c r="V662" s="92" t="str">
        <f t="shared" si="64"/>
        <v>/</v>
      </c>
      <c r="W662" s="92"/>
      <c r="X662" s="92"/>
      <c r="Y662" s="92"/>
      <c r="Z662" s="131">
        <f t="shared" si="60"/>
        <v>0</v>
      </c>
      <c r="AA662" s="131">
        <f t="shared" si="61"/>
        <v>0</v>
      </c>
      <c r="AB662" s="132">
        <f t="shared" si="62"/>
        <v>0</v>
      </c>
      <c r="AC662" s="132">
        <f t="shared" si="65"/>
        <v>0</v>
      </c>
      <c r="AD662" s="132">
        <f>(IF(S662=Dropdown!$E$6,1,IF(S662=Dropdown!$E$7,2,IF(S662=Dropdown!$E$8,1,IF(S662=Dropdown!$E$9,2,0)))))*E662</f>
        <v>0</v>
      </c>
      <c r="AE662" s="132">
        <v>0</v>
      </c>
    </row>
    <row r="663" spans="1:31" ht="32.25" customHeight="1" thickBot="1" x14ac:dyDescent="0.3">
      <c r="A663" s="98"/>
      <c r="B663" s="85"/>
      <c r="C663" s="85"/>
      <c r="D663" s="85"/>
      <c r="E663" s="85"/>
      <c r="F663" s="85"/>
      <c r="G663" s="85"/>
      <c r="H663" s="85"/>
      <c r="I663" s="85"/>
      <c r="J663" s="85"/>
      <c r="K663" s="99"/>
      <c r="L663" s="90"/>
      <c r="M663" s="107">
        <f t="shared" si="63"/>
        <v>0</v>
      </c>
      <c r="N663" s="107"/>
      <c r="O663" s="107"/>
      <c r="P663" s="85"/>
      <c r="Q663" s="85"/>
      <c r="R663" s="85"/>
      <c r="S663" s="85"/>
      <c r="T663" s="85"/>
      <c r="U663" s="85"/>
      <c r="V663" s="92" t="str">
        <f t="shared" si="64"/>
        <v>/</v>
      </c>
      <c r="W663" s="92"/>
      <c r="X663" s="92"/>
      <c r="Y663" s="92"/>
      <c r="Z663" s="131">
        <f t="shared" si="60"/>
        <v>0</v>
      </c>
      <c r="AA663" s="131">
        <f t="shared" si="61"/>
        <v>0</v>
      </c>
      <c r="AB663" s="132">
        <f t="shared" si="62"/>
        <v>0</v>
      </c>
      <c r="AC663" s="132">
        <f t="shared" si="65"/>
        <v>0</v>
      </c>
      <c r="AD663" s="132">
        <f>(IF(S663=Dropdown!$E$6,1,IF(S663=Dropdown!$E$7,2,IF(S663=Dropdown!$E$8,1,IF(S663=Dropdown!$E$9,2,0)))))*E663</f>
        <v>0</v>
      </c>
      <c r="AE663" s="132">
        <v>0</v>
      </c>
    </row>
    <row r="664" spans="1:31" ht="32.25" customHeight="1" thickBot="1" x14ac:dyDescent="0.3">
      <c r="A664" s="98"/>
      <c r="B664" s="85"/>
      <c r="C664" s="85"/>
      <c r="D664" s="85"/>
      <c r="E664" s="85"/>
      <c r="F664" s="85"/>
      <c r="G664" s="85"/>
      <c r="H664" s="85"/>
      <c r="I664" s="85"/>
      <c r="J664" s="85"/>
      <c r="K664" s="99"/>
      <c r="L664" s="90"/>
      <c r="M664" s="107">
        <f t="shared" si="63"/>
        <v>0</v>
      </c>
      <c r="N664" s="107"/>
      <c r="O664" s="107"/>
      <c r="P664" s="85"/>
      <c r="Q664" s="85"/>
      <c r="R664" s="85"/>
      <c r="S664" s="85"/>
      <c r="T664" s="85"/>
      <c r="U664" s="85"/>
      <c r="V664" s="92" t="str">
        <f t="shared" si="64"/>
        <v>/</v>
      </c>
      <c r="W664" s="92"/>
      <c r="X664" s="92"/>
      <c r="Y664" s="92"/>
      <c r="Z664" s="131">
        <f t="shared" si="60"/>
        <v>0</v>
      </c>
      <c r="AA664" s="131">
        <f t="shared" si="61"/>
        <v>0</v>
      </c>
      <c r="AB664" s="132">
        <f t="shared" si="62"/>
        <v>0</v>
      </c>
      <c r="AC664" s="132">
        <f t="shared" si="65"/>
        <v>0</v>
      </c>
      <c r="AD664" s="132">
        <f>(IF(S664=Dropdown!$E$6,1,IF(S664=Dropdown!$E$7,2,IF(S664=Dropdown!$E$8,1,IF(S664=Dropdown!$E$9,2,0)))))*E664</f>
        <v>0</v>
      </c>
      <c r="AE664" s="132">
        <v>0</v>
      </c>
    </row>
    <row r="665" spans="1:31" ht="32.25" customHeight="1" thickBot="1" x14ac:dyDescent="0.3">
      <c r="A665" s="98"/>
      <c r="B665" s="85"/>
      <c r="C665" s="85"/>
      <c r="D665" s="85"/>
      <c r="E665" s="85"/>
      <c r="F665" s="85"/>
      <c r="G665" s="85"/>
      <c r="H665" s="85"/>
      <c r="I665" s="85"/>
      <c r="J665" s="85"/>
      <c r="K665" s="99"/>
      <c r="L665" s="90"/>
      <c r="M665" s="107">
        <f t="shared" si="63"/>
        <v>0</v>
      </c>
      <c r="N665" s="107"/>
      <c r="O665" s="107"/>
      <c r="P665" s="85"/>
      <c r="Q665" s="85"/>
      <c r="R665" s="85"/>
      <c r="S665" s="85"/>
      <c r="T665" s="85"/>
      <c r="U665" s="85"/>
      <c r="V665" s="92" t="str">
        <f t="shared" si="64"/>
        <v>/</v>
      </c>
      <c r="W665" s="92"/>
      <c r="X665" s="92"/>
      <c r="Y665" s="92"/>
      <c r="Z665" s="131">
        <f t="shared" si="60"/>
        <v>0</v>
      </c>
      <c r="AA665" s="131">
        <f t="shared" si="61"/>
        <v>0</v>
      </c>
      <c r="AB665" s="132">
        <f t="shared" si="62"/>
        <v>0</v>
      </c>
      <c r="AC665" s="132">
        <f t="shared" si="65"/>
        <v>0</v>
      </c>
      <c r="AD665" s="132">
        <f>(IF(S665=Dropdown!$E$6,1,IF(S665=Dropdown!$E$7,2,IF(S665=Dropdown!$E$8,1,IF(S665=Dropdown!$E$9,2,0)))))*E665</f>
        <v>0</v>
      </c>
      <c r="AE665" s="132">
        <v>0</v>
      </c>
    </row>
    <row r="666" spans="1:31" ht="32.25" customHeight="1" thickBot="1" x14ac:dyDescent="0.3">
      <c r="A666" s="98"/>
      <c r="B666" s="85"/>
      <c r="C666" s="85"/>
      <c r="D666" s="85"/>
      <c r="E666" s="85"/>
      <c r="F666" s="85"/>
      <c r="G666" s="85"/>
      <c r="H666" s="85"/>
      <c r="I666" s="85"/>
      <c r="J666" s="85"/>
      <c r="K666" s="99"/>
      <c r="L666" s="90"/>
      <c r="M666" s="107">
        <f t="shared" si="63"/>
        <v>0</v>
      </c>
      <c r="N666" s="107"/>
      <c r="O666" s="107"/>
      <c r="P666" s="85"/>
      <c r="Q666" s="85"/>
      <c r="R666" s="85"/>
      <c r="S666" s="85"/>
      <c r="T666" s="85"/>
      <c r="U666" s="85"/>
      <c r="V666" s="92" t="str">
        <f t="shared" si="64"/>
        <v>/</v>
      </c>
      <c r="W666" s="92"/>
      <c r="X666" s="92"/>
      <c r="Y666" s="92"/>
      <c r="Z666" s="131">
        <f t="shared" si="60"/>
        <v>0</v>
      </c>
      <c r="AA666" s="131">
        <f t="shared" si="61"/>
        <v>0</v>
      </c>
      <c r="AB666" s="132">
        <f t="shared" si="62"/>
        <v>0</v>
      </c>
      <c r="AC666" s="132">
        <f t="shared" si="65"/>
        <v>0</v>
      </c>
      <c r="AD666" s="132">
        <f>(IF(S666=Dropdown!$E$6,1,IF(S666=Dropdown!$E$7,2,IF(S666=Dropdown!$E$8,1,IF(S666=Dropdown!$E$9,2,0)))))*E666</f>
        <v>0</v>
      </c>
      <c r="AE666" s="132">
        <v>0</v>
      </c>
    </row>
    <row r="667" spans="1:31" ht="32.25" customHeight="1" thickBot="1" x14ac:dyDescent="0.3">
      <c r="A667" s="98"/>
      <c r="B667" s="85"/>
      <c r="C667" s="85"/>
      <c r="D667" s="102"/>
      <c r="E667" s="85"/>
      <c r="F667" s="85"/>
      <c r="G667" s="85"/>
      <c r="H667" s="85"/>
      <c r="I667" s="85"/>
      <c r="J667" s="85"/>
      <c r="K667" s="99"/>
      <c r="L667" s="90"/>
      <c r="M667" s="107">
        <f t="shared" si="63"/>
        <v>0</v>
      </c>
      <c r="N667" s="107"/>
      <c r="O667" s="107"/>
      <c r="P667" s="85"/>
      <c r="Q667" s="85"/>
      <c r="R667" s="85"/>
      <c r="S667" s="85"/>
      <c r="T667" s="85"/>
      <c r="U667" s="85"/>
      <c r="V667" s="92" t="str">
        <f t="shared" si="64"/>
        <v>/</v>
      </c>
      <c r="W667" s="92"/>
      <c r="X667" s="92"/>
      <c r="Y667" s="92"/>
      <c r="Z667" s="131">
        <f t="shared" si="60"/>
        <v>0</v>
      </c>
      <c r="AA667" s="131">
        <f t="shared" si="61"/>
        <v>0</v>
      </c>
      <c r="AB667" s="132">
        <f t="shared" si="62"/>
        <v>0</v>
      </c>
      <c r="AC667" s="132">
        <f t="shared" si="65"/>
        <v>0</v>
      </c>
      <c r="AD667" s="132">
        <f>(IF(S667=Dropdown!$E$6,1,IF(S667=Dropdown!$E$7,2,IF(S667=Dropdown!$E$8,1,IF(S667=Dropdown!$E$9,2,0)))))*E667</f>
        <v>0</v>
      </c>
      <c r="AE667" s="132">
        <v>0</v>
      </c>
    </row>
    <row r="668" spans="1:31" ht="32.25" customHeight="1" thickBot="1" x14ac:dyDescent="0.3">
      <c r="A668" s="98"/>
      <c r="B668" s="85"/>
      <c r="C668" s="85"/>
      <c r="D668" s="102"/>
      <c r="E668" s="85"/>
      <c r="F668" s="85"/>
      <c r="G668" s="85"/>
      <c r="H668" s="85"/>
      <c r="I668" s="85"/>
      <c r="J668" s="85"/>
      <c r="K668" s="99"/>
      <c r="L668" s="90"/>
      <c r="M668" s="107">
        <f t="shared" si="63"/>
        <v>0</v>
      </c>
      <c r="N668" s="107"/>
      <c r="O668" s="107"/>
      <c r="P668" s="85"/>
      <c r="Q668" s="85"/>
      <c r="R668" s="85"/>
      <c r="S668" s="85"/>
      <c r="T668" s="85"/>
      <c r="U668" s="85"/>
      <c r="V668" s="92" t="str">
        <f t="shared" si="64"/>
        <v>/</v>
      </c>
      <c r="W668" s="92"/>
      <c r="X668" s="92"/>
      <c r="Y668" s="92"/>
      <c r="Z668" s="131">
        <f t="shared" si="60"/>
        <v>0</v>
      </c>
      <c r="AA668" s="131">
        <f t="shared" si="61"/>
        <v>0</v>
      </c>
      <c r="AB668" s="132">
        <f t="shared" si="62"/>
        <v>0</v>
      </c>
      <c r="AC668" s="132">
        <f t="shared" si="65"/>
        <v>0</v>
      </c>
      <c r="AD668" s="132">
        <f>(IF(S668=Dropdown!$E$6,1,IF(S668=Dropdown!$E$7,2,IF(S668=Dropdown!$E$8,1,IF(S668=Dropdown!$E$9,2,0)))))*E668</f>
        <v>0</v>
      </c>
      <c r="AE668" s="132">
        <v>0</v>
      </c>
    </row>
    <row r="669" spans="1:31" ht="32.25" customHeight="1" thickBot="1" x14ac:dyDescent="0.3">
      <c r="A669" s="98"/>
      <c r="B669" s="85"/>
      <c r="C669" s="85"/>
      <c r="D669" s="102"/>
      <c r="E669" s="85"/>
      <c r="F669" s="85"/>
      <c r="G669" s="85"/>
      <c r="H669" s="85"/>
      <c r="I669" s="85"/>
      <c r="J669" s="85"/>
      <c r="K669" s="99"/>
      <c r="L669" s="90"/>
      <c r="M669" s="107">
        <f t="shared" si="63"/>
        <v>0</v>
      </c>
      <c r="N669" s="107"/>
      <c r="O669" s="107"/>
      <c r="P669" s="85"/>
      <c r="Q669" s="85"/>
      <c r="R669" s="85"/>
      <c r="S669" s="85"/>
      <c r="T669" s="85"/>
      <c r="U669" s="85"/>
      <c r="V669" s="92" t="str">
        <f t="shared" si="64"/>
        <v>/</v>
      </c>
      <c r="W669" s="92"/>
      <c r="X669" s="92"/>
      <c r="Y669" s="92"/>
      <c r="Z669" s="131">
        <f t="shared" si="60"/>
        <v>0</v>
      </c>
      <c r="AA669" s="131">
        <f t="shared" si="61"/>
        <v>0</v>
      </c>
      <c r="AB669" s="132">
        <f t="shared" si="62"/>
        <v>0</v>
      </c>
      <c r="AC669" s="132">
        <f t="shared" si="65"/>
        <v>0</v>
      </c>
      <c r="AD669" s="132">
        <f>(IF(S669=Dropdown!$E$6,1,IF(S669=Dropdown!$E$7,2,IF(S669=Dropdown!$E$8,1,IF(S669=Dropdown!$E$9,2,0)))))*E669</f>
        <v>0</v>
      </c>
      <c r="AE669" s="132">
        <v>0</v>
      </c>
    </row>
    <row r="670" spans="1:31" ht="32.25" customHeight="1" thickBot="1" x14ac:dyDescent="0.3">
      <c r="A670" s="98"/>
      <c r="B670" s="85"/>
      <c r="C670" s="85"/>
      <c r="D670" s="102"/>
      <c r="E670" s="85"/>
      <c r="F670" s="85"/>
      <c r="G670" s="85"/>
      <c r="H670" s="85"/>
      <c r="I670" s="85"/>
      <c r="J670" s="85"/>
      <c r="K670" s="99"/>
      <c r="L670" s="90"/>
      <c r="M670" s="107">
        <f t="shared" si="63"/>
        <v>0</v>
      </c>
      <c r="N670" s="107"/>
      <c r="O670" s="107"/>
      <c r="P670" s="85"/>
      <c r="Q670" s="85"/>
      <c r="R670" s="85"/>
      <c r="S670" s="85"/>
      <c r="T670" s="85"/>
      <c r="U670" s="85"/>
      <c r="V670" s="92" t="str">
        <f t="shared" si="64"/>
        <v>/</v>
      </c>
      <c r="W670" s="92"/>
      <c r="X670" s="92"/>
      <c r="Y670" s="92"/>
      <c r="Z670" s="131">
        <f t="shared" si="60"/>
        <v>0</v>
      </c>
      <c r="AA670" s="131">
        <f t="shared" si="61"/>
        <v>0</v>
      </c>
      <c r="AB670" s="132">
        <f t="shared" si="62"/>
        <v>0</v>
      </c>
      <c r="AC670" s="132">
        <f t="shared" si="65"/>
        <v>0</v>
      </c>
      <c r="AD670" s="132">
        <f>(IF(S670=Dropdown!$E$6,1,IF(S670=Dropdown!$E$7,2,IF(S670=Dropdown!$E$8,1,IF(S670=Dropdown!$E$9,2,0)))))*E670</f>
        <v>0</v>
      </c>
      <c r="AE670" s="132">
        <v>0</v>
      </c>
    </row>
    <row r="671" spans="1:31" ht="32.25" customHeight="1" thickBot="1" x14ac:dyDescent="0.3">
      <c r="A671" s="98"/>
      <c r="B671" s="85"/>
      <c r="C671" s="85"/>
      <c r="D671" s="85"/>
      <c r="E671" s="85"/>
      <c r="F671" s="85"/>
      <c r="G671" s="85"/>
      <c r="H671" s="85"/>
      <c r="I671" s="85"/>
      <c r="J671" s="85"/>
      <c r="K671" s="99"/>
      <c r="L671" s="90"/>
      <c r="M671" s="107">
        <f t="shared" si="63"/>
        <v>0</v>
      </c>
      <c r="N671" s="107"/>
      <c r="O671" s="107"/>
      <c r="P671" s="85"/>
      <c r="Q671" s="85"/>
      <c r="R671" s="85"/>
      <c r="S671" s="85"/>
      <c r="T671" s="85"/>
      <c r="U671" s="85"/>
      <c r="V671" s="92" t="str">
        <f t="shared" si="64"/>
        <v>/</v>
      </c>
      <c r="W671" s="92"/>
      <c r="X671" s="92"/>
      <c r="Y671" s="92"/>
      <c r="Z671" s="131">
        <f t="shared" si="60"/>
        <v>0</v>
      </c>
      <c r="AA671" s="131">
        <f t="shared" si="61"/>
        <v>0</v>
      </c>
      <c r="AB671" s="132">
        <f t="shared" si="62"/>
        <v>0</v>
      </c>
      <c r="AC671" s="132">
        <f t="shared" si="65"/>
        <v>0</v>
      </c>
      <c r="AD671" s="132">
        <f>(IF(S671=Dropdown!$E$6,1,IF(S671=Dropdown!$E$7,2,IF(S671=Dropdown!$E$8,1,IF(S671=Dropdown!$E$9,2,0)))))*E671</f>
        <v>0</v>
      </c>
      <c r="AE671" s="132">
        <v>0</v>
      </c>
    </row>
    <row r="672" spans="1:31" ht="32.25" customHeight="1" thickBot="1" x14ac:dyDescent="0.3">
      <c r="A672" s="98"/>
      <c r="B672" s="85"/>
      <c r="C672" s="85"/>
      <c r="D672" s="85"/>
      <c r="E672" s="85"/>
      <c r="F672" s="85"/>
      <c r="G672" s="85"/>
      <c r="H672" s="85"/>
      <c r="I672" s="85"/>
      <c r="J672" s="85"/>
      <c r="K672" s="99"/>
      <c r="L672" s="90"/>
      <c r="M672" s="107">
        <f t="shared" si="63"/>
        <v>0</v>
      </c>
      <c r="N672" s="107"/>
      <c r="O672" s="107"/>
      <c r="P672" s="85"/>
      <c r="Q672" s="85"/>
      <c r="R672" s="85"/>
      <c r="S672" s="85"/>
      <c r="T672" s="85"/>
      <c r="U672" s="85"/>
      <c r="V672" s="92" t="str">
        <f t="shared" si="64"/>
        <v>/</v>
      </c>
      <c r="W672" s="92"/>
      <c r="X672" s="92"/>
      <c r="Y672" s="92"/>
      <c r="Z672" s="131">
        <f t="shared" si="60"/>
        <v>0</v>
      </c>
      <c r="AA672" s="131">
        <f t="shared" si="61"/>
        <v>0</v>
      </c>
      <c r="AB672" s="132">
        <f t="shared" si="62"/>
        <v>0</v>
      </c>
      <c r="AC672" s="132">
        <f t="shared" si="65"/>
        <v>0</v>
      </c>
      <c r="AD672" s="132">
        <f>(IF(S672=Dropdown!$E$6,1,IF(S672=Dropdown!$E$7,2,IF(S672=Dropdown!$E$8,1,IF(S672=Dropdown!$E$9,2,0)))))*E672</f>
        <v>0</v>
      </c>
      <c r="AE672" s="132">
        <v>0</v>
      </c>
    </row>
    <row r="673" spans="1:31" ht="32.25" customHeight="1" thickBot="1" x14ac:dyDescent="0.3">
      <c r="A673" s="98"/>
      <c r="B673" s="85"/>
      <c r="C673" s="85"/>
      <c r="D673" s="85"/>
      <c r="E673" s="85"/>
      <c r="F673" s="85"/>
      <c r="G673" s="85"/>
      <c r="H673" s="85"/>
      <c r="I673" s="85"/>
      <c r="J673" s="85"/>
      <c r="K673" s="99"/>
      <c r="L673" s="90"/>
      <c r="M673" s="107">
        <f t="shared" si="63"/>
        <v>0</v>
      </c>
      <c r="N673" s="107"/>
      <c r="O673" s="107"/>
      <c r="P673" s="85"/>
      <c r="Q673" s="85"/>
      <c r="R673" s="85"/>
      <c r="S673" s="85"/>
      <c r="T673" s="85"/>
      <c r="U673" s="85"/>
      <c r="V673" s="92" t="str">
        <f t="shared" si="64"/>
        <v>/</v>
      </c>
      <c r="W673" s="92"/>
      <c r="X673" s="92"/>
      <c r="Y673" s="92"/>
      <c r="Z673" s="131">
        <f t="shared" si="60"/>
        <v>0</v>
      </c>
      <c r="AA673" s="131">
        <f t="shared" si="61"/>
        <v>0</v>
      </c>
      <c r="AB673" s="132">
        <f t="shared" si="62"/>
        <v>0</v>
      </c>
      <c r="AC673" s="132">
        <f t="shared" si="65"/>
        <v>0</v>
      </c>
      <c r="AD673" s="132">
        <f>(IF(S673=Dropdown!$E$6,1,IF(S673=Dropdown!$E$7,2,IF(S673=Dropdown!$E$8,1,IF(S673=Dropdown!$E$9,2,0)))))*E673</f>
        <v>0</v>
      </c>
      <c r="AE673" s="132">
        <v>0</v>
      </c>
    </row>
    <row r="674" spans="1:31" ht="32.25" customHeight="1" thickBot="1" x14ac:dyDescent="0.3">
      <c r="A674" s="98"/>
      <c r="B674" s="85"/>
      <c r="C674" s="85"/>
      <c r="D674" s="85"/>
      <c r="E674" s="85"/>
      <c r="F674" s="85"/>
      <c r="G674" s="85"/>
      <c r="H674" s="85"/>
      <c r="I674" s="85"/>
      <c r="J674" s="85"/>
      <c r="K674" s="99"/>
      <c r="L674" s="90"/>
      <c r="M674" s="107">
        <f t="shared" si="63"/>
        <v>0</v>
      </c>
      <c r="N674" s="107"/>
      <c r="O674" s="107"/>
      <c r="P674" s="85"/>
      <c r="Q674" s="85"/>
      <c r="R674" s="85"/>
      <c r="S674" s="85"/>
      <c r="T674" s="85"/>
      <c r="U674" s="85"/>
      <c r="V674" s="92" t="str">
        <f t="shared" si="64"/>
        <v>/</v>
      </c>
      <c r="W674" s="92"/>
      <c r="X674" s="92"/>
      <c r="Y674" s="92"/>
      <c r="Z674" s="131">
        <f t="shared" si="60"/>
        <v>0</v>
      </c>
      <c r="AA674" s="131">
        <f t="shared" si="61"/>
        <v>0</v>
      </c>
      <c r="AB674" s="132">
        <f t="shared" si="62"/>
        <v>0</v>
      </c>
      <c r="AC674" s="132">
        <f t="shared" si="65"/>
        <v>0</v>
      </c>
      <c r="AD674" s="132">
        <f>(IF(S674=Dropdown!$E$6,1,IF(S674=Dropdown!$E$7,2,IF(S674=Dropdown!$E$8,1,IF(S674=Dropdown!$E$9,2,0)))))*E674</f>
        <v>0</v>
      </c>
      <c r="AE674" s="132">
        <v>0</v>
      </c>
    </row>
    <row r="675" spans="1:31" ht="32.25" customHeight="1" thickBot="1" x14ac:dyDescent="0.3">
      <c r="A675" s="98"/>
      <c r="B675" s="85"/>
      <c r="C675" s="85"/>
      <c r="D675" s="85"/>
      <c r="E675" s="85"/>
      <c r="F675" s="85"/>
      <c r="G675" s="85"/>
      <c r="H675" s="85"/>
      <c r="I675" s="85"/>
      <c r="J675" s="85"/>
      <c r="K675" s="99"/>
      <c r="L675" s="90"/>
      <c r="M675" s="107">
        <f t="shared" si="63"/>
        <v>0</v>
      </c>
      <c r="N675" s="107"/>
      <c r="O675" s="107"/>
      <c r="P675" s="85"/>
      <c r="Q675" s="85"/>
      <c r="R675" s="85"/>
      <c r="S675" s="85"/>
      <c r="T675" s="85"/>
      <c r="U675" s="85"/>
      <c r="V675" s="92" t="str">
        <f t="shared" si="64"/>
        <v>/</v>
      </c>
      <c r="W675" s="92"/>
      <c r="X675" s="92"/>
      <c r="Y675" s="92"/>
      <c r="Z675" s="131">
        <f t="shared" si="60"/>
        <v>0</v>
      </c>
      <c r="AA675" s="131">
        <f t="shared" si="61"/>
        <v>0</v>
      </c>
      <c r="AB675" s="132">
        <f t="shared" si="62"/>
        <v>0</v>
      </c>
      <c r="AC675" s="132">
        <f t="shared" si="65"/>
        <v>0</v>
      </c>
      <c r="AD675" s="132">
        <f>(IF(S675=Dropdown!$E$6,1,IF(S675=Dropdown!$E$7,2,IF(S675=Dropdown!$E$8,1,IF(S675=Dropdown!$E$9,2,0)))))*E675</f>
        <v>0</v>
      </c>
      <c r="AE675" s="132">
        <v>0</v>
      </c>
    </row>
    <row r="676" spans="1:31" ht="32.25" customHeight="1" thickBot="1" x14ac:dyDescent="0.3">
      <c r="A676" s="98"/>
      <c r="B676" s="85"/>
      <c r="C676" s="85"/>
      <c r="D676" s="85"/>
      <c r="E676" s="85"/>
      <c r="F676" s="85"/>
      <c r="G676" s="85"/>
      <c r="H676" s="85"/>
      <c r="I676" s="85"/>
      <c r="J676" s="85"/>
      <c r="K676" s="99"/>
      <c r="L676" s="90"/>
      <c r="M676" s="107">
        <f t="shared" si="63"/>
        <v>0</v>
      </c>
      <c r="N676" s="107"/>
      <c r="O676" s="107"/>
      <c r="P676" s="85"/>
      <c r="Q676" s="85"/>
      <c r="R676" s="85"/>
      <c r="S676" s="85"/>
      <c r="T676" s="85"/>
      <c r="U676" s="85"/>
      <c r="V676" s="92" t="str">
        <f t="shared" si="64"/>
        <v>/</v>
      </c>
      <c r="W676" s="92"/>
      <c r="X676" s="92"/>
      <c r="Y676" s="92"/>
      <c r="Z676" s="131">
        <f t="shared" si="60"/>
        <v>0</v>
      </c>
      <c r="AA676" s="131">
        <f t="shared" si="61"/>
        <v>0</v>
      </c>
      <c r="AB676" s="132">
        <f t="shared" si="62"/>
        <v>0</v>
      </c>
      <c r="AC676" s="132">
        <f t="shared" si="65"/>
        <v>0</v>
      </c>
      <c r="AD676" s="132">
        <f>(IF(S676=Dropdown!$E$6,1,IF(S676=Dropdown!$E$7,2,IF(S676=Dropdown!$E$8,1,IF(S676=Dropdown!$E$9,2,0)))))*E676</f>
        <v>0</v>
      </c>
      <c r="AE676" s="132">
        <v>0</v>
      </c>
    </row>
    <row r="677" spans="1:31" ht="32.25" customHeight="1" thickBot="1" x14ac:dyDescent="0.3">
      <c r="A677" s="98"/>
      <c r="B677" s="85"/>
      <c r="C677" s="85"/>
      <c r="D677" s="85"/>
      <c r="E677" s="85"/>
      <c r="F677" s="85"/>
      <c r="G677" s="85"/>
      <c r="H677" s="85"/>
      <c r="I677" s="85"/>
      <c r="J677" s="85"/>
      <c r="K677" s="99"/>
      <c r="L677" s="90"/>
      <c r="M677" s="107">
        <f t="shared" si="63"/>
        <v>0</v>
      </c>
      <c r="N677" s="107"/>
      <c r="O677" s="107"/>
      <c r="P677" s="85"/>
      <c r="Q677" s="85"/>
      <c r="R677" s="85"/>
      <c r="S677" s="85"/>
      <c r="T677" s="85"/>
      <c r="U677" s="85"/>
      <c r="V677" s="92" t="str">
        <f t="shared" si="64"/>
        <v>/</v>
      </c>
      <c r="W677" s="92"/>
      <c r="X677" s="92"/>
      <c r="Y677" s="92"/>
      <c r="Z677" s="131">
        <f t="shared" si="60"/>
        <v>0</v>
      </c>
      <c r="AA677" s="131">
        <f t="shared" si="61"/>
        <v>0</v>
      </c>
      <c r="AB677" s="132">
        <f t="shared" si="62"/>
        <v>0</v>
      </c>
      <c r="AC677" s="132">
        <f t="shared" si="65"/>
        <v>0</v>
      </c>
      <c r="AD677" s="132">
        <f>(IF(S677=Dropdown!$E$6,1,IF(S677=Dropdown!$E$7,2,IF(S677=Dropdown!$E$8,1,IF(S677=Dropdown!$E$9,2,0)))))*E677</f>
        <v>0</v>
      </c>
      <c r="AE677" s="132">
        <v>0</v>
      </c>
    </row>
    <row r="678" spans="1:31" ht="32.25" customHeight="1" thickBot="1" x14ac:dyDescent="0.3">
      <c r="A678" s="98"/>
      <c r="B678" s="85"/>
      <c r="C678" s="85"/>
      <c r="D678" s="85"/>
      <c r="E678" s="85"/>
      <c r="F678" s="85"/>
      <c r="G678" s="85"/>
      <c r="H678" s="85"/>
      <c r="I678" s="85"/>
      <c r="J678" s="85"/>
      <c r="K678" s="99"/>
      <c r="L678" s="90"/>
      <c r="M678" s="107">
        <f t="shared" si="63"/>
        <v>0</v>
      </c>
      <c r="N678" s="107"/>
      <c r="O678" s="107"/>
      <c r="P678" s="85"/>
      <c r="Q678" s="85"/>
      <c r="R678" s="85"/>
      <c r="S678" s="85"/>
      <c r="T678" s="85"/>
      <c r="U678" s="85"/>
      <c r="V678" s="92" t="str">
        <f t="shared" si="64"/>
        <v>/</v>
      </c>
      <c r="W678" s="92"/>
      <c r="X678" s="92"/>
      <c r="Y678" s="92"/>
      <c r="Z678" s="131">
        <f t="shared" si="60"/>
        <v>0</v>
      </c>
      <c r="AA678" s="131">
        <f t="shared" si="61"/>
        <v>0</v>
      </c>
      <c r="AB678" s="132">
        <f t="shared" si="62"/>
        <v>0</v>
      </c>
      <c r="AC678" s="132">
        <f t="shared" si="65"/>
        <v>0</v>
      </c>
      <c r="AD678" s="132">
        <f>(IF(S678=Dropdown!$E$6,1,IF(S678=Dropdown!$E$7,2,IF(S678=Dropdown!$E$8,1,IF(S678=Dropdown!$E$9,2,0)))))*E678</f>
        <v>0</v>
      </c>
      <c r="AE678" s="132">
        <v>0</v>
      </c>
    </row>
    <row r="679" spans="1:31" ht="32.25" customHeight="1" thickBot="1" x14ac:dyDescent="0.3">
      <c r="A679" s="98"/>
      <c r="B679" s="85"/>
      <c r="C679" s="85"/>
      <c r="D679" s="85"/>
      <c r="E679" s="85"/>
      <c r="F679" s="85"/>
      <c r="G679" s="85"/>
      <c r="H679" s="85"/>
      <c r="I679" s="85"/>
      <c r="J679" s="85"/>
      <c r="K679" s="99"/>
      <c r="L679" s="90"/>
      <c r="M679" s="107">
        <f t="shared" si="63"/>
        <v>0</v>
      </c>
      <c r="N679" s="107"/>
      <c r="O679" s="107"/>
      <c r="P679" s="85"/>
      <c r="Q679" s="85"/>
      <c r="R679" s="85"/>
      <c r="S679" s="85"/>
      <c r="T679" s="85"/>
      <c r="U679" s="85"/>
      <c r="V679" s="92" t="str">
        <f t="shared" si="64"/>
        <v>/</v>
      </c>
      <c r="W679" s="92"/>
      <c r="X679" s="92"/>
      <c r="Y679" s="92"/>
      <c r="Z679" s="131">
        <f t="shared" si="60"/>
        <v>0</v>
      </c>
      <c r="AA679" s="131">
        <f t="shared" si="61"/>
        <v>0</v>
      </c>
      <c r="AB679" s="132">
        <f t="shared" si="62"/>
        <v>0</v>
      </c>
      <c r="AC679" s="132">
        <f t="shared" si="65"/>
        <v>0</v>
      </c>
      <c r="AD679" s="132">
        <f>(IF(S679=Dropdown!$E$6,1,IF(S679=Dropdown!$E$7,2,IF(S679=Dropdown!$E$8,1,IF(S679=Dropdown!$E$9,2,0)))))*E679</f>
        <v>0</v>
      </c>
      <c r="AE679" s="132">
        <v>0</v>
      </c>
    </row>
    <row r="680" spans="1:31" ht="32.25" customHeight="1" thickBot="1" x14ac:dyDescent="0.3">
      <c r="A680" s="98"/>
      <c r="B680" s="85"/>
      <c r="C680" s="85"/>
      <c r="D680" s="85"/>
      <c r="E680" s="85"/>
      <c r="F680" s="85"/>
      <c r="G680" s="85"/>
      <c r="H680" s="85"/>
      <c r="I680" s="85"/>
      <c r="J680" s="85"/>
      <c r="K680" s="99"/>
      <c r="L680" s="90"/>
      <c r="M680" s="107">
        <f t="shared" si="63"/>
        <v>0</v>
      </c>
      <c r="N680" s="107"/>
      <c r="O680" s="107"/>
      <c r="P680" s="85"/>
      <c r="Q680" s="85"/>
      <c r="R680" s="85"/>
      <c r="S680" s="85"/>
      <c r="T680" s="85"/>
      <c r="U680" s="85"/>
      <c r="V680" s="92" t="str">
        <f t="shared" si="64"/>
        <v>/</v>
      </c>
      <c r="W680" s="92"/>
      <c r="X680" s="92"/>
      <c r="Y680" s="92"/>
      <c r="Z680" s="131">
        <f t="shared" si="60"/>
        <v>0</v>
      </c>
      <c r="AA680" s="131">
        <f t="shared" si="61"/>
        <v>0</v>
      </c>
      <c r="AB680" s="132">
        <f t="shared" si="62"/>
        <v>0</v>
      </c>
      <c r="AC680" s="132">
        <f t="shared" si="65"/>
        <v>0</v>
      </c>
      <c r="AD680" s="132">
        <f>(IF(S680=Dropdown!$E$6,1,IF(S680=Dropdown!$E$7,2,IF(S680=Dropdown!$E$8,1,IF(S680=Dropdown!$E$9,2,0)))))*E680</f>
        <v>0</v>
      </c>
      <c r="AE680" s="132">
        <v>0</v>
      </c>
    </row>
    <row r="681" spans="1:31" ht="32.25" customHeight="1" thickBot="1" x14ac:dyDescent="0.3">
      <c r="A681" s="98"/>
      <c r="B681" s="85"/>
      <c r="C681" s="85"/>
      <c r="D681" s="85"/>
      <c r="E681" s="85"/>
      <c r="F681" s="85"/>
      <c r="G681" s="85"/>
      <c r="H681" s="85"/>
      <c r="I681" s="85"/>
      <c r="J681" s="85"/>
      <c r="K681" s="99"/>
      <c r="L681" s="90"/>
      <c r="M681" s="107">
        <f t="shared" si="63"/>
        <v>0</v>
      </c>
      <c r="N681" s="107"/>
      <c r="O681" s="107"/>
      <c r="P681" s="85"/>
      <c r="Q681" s="85"/>
      <c r="R681" s="85"/>
      <c r="S681" s="85"/>
      <c r="T681" s="85"/>
      <c r="U681" s="85"/>
      <c r="V681" s="92" t="str">
        <f t="shared" si="64"/>
        <v>/</v>
      </c>
      <c r="W681" s="92"/>
      <c r="X681" s="92"/>
      <c r="Y681" s="92"/>
      <c r="Z681" s="131">
        <f t="shared" si="60"/>
        <v>0</v>
      </c>
      <c r="AA681" s="131">
        <f t="shared" si="61"/>
        <v>0</v>
      </c>
      <c r="AB681" s="132">
        <f t="shared" si="62"/>
        <v>0</v>
      </c>
      <c r="AC681" s="132">
        <f t="shared" si="65"/>
        <v>0</v>
      </c>
      <c r="AD681" s="132">
        <f>(IF(S681=Dropdown!$E$6,1,IF(S681=Dropdown!$E$7,2,IF(S681=Dropdown!$E$8,1,IF(S681=Dropdown!$E$9,2,0)))))*E681</f>
        <v>0</v>
      </c>
      <c r="AE681" s="132">
        <v>0</v>
      </c>
    </row>
    <row r="682" spans="1:31" ht="32.25" customHeight="1" thickBot="1" x14ac:dyDescent="0.3">
      <c r="A682" s="98"/>
      <c r="B682" s="85"/>
      <c r="C682" s="85"/>
      <c r="D682" s="85"/>
      <c r="E682" s="85"/>
      <c r="F682" s="85"/>
      <c r="G682" s="85"/>
      <c r="H682" s="85"/>
      <c r="I682" s="85"/>
      <c r="J682" s="85"/>
      <c r="K682" s="99"/>
      <c r="L682" s="90"/>
      <c r="M682" s="107">
        <f t="shared" si="63"/>
        <v>0</v>
      </c>
      <c r="N682" s="107"/>
      <c r="O682" s="107"/>
      <c r="P682" s="85"/>
      <c r="Q682" s="85"/>
      <c r="R682" s="85"/>
      <c r="S682" s="85"/>
      <c r="T682" s="85"/>
      <c r="U682" s="85"/>
      <c r="V682" s="92" t="str">
        <f t="shared" si="64"/>
        <v>/</v>
      </c>
      <c r="W682" s="92"/>
      <c r="X682" s="92"/>
      <c r="Y682" s="92"/>
      <c r="Z682" s="131">
        <f t="shared" si="60"/>
        <v>0</v>
      </c>
      <c r="AA682" s="131">
        <f t="shared" si="61"/>
        <v>0</v>
      </c>
      <c r="AB682" s="132">
        <f t="shared" si="62"/>
        <v>0</v>
      </c>
      <c r="AC682" s="132">
        <f t="shared" si="65"/>
        <v>0</v>
      </c>
      <c r="AD682" s="132">
        <f>(IF(S682=Dropdown!$E$6,1,IF(S682=Dropdown!$E$7,2,IF(S682=Dropdown!$E$8,1,IF(S682=Dropdown!$E$9,2,0)))))*E682</f>
        <v>0</v>
      </c>
      <c r="AE682" s="132">
        <v>0</v>
      </c>
    </row>
    <row r="683" spans="1:31" ht="32.25" customHeight="1" thickBot="1" x14ac:dyDescent="0.3">
      <c r="A683" s="98"/>
      <c r="B683" s="85"/>
      <c r="C683" s="85"/>
      <c r="D683" s="85"/>
      <c r="E683" s="85"/>
      <c r="F683" s="85"/>
      <c r="G683" s="85"/>
      <c r="H683" s="85"/>
      <c r="I683" s="85"/>
      <c r="J683" s="85"/>
      <c r="K683" s="99"/>
      <c r="L683" s="90"/>
      <c r="M683" s="107">
        <f t="shared" si="63"/>
        <v>0</v>
      </c>
      <c r="N683" s="107"/>
      <c r="O683" s="107"/>
      <c r="P683" s="85"/>
      <c r="Q683" s="85"/>
      <c r="R683" s="85"/>
      <c r="S683" s="85"/>
      <c r="T683" s="85"/>
      <c r="U683" s="85"/>
      <c r="V683" s="92" t="str">
        <f t="shared" si="64"/>
        <v>/</v>
      </c>
      <c r="W683" s="92"/>
      <c r="X683" s="92"/>
      <c r="Y683" s="92"/>
      <c r="Z683" s="131">
        <f t="shared" si="60"/>
        <v>0</v>
      </c>
      <c r="AA683" s="131">
        <f t="shared" si="61"/>
        <v>0</v>
      </c>
      <c r="AB683" s="132">
        <f t="shared" si="62"/>
        <v>0</v>
      </c>
      <c r="AC683" s="132">
        <f t="shared" si="65"/>
        <v>0</v>
      </c>
      <c r="AD683" s="132">
        <f>(IF(S683=Dropdown!$E$6,1,IF(S683=Dropdown!$E$7,2,IF(S683=Dropdown!$E$8,1,IF(S683=Dropdown!$E$9,2,0)))))*E683</f>
        <v>0</v>
      </c>
      <c r="AE683" s="132">
        <v>0</v>
      </c>
    </row>
    <row r="684" spans="1:31" ht="32.25" customHeight="1" thickBot="1" x14ac:dyDescent="0.3">
      <c r="A684" s="98"/>
      <c r="B684" s="85"/>
      <c r="C684" s="85"/>
      <c r="D684" s="102"/>
      <c r="E684" s="85"/>
      <c r="F684" s="85"/>
      <c r="G684" s="85"/>
      <c r="H684" s="85"/>
      <c r="I684" s="85"/>
      <c r="J684" s="85"/>
      <c r="K684" s="99"/>
      <c r="L684" s="90"/>
      <c r="M684" s="107">
        <f t="shared" si="63"/>
        <v>0</v>
      </c>
      <c r="N684" s="107"/>
      <c r="O684" s="107"/>
      <c r="P684" s="85"/>
      <c r="Q684" s="85"/>
      <c r="R684" s="85"/>
      <c r="S684" s="85"/>
      <c r="T684" s="85"/>
      <c r="U684" s="85"/>
      <c r="V684" s="92" t="str">
        <f t="shared" si="64"/>
        <v>/</v>
      </c>
      <c r="W684" s="92"/>
      <c r="X684" s="92"/>
      <c r="Y684" s="92"/>
      <c r="Z684" s="131">
        <f t="shared" si="60"/>
        <v>0</v>
      </c>
      <c r="AA684" s="131">
        <f t="shared" si="61"/>
        <v>0</v>
      </c>
      <c r="AB684" s="132">
        <f t="shared" si="62"/>
        <v>0</v>
      </c>
      <c r="AC684" s="132">
        <f t="shared" si="65"/>
        <v>0</v>
      </c>
      <c r="AD684" s="132">
        <f>(IF(S684=Dropdown!$E$6,1,IF(S684=Dropdown!$E$7,2,IF(S684=Dropdown!$E$8,1,IF(S684=Dropdown!$E$9,2,0)))))*E684</f>
        <v>0</v>
      </c>
      <c r="AE684" s="132">
        <v>0</v>
      </c>
    </row>
    <row r="685" spans="1:31" ht="32.25" customHeight="1" thickBot="1" x14ac:dyDescent="0.3">
      <c r="A685" s="98"/>
      <c r="B685" s="85"/>
      <c r="C685" s="85"/>
      <c r="D685" s="102"/>
      <c r="E685" s="85"/>
      <c r="F685" s="85"/>
      <c r="G685" s="85"/>
      <c r="H685" s="85"/>
      <c r="I685" s="85"/>
      <c r="J685" s="85"/>
      <c r="K685" s="99"/>
      <c r="L685" s="90"/>
      <c r="M685" s="107">
        <f t="shared" si="63"/>
        <v>0</v>
      </c>
      <c r="N685" s="107"/>
      <c r="O685" s="107"/>
      <c r="P685" s="85"/>
      <c r="Q685" s="85"/>
      <c r="R685" s="85"/>
      <c r="S685" s="85"/>
      <c r="T685" s="85"/>
      <c r="U685" s="85"/>
      <c r="V685" s="92" t="str">
        <f t="shared" si="64"/>
        <v>/</v>
      </c>
      <c r="W685" s="92"/>
      <c r="X685" s="92"/>
      <c r="Y685" s="92"/>
      <c r="Z685" s="131">
        <f t="shared" si="60"/>
        <v>0</v>
      </c>
      <c r="AA685" s="131">
        <f t="shared" si="61"/>
        <v>0</v>
      </c>
      <c r="AB685" s="132">
        <f t="shared" si="62"/>
        <v>0</v>
      </c>
      <c r="AC685" s="132">
        <f t="shared" si="65"/>
        <v>0</v>
      </c>
      <c r="AD685" s="132">
        <f>(IF(S685=Dropdown!$E$6,1,IF(S685=Dropdown!$E$7,2,IF(S685=Dropdown!$E$8,1,IF(S685=Dropdown!$E$9,2,0)))))*E685</f>
        <v>0</v>
      </c>
      <c r="AE685" s="132">
        <v>0</v>
      </c>
    </row>
    <row r="686" spans="1:31" ht="32.25" customHeight="1" thickBot="1" x14ac:dyDescent="0.3">
      <c r="A686" s="98"/>
      <c r="B686" s="85"/>
      <c r="C686" s="85"/>
      <c r="D686" s="102"/>
      <c r="E686" s="85"/>
      <c r="F686" s="85"/>
      <c r="G686" s="85"/>
      <c r="H686" s="85"/>
      <c r="I686" s="85"/>
      <c r="J686" s="85"/>
      <c r="K686" s="99"/>
      <c r="L686" s="90"/>
      <c r="M686" s="107">
        <f t="shared" si="63"/>
        <v>0</v>
      </c>
      <c r="N686" s="107"/>
      <c r="O686" s="107"/>
      <c r="P686" s="85"/>
      <c r="Q686" s="85"/>
      <c r="R686" s="85"/>
      <c r="S686" s="85"/>
      <c r="T686" s="85"/>
      <c r="U686" s="85"/>
      <c r="V686" s="92" t="str">
        <f t="shared" si="64"/>
        <v>/</v>
      </c>
      <c r="W686" s="92"/>
      <c r="X686" s="92"/>
      <c r="Y686" s="92"/>
      <c r="Z686" s="131">
        <f t="shared" si="60"/>
        <v>0</v>
      </c>
      <c r="AA686" s="131">
        <f t="shared" si="61"/>
        <v>0</v>
      </c>
      <c r="AB686" s="132">
        <f t="shared" si="62"/>
        <v>0</v>
      </c>
      <c r="AC686" s="132">
        <f t="shared" si="65"/>
        <v>0</v>
      </c>
      <c r="AD686" s="132">
        <f>(IF(S686=Dropdown!$E$6,1,IF(S686=Dropdown!$E$7,2,IF(S686=Dropdown!$E$8,1,IF(S686=Dropdown!$E$9,2,0)))))*E686</f>
        <v>0</v>
      </c>
      <c r="AE686" s="132">
        <v>0</v>
      </c>
    </row>
    <row r="687" spans="1:31" ht="32.25" customHeight="1" thickBot="1" x14ac:dyDescent="0.3">
      <c r="A687" s="98"/>
      <c r="B687" s="85"/>
      <c r="C687" s="85"/>
      <c r="D687" s="102"/>
      <c r="E687" s="85"/>
      <c r="F687" s="85"/>
      <c r="G687" s="85"/>
      <c r="H687" s="85"/>
      <c r="I687" s="85"/>
      <c r="J687" s="85"/>
      <c r="K687" s="99"/>
      <c r="L687" s="90"/>
      <c r="M687" s="107">
        <f t="shared" si="63"/>
        <v>0</v>
      </c>
      <c r="N687" s="107"/>
      <c r="O687" s="107"/>
      <c r="P687" s="85"/>
      <c r="Q687" s="85"/>
      <c r="R687" s="85"/>
      <c r="S687" s="85"/>
      <c r="T687" s="85"/>
      <c r="U687" s="85"/>
      <c r="V687" s="92" t="str">
        <f t="shared" si="64"/>
        <v>/</v>
      </c>
      <c r="W687" s="92"/>
      <c r="X687" s="92"/>
      <c r="Y687" s="92"/>
      <c r="Z687" s="131">
        <f t="shared" si="60"/>
        <v>0</v>
      </c>
      <c r="AA687" s="131">
        <f t="shared" si="61"/>
        <v>0</v>
      </c>
      <c r="AB687" s="132">
        <f t="shared" si="62"/>
        <v>0</v>
      </c>
      <c r="AC687" s="132">
        <f t="shared" si="65"/>
        <v>0</v>
      </c>
      <c r="AD687" s="132">
        <f>(IF(S687=Dropdown!$E$6,1,IF(S687=Dropdown!$E$7,2,IF(S687=Dropdown!$E$8,1,IF(S687=Dropdown!$E$9,2,0)))))*E687</f>
        <v>0</v>
      </c>
      <c r="AE687" s="132">
        <v>0</v>
      </c>
    </row>
    <row r="688" spans="1:31" ht="32.25" customHeight="1" thickBot="1" x14ac:dyDescent="0.3">
      <c r="A688" s="98"/>
      <c r="B688" s="85"/>
      <c r="C688" s="85"/>
      <c r="D688" s="85"/>
      <c r="E688" s="85"/>
      <c r="F688" s="85"/>
      <c r="G688" s="85"/>
      <c r="H688" s="85"/>
      <c r="I688" s="85"/>
      <c r="J688" s="85"/>
      <c r="K688" s="99"/>
      <c r="L688" s="90"/>
      <c r="M688" s="107">
        <f t="shared" si="63"/>
        <v>0</v>
      </c>
      <c r="N688" s="107"/>
      <c r="O688" s="107"/>
      <c r="P688" s="85"/>
      <c r="Q688" s="85"/>
      <c r="R688" s="85"/>
      <c r="S688" s="85"/>
      <c r="T688" s="85"/>
      <c r="U688" s="85"/>
      <c r="V688" s="92" t="str">
        <f t="shared" si="64"/>
        <v>/</v>
      </c>
      <c r="W688" s="92"/>
      <c r="X688" s="92"/>
      <c r="Y688" s="92"/>
      <c r="Z688" s="131">
        <f t="shared" si="60"/>
        <v>0</v>
      </c>
      <c r="AA688" s="131">
        <f t="shared" si="61"/>
        <v>0</v>
      </c>
      <c r="AB688" s="132">
        <f t="shared" si="62"/>
        <v>0</v>
      </c>
      <c r="AC688" s="132">
        <f t="shared" si="65"/>
        <v>0</v>
      </c>
      <c r="AD688" s="132">
        <f>(IF(S688=Dropdown!$E$6,1,IF(S688=Dropdown!$E$7,2,IF(S688=Dropdown!$E$8,1,IF(S688=Dropdown!$E$9,2,0)))))*E688</f>
        <v>0</v>
      </c>
      <c r="AE688" s="132">
        <v>0</v>
      </c>
    </row>
    <row r="689" spans="1:31" ht="32.25" customHeight="1" thickBot="1" x14ac:dyDescent="0.3">
      <c r="A689" s="98"/>
      <c r="B689" s="85"/>
      <c r="C689" s="85"/>
      <c r="D689" s="85"/>
      <c r="E689" s="85"/>
      <c r="F689" s="85"/>
      <c r="G689" s="85"/>
      <c r="H689" s="85"/>
      <c r="I689" s="85"/>
      <c r="J689" s="85"/>
      <c r="K689" s="99"/>
      <c r="L689" s="90"/>
      <c r="M689" s="107">
        <f t="shared" si="63"/>
        <v>0</v>
      </c>
      <c r="N689" s="107"/>
      <c r="O689" s="107"/>
      <c r="P689" s="85"/>
      <c r="Q689" s="85"/>
      <c r="R689" s="85"/>
      <c r="S689" s="85"/>
      <c r="T689" s="85"/>
      <c r="U689" s="85"/>
      <c r="V689" s="92" t="str">
        <f t="shared" si="64"/>
        <v>/</v>
      </c>
      <c r="W689" s="92"/>
      <c r="X689" s="92"/>
      <c r="Y689" s="92"/>
      <c r="Z689" s="131">
        <f t="shared" si="60"/>
        <v>0</v>
      </c>
      <c r="AA689" s="131">
        <f t="shared" si="61"/>
        <v>0</v>
      </c>
      <c r="AB689" s="132">
        <f t="shared" si="62"/>
        <v>0</v>
      </c>
      <c r="AC689" s="132">
        <f t="shared" si="65"/>
        <v>0</v>
      </c>
      <c r="AD689" s="132">
        <f>(IF(S689=Dropdown!$E$6,1,IF(S689=Dropdown!$E$7,2,IF(S689=Dropdown!$E$8,1,IF(S689=Dropdown!$E$9,2,0)))))*E689</f>
        <v>0</v>
      </c>
      <c r="AE689" s="132">
        <v>0</v>
      </c>
    </row>
    <row r="690" spans="1:31" ht="32.25" customHeight="1" thickBot="1" x14ac:dyDescent="0.3">
      <c r="A690" s="98"/>
      <c r="B690" s="85"/>
      <c r="C690" s="85"/>
      <c r="D690" s="85"/>
      <c r="E690" s="85"/>
      <c r="F690" s="85"/>
      <c r="G690" s="85"/>
      <c r="H690" s="85"/>
      <c r="I690" s="85"/>
      <c r="J690" s="85"/>
      <c r="K690" s="99"/>
      <c r="L690" s="90"/>
      <c r="M690" s="107">
        <f t="shared" si="63"/>
        <v>0</v>
      </c>
      <c r="N690" s="107"/>
      <c r="O690" s="107"/>
      <c r="P690" s="85"/>
      <c r="Q690" s="85"/>
      <c r="R690" s="85"/>
      <c r="S690" s="85"/>
      <c r="T690" s="85"/>
      <c r="U690" s="85"/>
      <c r="V690" s="92" t="str">
        <f t="shared" si="64"/>
        <v>/</v>
      </c>
      <c r="W690" s="92"/>
      <c r="X690" s="92"/>
      <c r="Y690" s="92"/>
      <c r="Z690" s="131">
        <f t="shared" si="60"/>
        <v>0</v>
      </c>
      <c r="AA690" s="131">
        <f t="shared" si="61"/>
        <v>0</v>
      </c>
      <c r="AB690" s="132">
        <f t="shared" si="62"/>
        <v>0</v>
      </c>
      <c r="AC690" s="132">
        <f t="shared" si="65"/>
        <v>0</v>
      </c>
      <c r="AD690" s="132">
        <f>(IF(S690=Dropdown!$E$6,1,IF(S690=Dropdown!$E$7,2,IF(S690=Dropdown!$E$8,1,IF(S690=Dropdown!$E$9,2,0)))))*E690</f>
        <v>0</v>
      </c>
      <c r="AE690" s="132">
        <v>0</v>
      </c>
    </row>
    <row r="691" spans="1:31" ht="32.25" customHeight="1" thickBot="1" x14ac:dyDescent="0.3">
      <c r="A691" s="98"/>
      <c r="B691" s="85"/>
      <c r="C691" s="85"/>
      <c r="D691" s="85"/>
      <c r="E691" s="85"/>
      <c r="F691" s="85"/>
      <c r="G691" s="85"/>
      <c r="H691" s="85"/>
      <c r="I691" s="85"/>
      <c r="J691" s="85"/>
      <c r="K691" s="99"/>
      <c r="L691" s="90"/>
      <c r="M691" s="107">
        <f t="shared" si="63"/>
        <v>0</v>
      </c>
      <c r="N691" s="107"/>
      <c r="O691" s="107"/>
      <c r="P691" s="85"/>
      <c r="Q691" s="85"/>
      <c r="R691" s="85"/>
      <c r="S691" s="85"/>
      <c r="T691" s="85"/>
      <c r="U691" s="85"/>
      <c r="V691" s="92" t="str">
        <f t="shared" si="64"/>
        <v>/</v>
      </c>
      <c r="W691" s="92"/>
      <c r="X691" s="92"/>
      <c r="Y691" s="92"/>
      <c r="Z691" s="131">
        <f t="shared" si="60"/>
        <v>0</v>
      </c>
      <c r="AA691" s="131">
        <f t="shared" si="61"/>
        <v>0</v>
      </c>
      <c r="AB691" s="132">
        <f t="shared" si="62"/>
        <v>0</v>
      </c>
      <c r="AC691" s="132">
        <f t="shared" si="65"/>
        <v>0</v>
      </c>
      <c r="AD691" s="132">
        <f>(IF(S691=Dropdown!$E$6,1,IF(S691=Dropdown!$E$7,2,IF(S691=Dropdown!$E$8,1,IF(S691=Dropdown!$E$9,2,0)))))*E691</f>
        <v>0</v>
      </c>
      <c r="AE691" s="132">
        <v>0</v>
      </c>
    </row>
    <row r="692" spans="1:31" ht="32.25" customHeight="1" thickBot="1" x14ac:dyDescent="0.3">
      <c r="A692" s="98"/>
      <c r="B692" s="85"/>
      <c r="C692" s="85"/>
      <c r="D692" s="85"/>
      <c r="E692" s="85"/>
      <c r="F692" s="85"/>
      <c r="G692" s="85"/>
      <c r="H692" s="85"/>
      <c r="I692" s="85"/>
      <c r="J692" s="85"/>
      <c r="K692" s="99"/>
      <c r="L692" s="90"/>
      <c r="M692" s="107">
        <f t="shared" si="63"/>
        <v>0</v>
      </c>
      <c r="N692" s="107"/>
      <c r="O692" s="107"/>
      <c r="P692" s="85"/>
      <c r="Q692" s="85"/>
      <c r="R692" s="85"/>
      <c r="S692" s="85"/>
      <c r="T692" s="85"/>
      <c r="U692" s="85"/>
      <c r="V692" s="92" t="str">
        <f t="shared" si="64"/>
        <v>/</v>
      </c>
      <c r="W692" s="92"/>
      <c r="X692" s="92"/>
      <c r="Y692" s="92"/>
      <c r="Z692" s="131">
        <f t="shared" si="60"/>
        <v>0</v>
      </c>
      <c r="AA692" s="131">
        <f t="shared" si="61"/>
        <v>0</v>
      </c>
      <c r="AB692" s="132">
        <f t="shared" si="62"/>
        <v>0</v>
      </c>
      <c r="AC692" s="132">
        <f t="shared" si="65"/>
        <v>0</v>
      </c>
      <c r="AD692" s="132">
        <f>(IF(S692=Dropdown!$E$6,1,IF(S692=Dropdown!$E$7,2,IF(S692=Dropdown!$E$8,1,IF(S692=Dropdown!$E$9,2,0)))))*E692</f>
        <v>0</v>
      </c>
      <c r="AE692" s="132">
        <v>0</v>
      </c>
    </row>
    <row r="693" spans="1:31" ht="32.25" customHeight="1" thickBot="1" x14ac:dyDescent="0.3">
      <c r="A693" s="98"/>
      <c r="B693" s="85"/>
      <c r="C693" s="85"/>
      <c r="D693" s="85"/>
      <c r="E693" s="85"/>
      <c r="F693" s="85"/>
      <c r="G693" s="85"/>
      <c r="H693" s="85"/>
      <c r="I693" s="85"/>
      <c r="J693" s="85"/>
      <c r="K693" s="99"/>
      <c r="L693" s="90"/>
      <c r="M693" s="107">
        <f t="shared" si="63"/>
        <v>0</v>
      </c>
      <c r="N693" s="107"/>
      <c r="O693" s="107"/>
      <c r="P693" s="85"/>
      <c r="Q693" s="85"/>
      <c r="R693" s="85"/>
      <c r="S693" s="85"/>
      <c r="T693" s="85"/>
      <c r="U693" s="85"/>
      <c r="V693" s="92" t="str">
        <f t="shared" si="64"/>
        <v>/</v>
      </c>
      <c r="W693" s="92"/>
      <c r="X693" s="92"/>
      <c r="Y693" s="92"/>
      <c r="Z693" s="131">
        <f t="shared" si="60"/>
        <v>0</v>
      </c>
      <c r="AA693" s="131">
        <f t="shared" si="61"/>
        <v>0</v>
      </c>
      <c r="AB693" s="132">
        <f t="shared" si="62"/>
        <v>0</v>
      </c>
      <c r="AC693" s="132">
        <f t="shared" si="65"/>
        <v>0</v>
      </c>
      <c r="AD693" s="132">
        <f>(IF(S693=Dropdown!$E$6,1,IF(S693=Dropdown!$E$7,2,IF(S693=Dropdown!$E$8,1,IF(S693=Dropdown!$E$9,2,0)))))*E693</f>
        <v>0</v>
      </c>
      <c r="AE693" s="132">
        <v>0</v>
      </c>
    </row>
    <row r="694" spans="1:31" ht="32.25" customHeight="1" thickBot="1" x14ac:dyDescent="0.3">
      <c r="A694" s="98"/>
      <c r="B694" s="85"/>
      <c r="C694" s="85"/>
      <c r="D694" s="85"/>
      <c r="E694" s="85"/>
      <c r="F694" s="85"/>
      <c r="G694" s="85"/>
      <c r="H694" s="85"/>
      <c r="I694" s="85"/>
      <c r="J694" s="85"/>
      <c r="K694" s="99"/>
      <c r="L694" s="90"/>
      <c r="M694" s="107">
        <f t="shared" si="63"/>
        <v>0</v>
      </c>
      <c r="N694" s="107"/>
      <c r="O694" s="107"/>
      <c r="P694" s="85"/>
      <c r="Q694" s="85"/>
      <c r="R694" s="85"/>
      <c r="S694" s="85"/>
      <c r="T694" s="85"/>
      <c r="U694" s="85"/>
      <c r="V694" s="92" t="str">
        <f t="shared" si="64"/>
        <v>/</v>
      </c>
      <c r="W694" s="92"/>
      <c r="X694" s="92"/>
      <c r="Y694" s="92"/>
      <c r="Z694" s="131">
        <f t="shared" si="60"/>
        <v>0</v>
      </c>
      <c r="AA694" s="131">
        <f t="shared" si="61"/>
        <v>0</v>
      </c>
      <c r="AB694" s="132">
        <f t="shared" si="62"/>
        <v>0</v>
      </c>
      <c r="AC694" s="132">
        <f t="shared" si="65"/>
        <v>0</v>
      </c>
      <c r="AD694" s="132">
        <f>(IF(S694=Dropdown!$E$6,1,IF(S694=Dropdown!$E$7,2,IF(S694=Dropdown!$E$8,1,IF(S694=Dropdown!$E$9,2,0)))))*E694</f>
        <v>0</v>
      </c>
      <c r="AE694" s="132">
        <v>0</v>
      </c>
    </row>
    <row r="695" spans="1:31" ht="32.25" customHeight="1" thickBot="1" x14ac:dyDescent="0.3">
      <c r="A695" s="98"/>
      <c r="B695" s="85"/>
      <c r="C695" s="85"/>
      <c r="D695" s="85"/>
      <c r="E695" s="85"/>
      <c r="F695" s="85"/>
      <c r="G695" s="85"/>
      <c r="H695" s="85"/>
      <c r="I695" s="85"/>
      <c r="J695" s="85"/>
      <c r="K695" s="99"/>
      <c r="L695" s="90"/>
      <c r="M695" s="107">
        <f t="shared" si="63"/>
        <v>0</v>
      </c>
      <c r="N695" s="107"/>
      <c r="O695" s="107"/>
      <c r="P695" s="85"/>
      <c r="Q695" s="85"/>
      <c r="R695" s="85"/>
      <c r="S695" s="85"/>
      <c r="T695" s="85"/>
      <c r="U695" s="85"/>
      <c r="V695" s="92" t="str">
        <f t="shared" si="64"/>
        <v>/</v>
      </c>
      <c r="W695" s="92"/>
      <c r="X695" s="92"/>
      <c r="Y695" s="92"/>
      <c r="Z695" s="131">
        <f t="shared" si="60"/>
        <v>0</v>
      </c>
      <c r="AA695" s="131">
        <f t="shared" si="61"/>
        <v>0</v>
      </c>
      <c r="AB695" s="132">
        <f t="shared" si="62"/>
        <v>0</v>
      </c>
      <c r="AC695" s="132">
        <f t="shared" si="65"/>
        <v>0</v>
      </c>
      <c r="AD695" s="132">
        <f>(IF(S695=Dropdown!$E$6,1,IF(S695=Dropdown!$E$7,2,IF(S695=Dropdown!$E$8,1,IF(S695=Dropdown!$E$9,2,0)))))*E695</f>
        <v>0</v>
      </c>
      <c r="AE695" s="132">
        <v>0</v>
      </c>
    </row>
    <row r="696" spans="1:31" ht="32.25" customHeight="1" thickBot="1" x14ac:dyDescent="0.3">
      <c r="A696" s="98"/>
      <c r="B696" s="85"/>
      <c r="C696" s="85"/>
      <c r="D696" s="85"/>
      <c r="E696" s="85"/>
      <c r="F696" s="85"/>
      <c r="G696" s="85"/>
      <c r="H696" s="85"/>
      <c r="I696" s="85"/>
      <c r="J696" s="85"/>
      <c r="K696" s="99"/>
      <c r="L696" s="90"/>
      <c r="M696" s="107">
        <f t="shared" si="63"/>
        <v>0</v>
      </c>
      <c r="N696" s="107"/>
      <c r="O696" s="107"/>
      <c r="P696" s="85"/>
      <c r="Q696" s="85"/>
      <c r="R696" s="85"/>
      <c r="S696" s="85"/>
      <c r="T696" s="85"/>
      <c r="U696" s="85"/>
      <c r="V696" s="92" t="str">
        <f t="shared" si="64"/>
        <v>/</v>
      </c>
      <c r="W696" s="92"/>
      <c r="X696" s="92"/>
      <c r="Y696" s="92"/>
      <c r="Z696" s="131">
        <f t="shared" si="60"/>
        <v>0</v>
      </c>
      <c r="AA696" s="131">
        <f t="shared" si="61"/>
        <v>0</v>
      </c>
      <c r="AB696" s="132">
        <f t="shared" si="62"/>
        <v>0</v>
      </c>
      <c r="AC696" s="132">
        <f t="shared" si="65"/>
        <v>0</v>
      </c>
      <c r="AD696" s="132">
        <f>(IF(S696=Dropdown!$E$6,1,IF(S696=Dropdown!$E$7,2,IF(S696=Dropdown!$E$8,1,IF(S696=Dropdown!$E$9,2,0)))))*E696</f>
        <v>0</v>
      </c>
      <c r="AE696" s="132">
        <v>0</v>
      </c>
    </row>
    <row r="697" spans="1:31" ht="32.25" customHeight="1" thickBot="1" x14ac:dyDescent="0.3">
      <c r="A697" s="98"/>
      <c r="B697" s="85"/>
      <c r="C697" s="85"/>
      <c r="D697" s="85"/>
      <c r="E697" s="85"/>
      <c r="F697" s="85"/>
      <c r="G697" s="85"/>
      <c r="H697" s="85"/>
      <c r="I697" s="85"/>
      <c r="J697" s="85"/>
      <c r="K697" s="99"/>
      <c r="L697" s="90"/>
      <c r="M697" s="107">
        <f t="shared" si="63"/>
        <v>0</v>
      </c>
      <c r="N697" s="107"/>
      <c r="O697" s="107"/>
      <c r="P697" s="85"/>
      <c r="Q697" s="85"/>
      <c r="R697" s="85"/>
      <c r="S697" s="85"/>
      <c r="T697" s="85"/>
      <c r="U697" s="85"/>
      <c r="V697" s="92" t="str">
        <f t="shared" si="64"/>
        <v>/</v>
      </c>
      <c r="W697" s="92"/>
      <c r="X697" s="92"/>
      <c r="Y697" s="92"/>
      <c r="Z697" s="131">
        <f t="shared" si="60"/>
        <v>0</v>
      </c>
      <c r="AA697" s="131">
        <f t="shared" si="61"/>
        <v>0</v>
      </c>
      <c r="AB697" s="132">
        <f t="shared" si="62"/>
        <v>0</v>
      </c>
      <c r="AC697" s="132">
        <f t="shared" si="65"/>
        <v>0</v>
      </c>
      <c r="AD697" s="132">
        <f>(IF(S697=Dropdown!$E$6,1,IF(S697=Dropdown!$E$7,2,IF(S697=Dropdown!$E$8,1,IF(S697=Dropdown!$E$9,2,0)))))*E697</f>
        <v>0</v>
      </c>
      <c r="AE697" s="132">
        <v>0</v>
      </c>
    </row>
    <row r="698" spans="1:31" ht="32.25" customHeight="1" thickBot="1" x14ac:dyDescent="0.3">
      <c r="A698" s="98"/>
      <c r="B698" s="85"/>
      <c r="C698" s="85"/>
      <c r="D698" s="85"/>
      <c r="E698" s="85"/>
      <c r="F698" s="85"/>
      <c r="G698" s="85"/>
      <c r="H698" s="85"/>
      <c r="I698" s="85"/>
      <c r="J698" s="85"/>
      <c r="K698" s="99"/>
      <c r="L698" s="90"/>
      <c r="M698" s="40">
        <f t="shared" si="63"/>
        <v>0</v>
      </c>
      <c r="P698" s="85"/>
      <c r="Q698" s="85"/>
      <c r="R698" s="85"/>
      <c r="S698" s="85"/>
      <c r="T698" s="85"/>
      <c r="U698" s="85"/>
      <c r="V698" s="91" t="str">
        <f t="shared" si="64"/>
        <v>/</v>
      </c>
      <c r="W698" s="92"/>
      <c r="X698" s="92"/>
      <c r="Y698" s="92"/>
      <c r="Z698" s="131">
        <f t="shared" si="60"/>
        <v>0</v>
      </c>
      <c r="AA698" s="131">
        <f t="shared" si="61"/>
        <v>0</v>
      </c>
      <c r="AB698" s="132">
        <f t="shared" si="62"/>
        <v>0</v>
      </c>
      <c r="AC698" s="132">
        <f t="shared" si="65"/>
        <v>0</v>
      </c>
      <c r="AD698" s="132">
        <f>(IF(S698=Dropdown!$E$6,1,IF(S698=Dropdown!$E$7,2,IF(S698=Dropdown!$E$8,1,IF(S698=Dropdown!$E$9,2,0)))))*E698</f>
        <v>0</v>
      </c>
      <c r="AE698" s="132">
        <v>0</v>
      </c>
    </row>
    <row r="699" spans="1:31" ht="32.25" customHeight="1" thickBot="1" x14ac:dyDescent="0.3">
      <c r="A699" s="98"/>
      <c r="B699" s="85"/>
      <c r="C699" s="85"/>
      <c r="D699" s="85"/>
      <c r="E699" s="85"/>
      <c r="F699" s="85"/>
      <c r="G699" s="85"/>
      <c r="H699" s="85"/>
      <c r="I699" s="85"/>
      <c r="J699" s="85"/>
      <c r="K699" s="99"/>
      <c r="L699" s="90"/>
      <c r="M699" s="40">
        <f t="shared" si="63"/>
        <v>0</v>
      </c>
      <c r="P699" s="85"/>
      <c r="Q699" s="85"/>
      <c r="R699" s="85"/>
      <c r="S699" s="85"/>
      <c r="T699" s="85"/>
      <c r="U699" s="85"/>
      <c r="V699" s="91" t="str">
        <f t="shared" si="64"/>
        <v>/</v>
      </c>
      <c r="W699" s="92"/>
      <c r="X699" s="92"/>
      <c r="Y699" s="92"/>
      <c r="Z699" s="131">
        <f t="shared" si="60"/>
        <v>0</v>
      </c>
      <c r="AA699" s="131">
        <f t="shared" si="61"/>
        <v>0</v>
      </c>
      <c r="AB699" s="132">
        <f t="shared" si="62"/>
        <v>0</v>
      </c>
      <c r="AC699" s="132">
        <f t="shared" si="65"/>
        <v>0</v>
      </c>
      <c r="AD699" s="132">
        <f>(IF(S699=Dropdown!$E$6,1,IF(S699=Dropdown!$E$7,2,IF(S699=Dropdown!$E$8,1,IF(S699=Dropdown!$E$9,2,0)))))*E699</f>
        <v>0</v>
      </c>
      <c r="AE699" s="132">
        <v>0</v>
      </c>
    </row>
    <row r="700" spans="1:31" ht="32.25" customHeight="1" thickBot="1" x14ac:dyDescent="0.3">
      <c r="A700" s="98"/>
      <c r="B700" s="85"/>
      <c r="C700" s="85"/>
      <c r="D700" s="85"/>
      <c r="E700" s="85"/>
      <c r="F700" s="85"/>
      <c r="G700" s="85"/>
      <c r="H700" s="85"/>
      <c r="I700" s="85"/>
      <c r="J700" s="85"/>
      <c r="K700" s="99"/>
      <c r="L700" s="90"/>
      <c r="M700" s="40">
        <f t="shared" si="63"/>
        <v>0</v>
      </c>
      <c r="P700" s="85"/>
      <c r="Q700" s="85"/>
      <c r="R700" s="85"/>
      <c r="S700" s="85"/>
      <c r="T700" s="85"/>
      <c r="U700" s="85"/>
      <c r="V700" s="91" t="str">
        <f t="shared" si="64"/>
        <v>/</v>
      </c>
      <c r="W700" s="92"/>
      <c r="X700" s="92"/>
      <c r="Y700" s="92"/>
      <c r="Z700" s="131">
        <f t="shared" si="60"/>
        <v>0</v>
      </c>
      <c r="AA700" s="131">
        <f t="shared" si="61"/>
        <v>0</v>
      </c>
      <c r="AB700" s="132">
        <f t="shared" si="62"/>
        <v>0</v>
      </c>
      <c r="AC700" s="132">
        <f t="shared" si="65"/>
        <v>0</v>
      </c>
      <c r="AD700" s="132">
        <f>(IF(S700=Dropdown!$E$6,1,IF(S700=Dropdown!$E$7,2,IF(S700=Dropdown!$E$8,1,IF(S700=Dropdown!$E$9,2,0)))))*E700</f>
        <v>0</v>
      </c>
      <c r="AE700" s="132">
        <v>0</v>
      </c>
    </row>
    <row r="701" spans="1:31" ht="32.25" customHeight="1" thickBot="1" x14ac:dyDescent="0.3">
      <c r="A701" s="98"/>
      <c r="B701" s="85"/>
      <c r="C701" s="85"/>
      <c r="D701" s="102"/>
      <c r="E701" s="85"/>
      <c r="F701" s="85"/>
      <c r="G701" s="85"/>
      <c r="H701" s="85"/>
      <c r="I701" s="85"/>
      <c r="J701" s="85"/>
      <c r="K701" s="99"/>
      <c r="L701" s="90"/>
      <c r="M701" s="40">
        <f t="shared" si="63"/>
        <v>0</v>
      </c>
      <c r="P701" s="85"/>
      <c r="Q701" s="85"/>
      <c r="R701" s="85"/>
      <c r="S701" s="85"/>
      <c r="T701" s="85"/>
      <c r="U701" s="85"/>
      <c r="V701" s="91" t="str">
        <f t="shared" si="64"/>
        <v>/</v>
      </c>
      <c r="W701" s="92"/>
      <c r="X701" s="92"/>
      <c r="Y701" s="92"/>
      <c r="Z701" s="131">
        <f t="shared" si="60"/>
        <v>0</v>
      </c>
      <c r="AA701" s="131">
        <f t="shared" si="61"/>
        <v>0</v>
      </c>
      <c r="AB701" s="132">
        <f t="shared" si="62"/>
        <v>0</v>
      </c>
      <c r="AC701" s="132">
        <f t="shared" si="65"/>
        <v>0</v>
      </c>
      <c r="AD701" s="132">
        <f>(IF(S701=Dropdown!$E$6,1,IF(S701=Dropdown!$E$7,2,IF(S701=Dropdown!$E$8,1,IF(S701=Dropdown!$E$9,2,0)))))*E701</f>
        <v>0</v>
      </c>
      <c r="AE701" s="132">
        <v>0</v>
      </c>
    </row>
    <row r="702" spans="1:31" ht="32.25" customHeight="1" thickBot="1" x14ac:dyDescent="0.3">
      <c r="A702" s="98"/>
      <c r="B702" s="85"/>
      <c r="C702" s="85"/>
      <c r="D702" s="102"/>
      <c r="E702" s="85"/>
      <c r="F702" s="85"/>
      <c r="G702" s="85"/>
      <c r="H702" s="85"/>
      <c r="I702" s="85"/>
      <c r="J702" s="85"/>
      <c r="K702" s="99"/>
      <c r="L702" s="90"/>
      <c r="M702" s="40">
        <f t="shared" si="63"/>
        <v>0</v>
      </c>
      <c r="P702" s="85"/>
      <c r="Q702" s="85"/>
      <c r="R702" s="85"/>
      <c r="S702" s="85"/>
      <c r="T702" s="85"/>
      <c r="U702" s="85"/>
      <c r="V702" s="91" t="str">
        <f t="shared" si="64"/>
        <v>/</v>
      </c>
      <c r="W702" s="92"/>
      <c r="X702" s="92"/>
      <c r="Y702" s="92"/>
      <c r="Z702" s="131">
        <f t="shared" si="60"/>
        <v>0</v>
      </c>
      <c r="AA702" s="131">
        <f t="shared" si="61"/>
        <v>0</v>
      </c>
      <c r="AB702" s="132">
        <f t="shared" si="62"/>
        <v>0</v>
      </c>
      <c r="AC702" s="132">
        <f t="shared" si="65"/>
        <v>0</v>
      </c>
      <c r="AD702" s="132">
        <f>(IF(S702=Dropdown!$E$6,1,IF(S702=Dropdown!$E$7,2,IF(S702=Dropdown!$E$8,1,IF(S702=Dropdown!$E$9,2,0)))))*E702</f>
        <v>0</v>
      </c>
      <c r="AE702" s="132">
        <v>0</v>
      </c>
    </row>
    <row r="703" spans="1:31" ht="32.25" customHeight="1" thickBot="1" x14ac:dyDescent="0.3">
      <c r="A703" s="98"/>
      <c r="B703" s="85"/>
      <c r="C703" s="85"/>
      <c r="D703" s="102"/>
      <c r="E703" s="85"/>
      <c r="F703" s="85"/>
      <c r="G703" s="85"/>
      <c r="H703" s="85"/>
      <c r="I703" s="85"/>
      <c r="J703" s="85"/>
      <c r="K703" s="99"/>
      <c r="L703" s="90"/>
      <c r="M703" s="40">
        <f t="shared" si="63"/>
        <v>0</v>
      </c>
      <c r="P703" s="85"/>
      <c r="Q703" s="85"/>
      <c r="R703" s="85"/>
      <c r="S703" s="85"/>
      <c r="T703" s="85"/>
      <c r="U703" s="85"/>
      <c r="V703" s="91" t="str">
        <f t="shared" si="64"/>
        <v>/</v>
      </c>
      <c r="W703" s="92"/>
      <c r="X703" s="92"/>
      <c r="Y703" s="92"/>
      <c r="Z703" s="131">
        <f t="shared" si="60"/>
        <v>0</v>
      </c>
      <c r="AA703" s="131">
        <f t="shared" si="61"/>
        <v>0</v>
      </c>
      <c r="AB703" s="132">
        <f t="shared" si="62"/>
        <v>0</v>
      </c>
      <c r="AC703" s="132">
        <f t="shared" si="65"/>
        <v>0</v>
      </c>
      <c r="AD703" s="132">
        <f>(IF(S703=Dropdown!$E$6,1,IF(S703=Dropdown!$E$7,2,IF(S703=Dropdown!$E$8,1,IF(S703=Dropdown!$E$9,2,0)))))*E703</f>
        <v>0</v>
      </c>
      <c r="AE703" s="132">
        <v>0</v>
      </c>
    </row>
    <row r="704" spans="1:31" ht="32.25" customHeight="1" thickBot="1" x14ac:dyDescent="0.3">
      <c r="A704" s="98"/>
      <c r="B704" s="85"/>
      <c r="C704" s="85"/>
      <c r="D704" s="102"/>
      <c r="E704" s="85"/>
      <c r="F704" s="85"/>
      <c r="G704" s="85"/>
      <c r="H704" s="85"/>
      <c r="I704" s="85"/>
      <c r="J704" s="85"/>
      <c r="K704" s="99"/>
      <c r="L704" s="90"/>
      <c r="M704" s="40">
        <f t="shared" si="63"/>
        <v>0</v>
      </c>
      <c r="P704" s="85"/>
      <c r="Q704" s="85"/>
      <c r="R704" s="85"/>
      <c r="S704" s="85"/>
      <c r="T704" s="85"/>
      <c r="U704" s="85"/>
      <c r="V704" s="91" t="str">
        <f t="shared" si="64"/>
        <v>/</v>
      </c>
      <c r="W704" s="92"/>
      <c r="X704" s="92"/>
      <c r="Y704" s="92"/>
      <c r="Z704" s="131">
        <f t="shared" si="60"/>
        <v>0</v>
      </c>
      <c r="AA704" s="131">
        <f t="shared" si="61"/>
        <v>0</v>
      </c>
      <c r="AB704" s="132">
        <f t="shared" si="62"/>
        <v>0</v>
      </c>
      <c r="AC704" s="132">
        <f t="shared" si="65"/>
        <v>0</v>
      </c>
      <c r="AD704" s="132">
        <f>(IF(S704=Dropdown!$E$6,1,IF(S704=Dropdown!$E$7,2,IF(S704=Dropdown!$E$8,1,IF(S704=Dropdown!$E$9,2,0)))))*E704</f>
        <v>0</v>
      </c>
      <c r="AE704" s="132">
        <v>0</v>
      </c>
    </row>
    <row r="705" spans="1:31" ht="32.25" customHeight="1" thickBot="1" x14ac:dyDescent="0.3">
      <c r="A705" s="98"/>
      <c r="B705" s="85"/>
      <c r="C705" s="85"/>
      <c r="D705" s="85"/>
      <c r="E705" s="85"/>
      <c r="F705" s="85"/>
      <c r="G705" s="85"/>
      <c r="H705" s="85"/>
      <c r="I705" s="85"/>
      <c r="J705" s="85"/>
      <c r="K705" s="99"/>
      <c r="L705" s="90"/>
      <c r="M705" s="40">
        <f t="shared" si="63"/>
        <v>0</v>
      </c>
      <c r="P705" s="85"/>
      <c r="Q705" s="85"/>
      <c r="R705" s="85"/>
      <c r="S705" s="85"/>
      <c r="T705" s="85"/>
      <c r="U705" s="85"/>
      <c r="V705" s="91" t="str">
        <f t="shared" si="64"/>
        <v>/</v>
      </c>
      <c r="W705" s="92"/>
      <c r="X705" s="92"/>
      <c r="Y705" s="92"/>
      <c r="Z705" s="131">
        <f t="shared" si="60"/>
        <v>0</v>
      </c>
      <c r="AA705" s="131">
        <f t="shared" si="61"/>
        <v>0</v>
      </c>
      <c r="AB705" s="132">
        <f t="shared" si="62"/>
        <v>0</v>
      </c>
      <c r="AC705" s="132">
        <f t="shared" si="65"/>
        <v>0</v>
      </c>
      <c r="AD705" s="132">
        <f>(IF(S705=Dropdown!$E$6,1,IF(S705=Dropdown!$E$7,2,IF(S705=Dropdown!$E$8,1,IF(S705=Dropdown!$E$9,2,0)))))*E705</f>
        <v>0</v>
      </c>
      <c r="AE705" s="132">
        <v>0</v>
      </c>
    </row>
    <row r="706" spans="1:31" ht="32.25" customHeight="1" thickBot="1" x14ac:dyDescent="0.3">
      <c r="A706" s="98"/>
      <c r="B706" s="85"/>
      <c r="C706" s="85"/>
      <c r="D706" s="85"/>
      <c r="E706" s="85"/>
      <c r="F706" s="85"/>
      <c r="G706" s="85"/>
      <c r="H706" s="85"/>
      <c r="I706" s="85"/>
      <c r="J706" s="85"/>
      <c r="K706" s="99"/>
      <c r="L706" s="90"/>
      <c r="M706" s="40">
        <f t="shared" si="63"/>
        <v>0</v>
      </c>
      <c r="P706" s="85"/>
      <c r="Q706" s="85"/>
      <c r="R706" s="85"/>
      <c r="S706" s="85"/>
      <c r="T706" s="85"/>
      <c r="U706" s="85"/>
      <c r="V706" s="91" t="str">
        <f t="shared" si="64"/>
        <v>/</v>
      </c>
      <c r="W706" s="92"/>
      <c r="X706" s="92"/>
      <c r="Y706" s="92"/>
      <c r="Z706" s="131">
        <f t="shared" si="60"/>
        <v>0</v>
      </c>
      <c r="AA706" s="131">
        <f t="shared" si="61"/>
        <v>0</v>
      </c>
      <c r="AB706" s="132">
        <f t="shared" si="62"/>
        <v>0</v>
      </c>
      <c r="AC706" s="132">
        <f t="shared" si="65"/>
        <v>0</v>
      </c>
      <c r="AD706" s="132">
        <f>(IF(S706=Dropdown!$E$6,1,IF(S706=Dropdown!$E$7,2,IF(S706=Dropdown!$E$8,1,IF(S706=Dropdown!$E$9,2,0)))))*E706</f>
        <v>0</v>
      </c>
      <c r="AE706" s="132">
        <v>0</v>
      </c>
    </row>
    <row r="707" spans="1:31" ht="32.25" customHeight="1" thickBot="1" x14ac:dyDescent="0.3">
      <c r="A707" s="98"/>
      <c r="B707" s="85"/>
      <c r="C707" s="85"/>
      <c r="D707" s="85"/>
      <c r="E707" s="85"/>
      <c r="F707" s="85"/>
      <c r="G707" s="85"/>
      <c r="H707" s="85"/>
      <c r="I707" s="85"/>
      <c r="J707" s="85"/>
      <c r="K707" s="99"/>
      <c r="L707" s="90"/>
      <c r="M707" s="40">
        <f t="shared" si="63"/>
        <v>0</v>
      </c>
      <c r="P707" s="85"/>
      <c r="Q707" s="85"/>
      <c r="R707" s="85"/>
      <c r="S707" s="85"/>
      <c r="T707" s="85"/>
      <c r="U707" s="85"/>
      <c r="V707" s="91" t="str">
        <f t="shared" si="64"/>
        <v>/</v>
      </c>
      <c r="W707" s="92"/>
      <c r="X707" s="92"/>
      <c r="Y707" s="92"/>
      <c r="Z707" s="131">
        <f t="shared" si="60"/>
        <v>0</v>
      </c>
      <c r="AA707" s="131">
        <f t="shared" si="61"/>
        <v>0</v>
      </c>
      <c r="AB707" s="132">
        <f t="shared" si="62"/>
        <v>0</v>
      </c>
      <c r="AC707" s="132">
        <f t="shared" si="65"/>
        <v>0</v>
      </c>
      <c r="AD707" s="132">
        <f>(IF(S707=Dropdown!$E$6,1,IF(S707=Dropdown!$E$7,2,IF(S707=Dropdown!$E$8,1,IF(S707=Dropdown!$E$9,2,0)))))*E707</f>
        <v>0</v>
      </c>
      <c r="AE707" s="132">
        <v>0</v>
      </c>
    </row>
    <row r="708" spans="1:31" ht="32.25" customHeight="1" thickBot="1" x14ac:dyDescent="0.3">
      <c r="A708" s="98"/>
      <c r="B708" s="85"/>
      <c r="C708" s="85"/>
      <c r="D708" s="85"/>
      <c r="E708" s="85"/>
      <c r="F708" s="85"/>
      <c r="G708" s="85"/>
      <c r="H708" s="85"/>
      <c r="I708" s="85"/>
      <c r="J708" s="85"/>
      <c r="K708" s="99"/>
      <c r="L708" s="90"/>
      <c r="M708" s="40">
        <f t="shared" si="63"/>
        <v>0</v>
      </c>
      <c r="P708" s="85"/>
      <c r="Q708" s="85"/>
      <c r="R708" s="85"/>
      <c r="S708" s="85"/>
      <c r="T708" s="85"/>
      <c r="U708" s="85"/>
      <c r="V708" s="91" t="str">
        <f t="shared" si="64"/>
        <v>/</v>
      </c>
      <c r="W708" s="92"/>
      <c r="X708" s="92"/>
      <c r="Y708" s="92"/>
      <c r="Z708" s="131">
        <f t="shared" si="60"/>
        <v>0</v>
      </c>
      <c r="AA708" s="131">
        <f t="shared" si="61"/>
        <v>0</v>
      </c>
      <c r="AB708" s="132">
        <f t="shared" si="62"/>
        <v>0</v>
      </c>
      <c r="AC708" s="132">
        <f t="shared" si="65"/>
        <v>0</v>
      </c>
      <c r="AD708" s="132">
        <f>(IF(S708=Dropdown!$E$6,1,IF(S708=Dropdown!$E$7,2,IF(S708=Dropdown!$E$8,1,IF(S708=Dropdown!$E$9,2,0)))))*E708</f>
        <v>0</v>
      </c>
      <c r="AE708" s="132">
        <v>0</v>
      </c>
    </row>
    <row r="709" spans="1:31" ht="32.25" customHeight="1" thickBot="1" x14ac:dyDescent="0.3">
      <c r="A709" s="98"/>
      <c r="B709" s="85"/>
      <c r="C709" s="85"/>
      <c r="D709" s="85"/>
      <c r="E709" s="85"/>
      <c r="F709" s="85"/>
      <c r="G709" s="85"/>
      <c r="H709" s="85"/>
      <c r="I709" s="85"/>
      <c r="J709" s="85"/>
      <c r="K709" s="99"/>
      <c r="L709" s="90"/>
      <c r="M709" s="40">
        <f t="shared" si="63"/>
        <v>0</v>
      </c>
      <c r="P709" s="85"/>
      <c r="Q709" s="85"/>
      <c r="R709" s="85"/>
      <c r="S709" s="85"/>
      <c r="T709" s="85"/>
      <c r="U709" s="85"/>
      <c r="V709" s="91" t="str">
        <f t="shared" si="64"/>
        <v>/</v>
      </c>
      <c r="W709" s="92"/>
      <c r="X709" s="92"/>
      <c r="Y709" s="92"/>
      <c r="Z709" s="131">
        <f t="shared" si="60"/>
        <v>0</v>
      </c>
      <c r="AA709" s="131">
        <f t="shared" si="61"/>
        <v>0</v>
      </c>
      <c r="AB709" s="132">
        <f t="shared" si="62"/>
        <v>0</v>
      </c>
      <c r="AC709" s="132">
        <f t="shared" si="65"/>
        <v>0</v>
      </c>
      <c r="AD709" s="132">
        <f>(IF(S709=Dropdown!$E$6,1,IF(S709=Dropdown!$E$7,2,IF(S709=Dropdown!$E$8,1,IF(S709=Dropdown!$E$9,2,0)))))*E709</f>
        <v>0</v>
      </c>
      <c r="AE709" s="132">
        <v>0</v>
      </c>
    </row>
    <row r="710" spans="1:31" ht="32.25" customHeight="1" thickBot="1" x14ac:dyDescent="0.3">
      <c r="A710" s="98"/>
      <c r="B710" s="85"/>
      <c r="C710" s="85"/>
      <c r="D710" s="85"/>
      <c r="E710" s="85"/>
      <c r="F710" s="85"/>
      <c r="G710" s="85"/>
      <c r="H710" s="85"/>
      <c r="I710" s="85"/>
      <c r="J710" s="85"/>
      <c r="K710" s="99"/>
      <c r="L710" s="90"/>
      <c r="M710" s="40">
        <f t="shared" si="63"/>
        <v>0</v>
      </c>
      <c r="P710" s="85"/>
      <c r="Q710" s="85"/>
      <c r="R710" s="85"/>
      <c r="S710" s="85"/>
      <c r="T710" s="85"/>
      <c r="U710" s="85"/>
      <c r="V710" s="91" t="str">
        <f t="shared" si="64"/>
        <v>/</v>
      </c>
      <c r="W710" s="92"/>
      <c r="X710" s="92"/>
      <c r="Y710" s="92"/>
      <c r="Z710" s="131">
        <f t="shared" si="60"/>
        <v>0</v>
      </c>
      <c r="AA710" s="131">
        <f t="shared" si="61"/>
        <v>0</v>
      </c>
      <c r="AB710" s="132">
        <f t="shared" si="62"/>
        <v>0</v>
      </c>
      <c r="AC710" s="132">
        <f t="shared" si="65"/>
        <v>0</v>
      </c>
      <c r="AD710" s="132">
        <f>(IF(S710=Dropdown!$E$6,1,IF(S710=Dropdown!$E$7,2,IF(S710=Dropdown!$E$8,1,IF(S710=Dropdown!$E$9,2,0)))))*E710</f>
        <v>0</v>
      </c>
      <c r="AE710" s="132">
        <v>0</v>
      </c>
    </row>
    <row r="711" spans="1:31" ht="32.25" customHeight="1" thickBot="1" x14ac:dyDescent="0.3">
      <c r="A711" s="98"/>
      <c r="B711" s="85"/>
      <c r="C711" s="85"/>
      <c r="D711" s="85"/>
      <c r="E711" s="85"/>
      <c r="F711" s="85"/>
      <c r="G711" s="85"/>
      <c r="H711" s="85"/>
      <c r="I711" s="85"/>
      <c r="J711" s="85"/>
      <c r="K711" s="99"/>
      <c r="L711" s="90"/>
      <c r="M711" s="40">
        <f t="shared" si="63"/>
        <v>0</v>
      </c>
      <c r="P711" s="85"/>
      <c r="Q711" s="85"/>
      <c r="R711" s="85"/>
      <c r="S711" s="85"/>
      <c r="T711" s="85"/>
      <c r="U711" s="85"/>
      <c r="V711" s="91" t="str">
        <f t="shared" si="64"/>
        <v>/</v>
      </c>
      <c r="W711" s="92"/>
      <c r="X711" s="92"/>
      <c r="Y711" s="92"/>
      <c r="Z711" s="131">
        <f t="shared" si="60"/>
        <v>0</v>
      </c>
      <c r="AA711" s="131">
        <f t="shared" si="61"/>
        <v>0</v>
      </c>
      <c r="AB711" s="132">
        <f t="shared" si="62"/>
        <v>0</v>
      </c>
      <c r="AC711" s="132">
        <f t="shared" si="65"/>
        <v>0</v>
      </c>
      <c r="AD711" s="132">
        <f>(IF(S711=Dropdown!$E$6,1,IF(S711=Dropdown!$E$7,2,IF(S711=Dropdown!$E$8,1,IF(S711=Dropdown!$E$9,2,0)))))*E711</f>
        <v>0</v>
      </c>
      <c r="AE711" s="132">
        <v>0</v>
      </c>
    </row>
    <row r="712" spans="1:31" ht="32.25" customHeight="1" thickBot="1" x14ac:dyDescent="0.3">
      <c r="A712" s="98"/>
      <c r="B712" s="85"/>
      <c r="C712" s="85"/>
      <c r="D712" s="85"/>
      <c r="E712" s="85"/>
      <c r="F712" s="85"/>
      <c r="G712" s="85"/>
      <c r="H712" s="85"/>
      <c r="I712" s="85"/>
      <c r="J712" s="85"/>
      <c r="K712" s="99"/>
      <c r="L712" s="90"/>
      <c r="M712" s="40">
        <f t="shared" si="63"/>
        <v>0</v>
      </c>
      <c r="P712" s="85"/>
      <c r="Q712" s="85"/>
      <c r="R712" s="85"/>
      <c r="S712" s="85"/>
      <c r="T712" s="85"/>
      <c r="U712" s="85"/>
      <c r="V712" s="91" t="str">
        <f t="shared" si="64"/>
        <v>/</v>
      </c>
      <c r="W712" s="92"/>
      <c r="X712" s="92"/>
      <c r="Y712" s="92"/>
      <c r="Z712" s="131">
        <f t="shared" ref="Z712:Z775" si="66">+((C712*D712)/1000000)*E712</f>
        <v>0</v>
      </c>
      <c r="AA712" s="131">
        <f t="shared" ref="AA712:AA775" si="67">+(IF(G712&lt;&gt;"",C712/1000+0.1,0)+IF(H712&lt;&gt;"",C712/1000+0.1,0)+IF(I712&lt;&gt;"",D712/1000+0.1,0)+IF(J712&lt;&gt;"",D712/1000+0.1,0))*E712</f>
        <v>0</v>
      </c>
      <c r="AB712" s="132">
        <f t="shared" ref="AB712:AB775" si="68">+IF(Q712="",0,1)*E712</f>
        <v>0</v>
      </c>
      <c r="AC712" s="132">
        <f t="shared" si="65"/>
        <v>0</v>
      </c>
      <c r="AD712" s="132">
        <f>(IF(S712=Dropdown!$E$6,1,IF(S712=Dropdown!$E$7,2,IF(S712=Dropdown!$E$8,1,IF(S712=Dropdown!$E$9,2,0)))))*E712</f>
        <v>0</v>
      </c>
      <c r="AE712" s="132">
        <v>0</v>
      </c>
    </row>
    <row r="713" spans="1:31" ht="32.25" customHeight="1" thickBot="1" x14ac:dyDescent="0.3">
      <c r="A713" s="98"/>
      <c r="B713" s="85"/>
      <c r="C713" s="85"/>
      <c r="D713" s="85"/>
      <c r="E713" s="85"/>
      <c r="F713" s="85"/>
      <c r="G713" s="85"/>
      <c r="H713" s="85"/>
      <c r="I713" s="85"/>
      <c r="J713" s="85"/>
      <c r="K713" s="99"/>
      <c r="L713" s="90"/>
      <c r="M713" s="40">
        <f t="shared" ref="M713:M776" si="69">IF(C713=0,0,1)</f>
        <v>0</v>
      </c>
      <c r="P713" s="85"/>
      <c r="Q713" s="85"/>
      <c r="R713" s="85"/>
      <c r="S713" s="85"/>
      <c r="T713" s="85"/>
      <c r="U713" s="85"/>
      <c r="V713" s="91" t="str">
        <f t="shared" ref="V713:V776" si="70">CONCATENATE(IF(Q713="","",CONCATENATE("",P713,"/",Q713)),IF(R713="","",CONCATENATE("",P713,"/",R713)),IF(S713="","",CONCATENATE("/","",P713,"/",S713,"(",T713,"-",U713,")")),"/",F713)</f>
        <v>/</v>
      </c>
      <c r="W713" s="92"/>
      <c r="X713" s="92"/>
      <c r="Y713" s="92"/>
      <c r="Z713" s="131">
        <f t="shared" si="66"/>
        <v>0</v>
      </c>
      <c r="AA713" s="131">
        <f t="shared" si="67"/>
        <v>0</v>
      </c>
      <c r="AB713" s="132">
        <f t="shared" si="68"/>
        <v>0</v>
      </c>
      <c r="AC713" s="132">
        <f t="shared" ref="AC713:AC776" si="71">+IF(R713="",0,1)*E713</f>
        <v>0</v>
      </c>
      <c r="AD713" s="132">
        <f>(IF(S713=Dropdown!$E$6,1,IF(S713=Dropdown!$E$7,2,IF(S713=Dropdown!$E$8,1,IF(S713=Dropdown!$E$9,2,0)))))*E713</f>
        <v>0</v>
      </c>
      <c r="AE713" s="132">
        <v>0</v>
      </c>
    </row>
    <row r="714" spans="1:31" ht="32.25" customHeight="1" thickBot="1" x14ac:dyDescent="0.3">
      <c r="A714" s="98"/>
      <c r="B714" s="85"/>
      <c r="C714" s="85"/>
      <c r="D714" s="85"/>
      <c r="E714" s="85"/>
      <c r="F714" s="85"/>
      <c r="G714" s="85"/>
      <c r="H714" s="85"/>
      <c r="I714" s="85"/>
      <c r="J714" s="85"/>
      <c r="K714" s="99"/>
      <c r="L714" s="90"/>
      <c r="M714" s="40">
        <f t="shared" si="69"/>
        <v>0</v>
      </c>
      <c r="P714" s="85"/>
      <c r="Q714" s="85"/>
      <c r="R714" s="85"/>
      <c r="S714" s="85"/>
      <c r="T714" s="85"/>
      <c r="U714" s="85"/>
      <c r="V714" s="91" t="str">
        <f t="shared" si="70"/>
        <v>/</v>
      </c>
      <c r="W714" s="92"/>
      <c r="X714" s="92"/>
      <c r="Y714" s="92"/>
      <c r="Z714" s="131">
        <f t="shared" si="66"/>
        <v>0</v>
      </c>
      <c r="AA714" s="131">
        <f t="shared" si="67"/>
        <v>0</v>
      </c>
      <c r="AB714" s="132">
        <f t="shared" si="68"/>
        <v>0</v>
      </c>
      <c r="AC714" s="132">
        <f t="shared" si="71"/>
        <v>0</v>
      </c>
      <c r="AD714" s="132">
        <f>(IF(S714=Dropdown!$E$6,1,IF(S714=Dropdown!$E$7,2,IF(S714=Dropdown!$E$8,1,IF(S714=Dropdown!$E$9,2,0)))))*E714</f>
        <v>0</v>
      </c>
      <c r="AE714" s="132">
        <v>0</v>
      </c>
    </row>
    <row r="715" spans="1:31" ht="32.25" customHeight="1" thickBot="1" x14ac:dyDescent="0.3">
      <c r="A715" s="98"/>
      <c r="B715" s="85"/>
      <c r="C715" s="85"/>
      <c r="D715" s="85"/>
      <c r="E715" s="85"/>
      <c r="F715" s="85"/>
      <c r="G715" s="85"/>
      <c r="H715" s="85"/>
      <c r="I715" s="85"/>
      <c r="J715" s="85"/>
      <c r="K715" s="99"/>
      <c r="L715" s="90"/>
      <c r="M715" s="40">
        <f t="shared" si="69"/>
        <v>0</v>
      </c>
      <c r="P715" s="85"/>
      <c r="Q715" s="85"/>
      <c r="R715" s="85"/>
      <c r="S715" s="85"/>
      <c r="T715" s="85"/>
      <c r="U715" s="85"/>
      <c r="V715" s="91" t="str">
        <f t="shared" si="70"/>
        <v>/</v>
      </c>
      <c r="W715" s="92"/>
      <c r="X715" s="92"/>
      <c r="Y715" s="92"/>
      <c r="Z715" s="131">
        <f t="shared" si="66"/>
        <v>0</v>
      </c>
      <c r="AA715" s="131">
        <f t="shared" si="67"/>
        <v>0</v>
      </c>
      <c r="AB715" s="132">
        <f t="shared" si="68"/>
        <v>0</v>
      </c>
      <c r="AC715" s="132">
        <f t="shared" si="71"/>
        <v>0</v>
      </c>
      <c r="AD715" s="132">
        <f>(IF(S715=Dropdown!$E$6,1,IF(S715=Dropdown!$E$7,2,IF(S715=Dropdown!$E$8,1,IF(S715=Dropdown!$E$9,2,0)))))*E715</f>
        <v>0</v>
      </c>
      <c r="AE715" s="132">
        <v>0</v>
      </c>
    </row>
    <row r="716" spans="1:31" ht="32.25" customHeight="1" thickBot="1" x14ac:dyDescent="0.3">
      <c r="A716" s="98"/>
      <c r="B716" s="85"/>
      <c r="C716" s="85"/>
      <c r="D716" s="85"/>
      <c r="E716" s="85"/>
      <c r="F716" s="85"/>
      <c r="G716" s="85"/>
      <c r="H716" s="85"/>
      <c r="I716" s="85"/>
      <c r="J716" s="85"/>
      <c r="K716" s="99"/>
      <c r="L716" s="90"/>
      <c r="M716" s="40">
        <f t="shared" si="69"/>
        <v>0</v>
      </c>
      <c r="P716" s="85"/>
      <c r="Q716" s="85"/>
      <c r="R716" s="85"/>
      <c r="S716" s="85"/>
      <c r="T716" s="85"/>
      <c r="U716" s="85"/>
      <c r="V716" s="91" t="str">
        <f t="shared" si="70"/>
        <v>/</v>
      </c>
      <c r="W716" s="92"/>
      <c r="X716" s="92"/>
      <c r="Y716" s="92"/>
      <c r="Z716" s="131">
        <f t="shared" si="66"/>
        <v>0</v>
      </c>
      <c r="AA716" s="131">
        <f t="shared" si="67"/>
        <v>0</v>
      </c>
      <c r="AB716" s="132">
        <f t="shared" si="68"/>
        <v>0</v>
      </c>
      <c r="AC716" s="132">
        <f t="shared" si="71"/>
        <v>0</v>
      </c>
      <c r="AD716" s="132">
        <f>(IF(S716=Dropdown!$E$6,1,IF(S716=Dropdown!$E$7,2,IF(S716=Dropdown!$E$8,1,IF(S716=Dropdown!$E$9,2,0)))))*E716</f>
        <v>0</v>
      </c>
      <c r="AE716" s="132">
        <v>0</v>
      </c>
    </row>
    <row r="717" spans="1:31" ht="32.25" customHeight="1" thickBot="1" x14ac:dyDescent="0.3">
      <c r="A717" s="98"/>
      <c r="B717" s="85"/>
      <c r="C717" s="85"/>
      <c r="D717" s="85"/>
      <c r="E717" s="85"/>
      <c r="F717" s="85"/>
      <c r="G717" s="85"/>
      <c r="H717" s="85"/>
      <c r="I717" s="85"/>
      <c r="J717" s="85"/>
      <c r="K717" s="99"/>
      <c r="L717" s="90"/>
      <c r="M717" s="40">
        <f t="shared" si="69"/>
        <v>0</v>
      </c>
      <c r="P717" s="85"/>
      <c r="Q717" s="85"/>
      <c r="R717" s="85"/>
      <c r="S717" s="85"/>
      <c r="T717" s="85"/>
      <c r="U717" s="85"/>
      <c r="V717" s="91" t="str">
        <f t="shared" si="70"/>
        <v>/</v>
      </c>
      <c r="W717" s="92"/>
      <c r="X717" s="92"/>
      <c r="Y717" s="92"/>
      <c r="Z717" s="131">
        <f t="shared" si="66"/>
        <v>0</v>
      </c>
      <c r="AA717" s="131">
        <f t="shared" si="67"/>
        <v>0</v>
      </c>
      <c r="AB717" s="132">
        <f t="shared" si="68"/>
        <v>0</v>
      </c>
      <c r="AC717" s="132">
        <f t="shared" si="71"/>
        <v>0</v>
      </c>
      <c r="AD717" s="132">
        <f>(IF(S717=Dropdown!$E$6,1,IF(S717=Dropdown!$E$7,2,IF(S717=Dropdown!$E$8,1,IF(S717=Dropdown!$E$9,2,0)))))*E717</f>
        <v>0</v>
      </c>
      <c r="AE717" s="132">
        <v>0</v>
      </c>
    </row>
    <row r="718" spans="1:31" ht="32.25" customHeight="1" thickBot="1" x14ac:dyDescent="0.3">
      <c r="A718" s="98"/>
      <c r="B718" s="85"/>
      <c r="C718" s="85"/>
      <c r="D718" s="102"/>
      <c r="E718" s="85"/>
      <c r="F718" s="85"/>
      <c r="G718" s="85"/>
      <c r="H718" s="85"/>
      <c r="I718" s="85"/>
      <c r="J718" s="85"/>
      <c r="K718" s="99"/>
      <c r="L718" s="90"/>
      <c r="M718" s="40">
        <f t="shared" si="69"/>
        <v>0</v>
      </c>
      <c r="P718" s="85"/>
      <c r="Q718" s="85"/>
      <c r="R718" s="85"/>
      <c r="S718" s="85"/>
      <c r="T718" s="85"/>
      <c r="U718" s="85"/>
      <c r="V718" s="91" t="str">
        <f t="shared" si="70"/>
        <v>/</v>
      </c>
      <c r="W718" s="92"/>
      <c r="X718" s="92"/>
      <c r="Y718" s="92"/>
      <c r="Z718" s="131">
        <f t="shared" si="66"/>
        <v>0</v>
      </c>
      <c r="AA718" s="131">
        <f t="shared" si="67"/>
        <v>0</v>
      </c>
      <c r="AB718" s="132">
        <f t="shared" si="68"/>
        <v>0</v>
      </c>
      <c r="AC718" s="132">
        <f t="shared" si="71"/>
        <v>0</v>
      </c>
      <c r="AD718" s="132">
        <f>(IF(S718=Dropdown!$E$6,1,IF(S718=Dropdown!$E$7,2,IF(S718=Dropdown!$E$8,1,IF(S718=Dropdown!$E$9,2,0)))))*E718</f>
        <v>0</v>
      </c>
      <c r="AE718" s="132">
        <v>0</v>
      </c>
    </row>
    <row r="719" spans="1:31" ht="32.25" customHeight="1" thickBot="1" x14ac:dyDescent="0.3">
      <c r="A719" s="98"/>
      <c r="B719" s="85"/>
      <c r="C719" s="85"/>
      <c r="D719" s="102"/>
      <c r="E719" s="85"/>
      <c r="F719" s="85"/>
      <c r="G719" s="85"/>
      <c r="H719" s="85"/>
      <c r="I719" s="85"/>
      <c r="J719" s="85"/>
      <c r="K719" s="99"/>
      <c r="L719" s="90"/>
      <c r="M719" s="40">
        <f t="shared" si="69"/>
        <v>0</v>
      </c>
      <c r="P719" s="85"/>
      <c r="Q719" s="85"/>
      <c r="R719" s="85"/>
      <c r="S719" s="85"/>
      <c r="T719" s="85"/>
      <c r="U719" s="85"/>
      <c r="V719" s="91" t="str">
        <f t="shared" si="70"/>
        <v>/</v>
      </c>
      <c r="W719" s="92"/>
      <c r="X719" s="92"/>
      <c r="Y719" s="92"/>
      <c r="Z719" s="131">
        <f t="shared" si="66"/>
        <v>0</v>
      </c>
      <c r="AA719" s="131">
        <f t="shared" si="67"/>
        <v>0</v>
      </c>
      <c r="AB719" s="132">
        <f t="shared" si="68"/>
        <v>0</v>
      </c>
      <c r="AC719" s="132">
        <f t="shared" si="71"/>
        <v>0</v>
      </c>
      <c r="AD719" s="132">
        <f>(IF(S719=Dropdown!$E$6,1,IF(S719=Dropdown!$E$7,2,IF(S719=Dropdown!$E$8,1,IF(S719=Dropdown!$E$9,2,0)))))*E719</f>
        <v>0</v>
      </c>
      <c r="AE719" s="132">
        <v>0</v>
      </c>
    </row>
    <row r="720" spans="1:31" ht="32.25" customHeight="1" thickBot="1" x14ac:dyDescent="0.3">
      <c r="A720" s="98"/>
      <c r="B720" s="85"/>
      <c r="C720" s="85"/>
      <c r="D720" s="102"/>
      <c r="E720" s="85"/>
      <c r="F720" s="85"/>
      <c r="G720" s="85"/>
      <c r="H720" s="85"/>
      <c r="I720" s="85"/>
      <c r="J720" s="85"/>
      <c r="K720" s="99"/>
      <c r="L720" s="90"/>
      <c r="M720" s="40">
        <f t="shared" si="69"/>
        <v>0</v>
      </c>
      <c r="P720" s="85"/>
      <c r="Q720" s="85"/>
      <c r="R720" s="85"/>
      <c r="S720" s="85"/>
      <c r="T720" s="85"/>
      <c r="U720" s="85"/>
      <c r="V720" s="91" t="str">
        <f t="shared" si="70"/>
        <v>/</v>
      </c>
      <c r="W720" s="92"/>
      <c r="X720" s="92"/>
      <c r="Y720" s="92"/>
      <c r="Z720" s="131">
        <f t="shared" si="66"/>
        <v>0</v>
      </c>
      <c r="AA720" s="131">
        <f t="shared" si="67"/>
        <v>0</v>
      </c>
      <c r="AB720" s="132">
        <f t="shared" si="68"/>
        <v>0</v>
      </c>
      <c r="AC720" s="132">
        <f t="shared" si="71"/>
        <v>0</v>
      </c>
      <c r="AD720" s="132">
        <f>(IF(S720=Dropdown!$E$6,1,IF(S720=Dropdown!$E$7,2,IF(S720=Dropdown!$E$8,1,IF(S720=Dropdown!$E$9,2,0)))))*E720</f>
        <v>0</v>
      </c>
      <c r="AE720" s="132">
        <v>0</v>
      </c>
    </row>
    <row r="721" spans="1:31" ht="32.25" customHeight="1" thickBot="1" x14ac:dyDescent="0.3">
      <c r="A721" s="98"/>
      <c r="B721" s="85"/>
      <c r="C721" s="85"/>
      <c r="D721" s="102"/>
      <c r="E721" s="85"/>
      <c r="F721" s="85"/>
      <c r="G721" s="85"/>
      <c r="H721" s="85"/>
      <c r="I721" s="85"/>
      <c r="J721" s="85"/>
      <c r="K721" s="99"/>
      <c r="L721" s="90"/>
      <c r="M721" s="40">
        <f t="shared" si="69"/>
        <v>0</v>
      </c>
      <c r="P721" s="85"/>
      <c r="Q721" s="85"/>
      <c r="R721" s="85"/>
      <c r="S721" s="85"/>
      <c r="T721" s="85"/>
      <c r="U721" s="85"/>
      <c r="V721" s="91" t="str">
        <f t="shared" si="70"/>
        <v>/</v>
      </c>
      <c r="W721" s="92"/>
      <c r="X721" s="92"/>
      <c r="Y721" s="92"/>
      <c r="Z721" s="131">
        <f t="shared" si="66"/>
        <v>0</v>
      </c>
      <c r="AA721" s="131">
        <f t="shared" si="67"/>
        <v>0</v>
      </c>
      <c r="AB721" s="132">
        <f t="shared" si="68"/>
        <v>0</v>
      </c>
      <c r="AC721" s="132">
        <f t="shared" si="71"/>
        <v>0</v>
      </c>
      <c r="AD721" s="132">
        <f>(IF(S721=Dropdown!$E$6,1,IF(S721=Dropdown!$E$7,2,IF(S721=Dropdown!$E$8,1,IF(S721=Dropdown!$E$9,2,0)))))*E721</f>
        <v>0</v>
      </c>
      <c r="AE721" s="132">
        <v>0</v>
      </c>
    </row>
    <row r="722" spans="1:31" ht="32.25" customHeight="1" thickBot="1" x14ac:dyDescent="0.3">
      <c r="A722" s="98"/>
      <c r="B722" s="85"/>
      <c r="C722" s="85"/>
      <c r="D722" s="85"/>
      <c r="E722" s="85"/>
      <c r="F722" s="85"/>
      <c r="G722" s="85"/>
      <c r="H722" s="85"/>
      <c r="I722" s="85"/>
      <c r="J722" s="85"/>
      <c r="K722" s="99"/>
      <c r="L722" s="90"/>
      <c r="M722" s="40">
        <f t="shared" si="69"/>
        <v>0</v>
      </c>
      <c r="P722" s="85"/>
      <c r="Q722" s="85"/>
      <c r="R722" s="85"/>
      <c r="S722" s="85"/>
      <c r="T722" s="85"/>
      <c r="U722" s="85"/>
      <c r="V722" s="91" t="str">
        <f t="shared" si="70"/>
        <v>/</v>
      </c>
      <c r="W722" s="92"/>
      <c r="X722" s="92"/>
      <c r="Y722" s="92"/>
      <c r="Z722" s="131">
        <f t="shared" si="66"/>
        <v>0</v>
      </c>
      <c r="AA722" s="131">
        <f t="shared" si="67"/>
        <v>0</v>
      </c>
      <c r="AB722" s="132">
        <f t="shared" si="68"/>
        <v>0</v>
      </c>
      <c r="AC722" s="132">
        <f t="shared" si="71"/>
        <v>0</v>
      </c>
      <c r="AD722" s="132">
        <f>(IF(S722=Dropdown!$E$6,1,IF(S722=Dropdown!$E$7,2,IF(S722=Dropdown!$E$8,1,IF(S722=Dropdown!$E$9,2,0)))))*E722</f>
        <v>0</v>
      </c>
      <c r="AE722" s="132">
        <v>0</v>
      </c>
    </row>
    <row r="723" spans="1:31" ht="32.25" customHeight="1" thickBot="1" x14ac:dyDescent="0.3">
      <c r="A723" s="98"/>
      <c r="B723" s="85"/>
      <c r="C723" s="85"/>
      <c r="D723" s="85"/>
      <c r="E723" s="85"/>
      <c r="F723" s="85"/>
      <c r="G723" s="85"/>
      <c r="H723" s="85"/>
      <c r="I723" s="85"/>
      <c r="J723" s="85"/>
      <c r="K723" s="99"/>
      <c r="L723" s="90"/>
      <c r="M723" s="40">
        <f t="shared" si="69"/>
        <v>0</v>
      </c>
      <c r="P723" s="85"/>
      <c r="Q723" s="85"/>
      <c r="R723" s="85"/>
      <c r="S723" s="85"/>
      <c r="T723" s="85"/>
      <c r="U723" s="85"/>
      <c r="V723" s="91" t="str">
        <f t="shared" si="70"/>
        <v>/</v>
      </c>
      <c r="W723" s="92"/>
      <c r="X723" s="92"/>
      <c r="Y723" s="92"/>
      <c r="Z723" s="131">
        <f t="shared" si="66"/>
        <v>0</v>
      </c>
      <c r="AA723" s="131">
        <f t="shared" si="67"/>
        <v>0</v>
      </c>
      <c r="AB723" s="132">
        <f t="shared" si="68"/>
        <v>0</v>
      </c>
      <c r="AC723" s="132">
        <f t="shared" si="71"/>
        <v>0</v>
      </c>
      <c r="AD723" s="132">
        <f>(IF(S723=Dropdown!$E$6,1,IF(S723=Dropdown!$E$7,2,IF(S723=Dropdown!$E$8,1,IF(S723=Dropdown!$E$9,2,0)))))*E723</f>
        <v>0</v>
      </c>
      <c r="AE723" s="132">
        <v>0</v>
      </c>
    </row>
    <row r="724" spans="1:31" ht="32.25" customHeight="1" thickBot="1" x14ac:dyDescent="0.3">
      <c r="A724" s="98"/>
      <c r="B724" s="85"/>
      <c r="C724" s="85"/>
      <c r="D724" s="85"/>
      <c r="E724" s="85"/>
      <c r="F724" s="85"/>
      <c r="G724" s="85"/>
      <c r="H724" s="85"/>
      <c r="I724" s="85"/>
      <c r="J724" s="85"/>
      <c r="K724" s="99"/>
      <c r="L724" s="90"/>
      <c r="M724" s="40">
        <f t="shared" si="69"/>
        <v>0</v>
      </c>
      <c r="P724" s="85"/>
      <c r="Q724" s="85"/>
      <c r="R724" s="85"/>
      <c r="S724" s="85"/>
      <c r="T724" s="85"/>
      <c r="U724" s="85"/>
      <c r="V724" s="91" t="str">
        <f t="shared" si="70"/>
        <v>/</v>
      </c>
      <c r="W724" s="92"/>
      <c r="X724" s="92"/>
      <c r="Y724" s="92"/>
      <c r="Z724" s="131">
        <f t="shared" si="66"/>
        <v>0</v>
      </c>
      <c r="AA724" s="131">
        <f t="shared" si="67"/>
        <v>0</v>
      </c>
      <c r="AB724" s="132">
        <f t="shared" si="68"/>
        <v>0</v>
      </c>
      <c r="AC724" s="132">
        <f t="shared" si="71"/>
        <v>0</v>
      </c>
      <c r="AD724" s="132">
        <f>(IF(S724=Dropdown!$E$6,1,IF(S724=Dropdown!$E$7,2,IF(S724=Dropdown!$E$8,1,IF(S724=Dropdown!$E$9,2,0)))))*E724</f>
        <v>0</v>
      </c>
      <c r="AE724" s="132">
        <v>0</v>
      </c>
    </row>
    <row r="725" spans="1:31" ht="32.25" customHeight="1" thickBot="1" x14ac:dyDescent="0.3">
      <c r="A725" s="98"/>
      <c r="B725" s="85"/>
      <c r="C725" s="85"/>
      <c r="D725" s="85"/>
      <c r="E725" s="85"/>
      <c r="F725" s="85"/>
      <c r="G725" s="85"/>
      <c r="H725" s="85"/>
      <c r="I725" s="85"/>
      <c r="J725" s="85"/>
      <c r="K725" s="99"/>
      <c r="L725" s="90"/>
      <c r="M725" s="40">
        <f t="shared" si="69"/>
        <v>0</v>
      </c>
      <c r="P725" s="85"/>
      <c r="Q725" s="85"/>
      <c r="R725" s="85"/>
      <c r="S725" s="85"/>
      <c r="T725" s="85"/>
      <c r="U725" s="85"/>
      <c r="V725" s="91" t="str">
        <f t="shared" si="70"/>
        <v>/</v>
      </c>
      <c r="W725" s="92"/>
      <c r="X725" s="92"/>
      <c r="Y725" s="92"/>
      <c r="Z725" s="131">
        <f t="shared" si="66"/>
        <v>0</v>
      </c>
      <c r="AA725" s="131">
        <f t="shared" si="67"/>
        <v>0</v>
      </c>
      <c r="AB725" s="132">
        <f t="shared" si="68"/>
        <v>0</v>
      </c>
      <c r="AC725" s="132">
        <f t="shared" si="71"/>
        <v>0</v>
      </c>
      <c r="AD725" s="132">
        <f>(IF(S725=Dropdown!$E$6,1,IF(S725=Dropdown!$E$7,2,IF(S725=Dropdown!$E$8,1,IF(S725=Dropdown!$E$9,2,0)))))*E725</f>
        <v>0</v>
      </c>
      <c r="AE725" s="132">
        <v>0</v>
      </c>
    </row>
    <row r="726" spans="1:31" ht="32.25" customHeight="1" thickBot="1" x14ac:dyDescent="0.3">
      <c r="A726" s="98"/>
      <c r="B726" s="85"/>
      <c r="C726" s="85"/>
      <c r="D726" s="85"/>
      <c r="E726" s="85"/>
      <c r="F726" s="85"/>
      <c r="G726" s="85"/>
      <c r="H726" s="85"/>
      <c r="I726" s="85"/>
      <c r="J726" s="85"/>
      <c r="K726" s="99"/>
      <c r="L726" s="90"/>
      <c r="M726" s="40">
        <f t="shared" si="69"/>
        <v>0</v>
      </c>
      <c r="P726" s="85"/>
      <c r="Q726" s="85"/>
      <c r="R726" s="85"/>
      <c r="S726" s="85"/>
      <c r="T726" s="85"/>
      <c r="U726" s="85"/>
      <c r="V726" s="91" t="str">
        <f t="shared" si="70"/>
        <v>/</v>
      </c>
      <c r="W726" s="92"/>
      <c r="X726" s="92"/>
      <c r="Y726" s="92"/>
      <c r="Z726" s="131">
        <f t="shared" si="66"/>
        <v>0</v>
      </c>
      <c r="AA726" s="131">
        <f t="shared" si="67"/>
        <v>0</v>
      </c>
      <c r="AB726" s="132">
        <f t="shared" si="68"/>
        <v>0</v>
      </c>
      <c r="AC726" s="132">
        <f t="shared" si="71"/>
        <v>0</v>
      </c>
      <c r="AD726" s="132">
        <f>(IF(S726=Dropdown!$E$6,1,IF(S726=Dropdown!$E$7,2,IF(S726=Dropdown!$E$8,1,IF(S726=Dropdown!$E$9,2,0)))))*E726</f>
        <v>0</v>
      </c>
      <c r="AE726" s="132">
        <v>0</v>
      </c>
    </row>
    <row r="727" spans="1:31" ht="32.25" customHeight="1" thickBot="1" x14ac:dyDescent="0.3">
      <c r="A727" s="98"/>
      <c r="B727" s="85"/>
      <c r="C727" s="85"/>
      <c r="D727" s="85"/>
      <c r="E727" s="85"/>
      <c r="F727" s="85"/>
      <c r="G727" s="85"/>
      <c r="H727" s="85"/>
      <c r="I727" s="85"/>
      <c r="J727" s="85"/>
      <c r="K727" s="99"/>
      <c r="L727" s="90"/>
      <c r="M727" s="40">
        <f t="shared" si="69"/>
        <v>0</v>
      </c>
      <c r="P727" s="85"/>
      <c r="Q727" s="85"/>
      <c r="R727" s="85"/>
      <c r="S727" s="85"/>
      <c r="T727" s="85"/>
      <c r="U727" s="85"/>
      <c r="V727" s="91" t="str">
        <f t="shared" si="70"/>
        <v>/</v>
      </c>
      <c r="W727" s="92"/>
      <c r="X727" s="92"/>
      <c r="Y727" s="92"/>
      <c r="Z727" s="131">
        <f t="shared" si="66"/>
        <v>0</v>
      </c>
      <c r="AA727" s="131">
        <f t="shared" si="67"/>
        <v>0</v>
      </c>
      <c r="AB727" s="132">
        <f t="shared" si="68"/>
        <v>0</v>
      </c>
      <c r="AC727" s="132">
        <f t="shared" si="71"/>
        <v>0</v>
      </c>
      <c r="AD727" s="132">
        <f>(IF(S727=Dropdown!$E$6,1,IF(S727=Dropdown!$E$7,2,IF(S727=Dropdown!$E$8,1,IF(S727=Dropdown!$E$9,2,0)))))*E727</f>
        <v>0</v>
      </c>
      <c r="AE727" s="132">
        <v>0</v>
      </c>
    </row>
    <row r="728" spans="1:31" ht="32.25" customHeight="1" thickBot="1" x14ac:dyDescent="0.3">
      <c r="A728" s="98"/>
      <c r="B728" s="85"/>
      <c r="C728" s="85"/>
      <c r="D728" s="85"/>
      <c r="E728" s="85"/>
      <c r="F728" s="85"/>
      <c r="G728" s="85"/>
      <c r="H728" s="85"/>
      <c r="I728" s="85"/>
      <c r="J728" s="85"/>
      <c r="K728" s="99"/>
      <c r="L728" s="90"/>
      <c r="M728" s="40">
        <f t="shared" si="69"/>
        <v>0</v>
      </c>
      <c r="P728" s="85"/>
      <c r="Q728" s="85"/>
      <c r="R728" s="85"/>
      <c r="S728" s="85"/>
      <c r="T728" s="85"/>
      <c r="U728" s="85"/>
      <c r="V728" s="91" t="str">
        <f t="shared" si="70"/>
        <v>/</v>
      </c>
      <c r="W728" s="92"/>
      <c r="X728" s="92"/>
      <c r="Y728" s="92"/>
      <c r="Z728" s="131">
        <f t="shared" si="66"/>
        <v>0</v>
      </c>
      <c r="AA728" s="131">
        <f t="shared" si="67"/>
        <v>0</v>
      </c>
      <c r="AB728" s="132">
        <f t="shared" si="68"/>
        <v>0</v>
      </c>
      <c r="AC728" s="132">
        <f t="shared" si="71"/>
        <v>0</v>
      </c>
      <c r="AD728" s="132">
        <f>(IF(S728=Dropdown!$E$6,1,IF(S728=Dropdown!$E$7,2,IF(S728=Dropdown!$E$8,1,IF(S728=Dropdown!$E$9,2,0)))))*E728</f>
        <v>0</v>
      </c>
      <c r="AE728" s="132">
        <v>0</v>
      </c>
    </row>
    <row r="729" spans="1:31" ht="32.25" customHeight="1" thickBot="1" x14ac:dyDescent="0.3">
      <c r="A729" s="98"/>
      <c r="B729" s="85"/>
      <c r="C729" s="85"/>
      <c r="D729" s="85"/>
      <c r="E729" s="85"/>
      <c r="F729" s="85"/>
      <c r="G729" s="85"/>
      <c r="H729" s="85"/>
      <c r="I729" s="85"/>
      <c r="J729" s="85"/>
      <c r="K729" s="99"/>
      <c r="L729" s="90"/>
      <c r="M729" s="40">
        <f t="shared" si="69"/>
        <v>0</v>
      </c>
      <c r="P729" s="85"/>
      <c r="Q729" s="85"/>
      <c r="R729" s="85"/>
      <c r="S729" s="85"/>
      <c r="T729" s="85"/>
      <c r="U729" s="85"/>
      <c r="V729" s="91" t="str">
        <f t="shared" si="70"/>
        <v>/</v>
      </c>
      <c r="W729" s="92"/>
      <c r="X729" s="92"/>
      <c r="Y729" s="92"/>
      <c r="Z729" s="131">
        <f t="shared" si="66"/>
        <v>0</v>
      </c>
      <c r="AA729" s="131">
        <f t="shared" si="67"/>
        <v>0</v>
      </c>
      <c r="AB729" s="132">
        <f t="shared" si="68"/>
        <v>0</v>
      </c>
      <c r="AC729" s="132">
        <f t="shared" si="71"/>
        <v>0</v>
      </c>
      <c r="AD729" s="132">
        <f>(IF(S729=Dropdown!$E$6,1,IF(S729=Dropdown!$E$7,2,IF(S729=Dropdown!$E$8,1,IF(S729=Dropdown!$E$9,2,0)))))*E729</f>
        <v>0</v>
      </c>
      <c r="AE729" s="132">
        <v>0</v>
      </c>
    </row>
    <row r="730" spans="1:31" ht="32.25" customHeight="1" thickBot="1" x14ac:dyDescent="0.3">
      <c r="A730" s="98"/>
      <c r="B730" s="85"/>
      <c r="C730" s="85"/>
      <c r="D730" s="85"/>
      <c r="E730" s="85"/>
      <c r="F730" s="85"/>
      <c r="G730" s="85"/>
      <c r="H730" s="85"/>
      <c r="I730" s="85"/>
      <c r="J730" s="85"/>
      <c r="K730" s="99"/>
      <c r="L730" s="90"/>
      <c r="M730" s="40">
        <f t="shared" si="69"/>
        <v>0</v>
      </c>
      <c r="P730" s="85"/>
      <c r="Q730" s="85"/>
      <c r="R730" s="85"/>
      <c r="S730" s="85"/>
      <c r="T730" s="85"/>
      <c r="U730" s="85"/>
      <c r="V730" s="91" t="str">
        <f t="shared" si="70"/>
        <v>/</v>
      </c>
      <c r="W730" s="92"/>
      <c r="X730" s="92"/>
      <c r="Y730" s="92"/>
      <c r="Z730" s="131">
        <f t="shared" si="66"/>
        <v>0</v>
      </c>
      <c r="AA730" s="131">
        <f t="shared" si="67"/>
        <v>0</v>
      </c>
      <c r="AB730" s="132">
        <f t="shared" si="68"/>
        <v>0</v>
      </c>
      <c r="AC730" s="132">
        <f t="shared" si="71"/>
        <v>0</v>
      </c>
      <c r="AD730" s="132">
        <f>(IF(S730=Dropdown!$E$6,1,IF(S730=Dropdown!$E$7,2,IF(S730=Dropdown!$E$8,1,IF(S730=Dropdown!$E$9,2,0)))))*E730</f>
        <v>0</v>
      </c>
      <c r="AE730" s="132">
        <v>0</v>
      </c>
    </row>
    <row r="731" spans="1:31" ht="32.25" customHeight="1" thickBot="1" x14ac:dyDescent="0.3">
      <c r="A731" s="98"/>
      <c r="B731" s="85"/>
      <c r="C731" s="85"/>
      <c r="D731" s="85"/>
      <c r="E731" s="85"/>
      <c r="F731" s="85"/>
      <c r="G731" s="85"/>
      <c r="H731" s="85"/>
      <c r="I731" s="85"/>
      <c r="J731" s="85"/>
      <c r="K731" s="99"/>
      <c r="L731" s="90"/>
      <c r="M731" s="40">
        <f t="shared" si="69"/>
        <v>0</v>
      </c>
      <c r="P731" s="85"/>
      <c r="Q731" s="85"/>
      <c r="R731" s="85"/>
      <c r="S731" s="85"/>
      <c r="T731" s="85"/>
      <c r="U731" s="85"/>
      <c r="V731" s="91" t="str">
        <f t="shared" si="70"/>
        <v>/</v>
      </c>
      <c r="W731" s="92"/>
      <c r="X731" s="92"/>
      <c r="Y731" s="92"/>
      <c r="Z731" s="131">
        <f t="shared" si="66"/>
        <v>0</v>
      </c>
      <c r="AA731" s="131">
        <f t="shared" si="67"/>
        <v>0</v>
      </c>
      <c r="AB731" s="132">
        <f t="shared" si="68"/>
        <v>0</v>
      </c>
      <c r="AC731" s="132">
        <f t="shared" si="71"/>
        <v>0</v>
      </c>
      <c r="AD731" s="132">
        <f>(IF(S731=Dropdown!$E$6,1,IF(S731=Dropdown!$E$7,2,IF(S731=Dropdown!$E$8,1,IF(S731=Dropdown!$E$9,2,0)))))*E731</f>
        <v>0</v>
      </c>
      <c r="AE731" s="132">
        <v>0</v>
      </c>
    </row>
    <row r="732" spans="1:31" ht="32.25" customHeight="1" thickBot="1" x14ac:dyDescent="0.3">
      <c r="A732" s="98"/>
      <c r="B732" s="85"/>
      <c r="C732" s="85"/>
      <c r="D732" s="85"/>
      <c r="E732" s="85"/>
      <c r="F732" s="85"/>
      <c r="G732" s="85"/>
      <c r="H732" s="85"/>
      <c r="I732" s="85"/>
      <c r="J732" s="85"/>
      <c r="K732" s="99"/>
      <c r="L732" s="90"/>
      <c r="M732" s="40">
        <f t="shared" si="69"/>
        <v>0</v>
      </c>
      <c r="P732" s="85"/>
      <c r="Q732" s="85"/>
      <c r="R732" s="85"/>
      <c r="S732" s="85"/>
      <c r="T732" s="85"/>
      <c r="U732" s="85"/>
      <c r="V732" s="91" t="str">
        <f t="shared" si="70"/>
        <v>/</v>
      </c>
      <c r="W732" s="92"/>
      <c r="X732" s="92"/>
      <c r="Y732" s="92"/>
      <c r="Z732" s="131">
        <f t="shared" si="66"/>
        <v>0</v>
      </c>
      <c r="AA732" s="131">
        <f t="shared" si="67"/>
        <v>0</v>
      </c>
      <c r="AB732" s="132">
        <f t="shared" si="68"/>
        <v>0</v>
      </c>
      <c r="AC732" s="132">
        <f t="shared" si="71"/>
        <v>0</v>
      </c>
      <c r="AD732" s="132">
        <f>(IF(S732=Dropdown!$E$6,1,IF(S732=Dropdown!$E$7,2,IF(S732=Dropdown!$E$8,1,IF(S732=Dropdown!$E$9,2,0)))))*E732</f>
        <v>0</v>
      </c>
      <c r="AE732" s="132">
        <v>0</v>
      </c>
    </row>
    <row r="733" spans="1:31" ht="32.25" customHeight="1" thickBot="1" x14ac:dyDescent="0.3">
      <c r="A733" s="98"/>
      <c r="B733" s="85"/>
      <c r="C733" s="85"/>
      <c r="D733" s="85"/>
      <c r="E733" s="85"/>
      <c r="F733" s="85"/>
      <c r="G733" s="85"/>
      <c r="H733" s="85"/>
      <c r="I733" s="85"/>
      <c r="J733" s="85"/>
      <c r="K733" s="99"/>
      <c r="L733" s="90"/>
      <c r="M733" s="40">
        <f t="shared" si="69"/>
        <v>0</v>
      </c>
      <c r="P733" s="85"/>
      <c r="Q733" s="85"/>
      <c r="R733" s="85"/>
      <c r="S733" s="85"/>
      <c r="T733" s="85"/>
      <c r="U733" s="85"/>
      <c r="V733" s="91" t="str">
        <f t="shared" si="70"/>
        <v>/</v>
      </c>
      <c r="W733" s="92"/>
      <c r="X733" s="92"/>
      <c r="Y733" s="92"/>
      <c r="Z733" s="131">
        <f t="shared" si="66"/>
        <v>0</v>
      </c>
      <c r="AA733" s="131">
        <f t="shared" si="67"/>
        <v>0</v>
      </c>
      <c r="AB733" s="132">
        <f t="shared" si="68"/>
        <v>0</v>
      </c>
      <c r="AC733" s="132">
        <f t="shared" si="71"/>
        <v>0</v>
      </c>
      <c r="AD733" s="132">
        <f>(IF(S733=Dropdown!$E$6,1,IF(S733=Dropdown!$E$7,2,IF(S733=Dropdown!$E$8,1,IF(S733=Dropdown!$E$9,2,0)))))*E733</f>
        <v>0</v>
      </c>
      <c r="AE733" s="132">
        <v>0</v>
      </c>
    </row>
    <row r="734" spans="1:31" ht="32.25" customHeight="1" thickBot="1" x14ac:dyDescent="0.3">
      <c r="A734" s="98"/>
      <c r="B734" s="85"/>
      <c r="C734" s="85"/>
      <c r="D734" s="85"/>
      <c r="E734" s="85"/>
      <c r="F734" s="85"/>
      <c r="G734" s="85"/>
      <c r="H734" s="85"/>
      <c r="I734" s="85"/>
      <c r="J734" s="85"/>
      <c r="K734" s="99"/>
      <c r="L734" s="90"/>
      <c r="M734" s="40">
        <f t="shared" si="69"/>
        <v>0</v>
      </c>
      <c r="P734" s="85"/>
      <c r="Q734" s="85"/>
      <c r="R734" s="85"/>
      <c r="S734" s="85"/>
      <c r="T734" s="85"/>
      <c r="U734" s="85"/>
      <c r="V734" s="91" t="str">
        <f t="shared" si="70"/>
        <v>/</v>
      </c>
      <c r="W734" s="92"/>
      <c r="X734" s="92"/>
      <c r="Y734" s="92"/>
      <c r="Z734" s="131">
        <f t="shared" si="66"/>
        <v>0</v>
      </c>
      <c r="AA734" s="131">
        <f t="shared" si="67"/>
        <v>0</v>
      </c>
      <c r="AB734" s="132">
        <f t="shared" si="68"/>
        <v>0</v>
      </c>
      <c r="AC734" s="132">
        <f t="shared" si="71"/>
        <v>0</v>
      </c>
      <c r="AD734" s="132">
        <f>(IF(S734=Dropdown!$E$6,1,IF(S734=Dropdown!$E$7,2,IF(S734=Dropdown!$E$8,1,IF(S734=Dropdown!$E$9,2,0)))))*E734</f>
        <v>0</v>
      </c>
      <c r="AE734" s="132">
        <v>0</v>
      </c>
    </row>
    <row r="735" spans="1:31" ht="32.25" customHeight="1" thickBot="1" x14ac:dyDescent="0.3">
      <c r="A735" s="98"/>
      <c r="B735" s="85"/>
      <c r="C735" s="85"/>
      <c r="D735" s="102"/>
      <c r="E735" s="85"/>
      <c r="F735" s="85"/>
      <c r="G735" s="85"/>
      <c r="H735" s="85"/>
      <c r="I735" s="85"/>
      <c r="J735" s="85"/>
      <c r="K735" s="99"/>
      <c r="L735" s="90"/>
      <c r="M735" s="40">
        <f t="shared" si="69"/>
        <v>0</v>
      </c>
      <c r="P735" s="85"/>
      <c r="Q735" s="85"/>
      <c r="R735" s="85"/>
      <c r="S735" s="85"/>
      <c r="T735" s="85"/>
      <c r="U735" s="85"/>
      <c r="V735" s="91" t="str">
        <f t="shared" si="70"/>
        <v>/</v>
      </c>
      <c r="W735" s="92"/>
      <c r="X735" s="92"/>
      <c r="Y735" s="92"/>
      <c r="Z735" s="131">
        <f t="shared" si="66"/>
        <v>0</v>
      </c>
      <c r="AA735" s="131">
        <f t="shared" si="67"/>
        <v>0</v>
      </c>
      <c r="AB735" s="132">
        <f t="shared" si="68"/>
        <v>0</v>
      </c>
      <c r="AC735" s="132">
        <f t="shared" si="71"/>
        <v>0</v>
      </c>
      <c r="AD735" s="132">
        <f>(IF(S735=Dropdown!$E$6,1,IF(S735=Dropdown!$E$7,2,IF(S735=Dropdown!$E$8,1,IF(S735=Dropdown!$E$9,2,0)))))*E735</f>
        <v>0</v>
      </c>
      <c r="AE735" s="132">
        <v>0</v>
      </c>
    </row>
    <row r="736" spans="1:31" ht="32.25" customHeight="1" thickBot="1" x14ac:dyDescent="0.3">
      <c r="A736" s="98"/>
      <c r="B736" s="85"/>
      <c r="C736" s="85"/>
      <c r="D736" s="102"/>
      <c r="E736" s="85"/>
      <c r="F736" s="85"/>
      <c r="G736" s="85"/>
      <c r="H736" s="85"/>
      <c r="I736" s="85"/>
      <c r="J736" s="85"/>
      <c r="K736" s="99"/>
      <c r="L736" s="90"/>
      <c r="M736" s="40">
        <f t="shared" si="69"/>
        <v>0</v>
      </c>
      <c r="P736" s="85"/>
      <c r="Q736" s="85"/>
      <c r="R736" s="85"/>
      <c r="S736" s="85"/>
      <c r="T736" s="85"/>
      <c r="U736" s="85"/>
      <c r="V736" s="91" t="str">
        <f t="shared" si="70"/>
        <v>/</v>
      </c>
      <c r="W736" s="92"/>
      <c r="X736" s="92"/>
      <c r="Y736" s="92"/>
      <c r="Z736" s="131">
        <f t="shared" si="66"/>
        <v>0</v>
      </c>
      <c r="AA736" s="131">
        <f t="shared" si="67"/>
        <v>0</v>
      </c>
      <c r="AB736" s="132">
        <f t="shared" si="68"/>
        <v>0</v>
      </c>
      <c r="AC736" s="132">
        <f t="shared" si="71"/>
        <v>0</v>
      </c>
      <c r="AD736" s="132">
        <f>(IF(S736=Dropdown!$E$6,1,IF(S736=Dropdown!$E$7,2,IF(S736=Dropdown!$E$8,1,IF(S736=Dropdown!$E$9,2,0)))))*E736</f>
        <v>0</v>
      </c>
      <c r="AE736" s="132">
        <v>0</v>
      </c>
    </row>
    <row r="737" spans="1:31" ht="32.25" customHeight="1" thickBot="1" x14ac:dyDescent="0.3">
      <c r="A737" s="98"/>
      <c r="B737" s="85"/>
      <c r="C737" s="85"/>
      <c r="D737" s="102"/>
      <c r="E737" s="85"/>
      <c r="F737" s="85"/>
      <c r="G737" s="85"/>
      <c r="H737" s="85"/>
      <c r="I737" s="85"/>
      <c r="J737" s="85"/>
      <c r="K737" s="99"/>
      <c r="L737" s="90"/>
      <c r="M737" s="40">
        <f t="shared" si="69"/>
        <v>0</v>
      </c>
      <c r="P737" s="85"/>
      <c r="Q737" s="85"/>
      <c r="R737" s="85"/>
      <c r="S737" s="85"/>
      <c r="T737" s="85"/>
      <c r="U737" s="85"/>
      <c r="V737" s="91" t="str">
        <f t="shared" si="70"/>
        <v>/</v>
      </c>
      <c r="W737" s="92"/>
      <c r="X737" s="92"/>
      <c r="Y737" s="92"/>
      <c r="Z737" s="131">
        <f t="shared" si="66"/>
        <v>0</v>
      </c>
      <c r="AA737" s="131">
        <f t="shared" si="67"/>
        <v>0</v>
      </c>
      <c r="AB737" s="132">
        <f t="shared" si="68"/>
        <v>0</v>
      </c>
      <c r="AC737" s="132">
        <f t="shared" si="71"/>
        <v>0</v>
      </c>
      <c r="AD737" s="132">
        <f>(IF(S737=Dropdown!$E$6,1,IF(S737=Dropdown!$E$7,2,IF(S737=Dropdown!$E$8,1,IF(S737=Dropdown!$E$9,2,0)))))*E737</f>
        <v>0</v>
      </c>
      <c r="AE737" s="132">
        <v>0</v>
      </c>
    </row>
    <row r="738" spans="1:31" ht="32.25" customHeight="1" thickBot="1" x14ac:dyDescent="0.3">
      <c r="A738" s="98"/>
      <c r="B738" s="85"/>
      <c r="C738" s="85"/>
      <c r="D738" s="102"/>
      <c r="E738" s="85"/>
      <c r="F738" s="85"/>
      <c r="G738" s="85"/>
      <c r="H738" s="85"/>
      <c r="I738" s="85"/>
      <c r="J738" s="85"/>
      <c r="K738" s="99"/>
      <c r="L738" s="90"/>
      <c r="M738" s="40">
        <f t="shared" si="69"/>
        <v>0</v>
      </c>
      <c r="P738" s="85"/>
      <c r="Q738" s="85"/>
      <c r="R738" s="85"/>
      <c r="S738" s="85"/>
      <c r="T738" s="85"/>
      <c r="U738" s="85"/>
      <c r="V738" s="91" t="str">
        <f t="shared" si="70"/>
        <v>/</v>
      </c>
      <c r="W738" s="92"/>
      <c r="X738" s="92"/>
      <c r="Y738" s="92"/>
      <c r="Z738" s="131">
        <f t="shared" si="66"/>
        <v>0</v>
      </c>
      <c r="AA738" s="131">
        <f t="shared" si="67"/>
        <v>0</v>
      </c>
      <c r="AB738" s="132">
        <f t="shared" si="68"/>
        <v>0</v>
      </c>
      <c r="AC738" s="132">
        <f t="shared" si="71"/>
        <v>0</v>
      </c>
      <c r="AD738" s="132">
        <f>(IF(S738=Dropdown!$E$6,1,IF(S738=Dropdown!$E$7,2,IF(S738=Dropdown!$E$8,1,IF(S738=Dropdown!$E$9,2,0)))))*E738</f>
        <v>0</v>
      </c>
      <c r="AE738" s="132">
        <v>0</v>
      </c>
    </row>
    <row r="739" spans="1:31" ht="32.25" customHeight="1" thickBot="1" x14ac:dyDescent="0.3">
      <c r="A739" s="98"/>
      <c r="B739" s="85"/>
      <c r="C739" s="85"/>
      <c r="D739" s="85"/>
      <c r="E739" s="85"/>
      <c r="F739" s="85"/>
      <c r="G739" s="85"/>
      <c r="H739" s="85"/>
      <c r="I739" s="85"/>
      <c r="J739" s="85"/>
      <c r="K739" s="99"/>
      <c r="L739" s="90"/>
      <c r="M739" s="40">
        <f t="shared" si="69"/>
        <v>0</v>
      </c>
      <c r="P739" s="85"/>
      <c r="Q739" s="85"/>
      <c r="R739" s="85"/>
      <c r="S739" s="85"/>
      <c r="T739" s="85"/>
      <c r="U739" s="85"/>
      <c r="V739" s="91" t="str">
        <f t="shared" si="70"/>
        <v>/</v>
      </c>
      <c r="W739" s="92"/>
      <c r="X739" s="92"/>
      <c r="Y739" s="92"/>
      <c r="Z739" s="131">
        <f t="shared" si="66"/>
        <v>0</v>
      </c>
      <c r="AA739" s="131">
        <f t="shared" si="67"/>
        <v>0</v>
      </c>
      <c r="AB739" s="132">
        <f t="shared" si="68"/>
        <v>0</v>
      </c>
      <c r="AC739" s="132">
        <f t="shared" si="71"/>
        <v>0</v>
      </c>
      <c r="AD739" s="132">
        <f>(IF(S739=Dropdown!$E$6,1,IF(S739=Dropdown!$E$7,2,IF(S739=Dropdown!$E$8,1,IF(S739=Dropdown!$E$9,2,0)))))*E739</f>
        <v>0</v>
      </c>
      <c r="AE739" s="132">
        <v>0</v>
      </c>
    </row>
    <row r="740" spans="1:31" ht="32.25" customHeight="1" thickBot="1" x14ac:dyDescent="0.3">
      <c r="A740" s="98"/>
      <c r="B740" s="85"/>
      <c r="C740" s="85"/>
      <c r="D740" s="85"/>
      <c r="E740" s="85"/>
      <c r="F740" s="85"/>
      <c r="G740" s="85"/>
      <c r="H740" s="85"/>
      <c r="I740" s="85"/>
      <c r="J740" s="85"/>
      <c r="K740" s="99"/>
      <c r="L740" s="90"/>
      <c r="M740" s="40">
        <f t="shared" si="69"/>
        <v>0</v>
      </c>
      <c r="P740" s="85"/>
      <c r="Q740" s="85"/>
      <c r="R740" s="85"/>
      <c r="S740" s="85"/>
      <c r="T740" s="85"/>
      <c r="U740" s="85"/>
      <c r="V740" s="91" t="str">
        <f t="shared" si="70"/>
        <v>/</v>
      </c>
      <c r="W740" s="92"/>
      <c r="X740" s="92"/>
      <c r="Y740" s="92"/>
      <c r="Z740" s="131">
        <f t="shared" si="66"/>
        <v>0</v>
      </c>
      <c r="AA740" s="131">
        <f t="shared" si="67"/>
        <v>0</v>
      </c>
      <c r="AB740" s="132">
        <f t="shared" si="68"/>
        <v>0</v>
      </c>
      <c r="AC740" s="132">
        <f t="shared" si="71"/>
        <v>0</v>
      </c>
      <c r="AD740" s="132">
        <f>(IF(S740=Dropdown!$E$6,1,IF(S740=Dropdown!$E$7,2,IF(S740=Dropdown!$E$8,1,IF(S740=Dropdown!$E$9,2,0)))))*E740</f>
        <v>0</v>
      </c>
      <c r="AE740" s="132">
        <v>0</v>
      </c>
    </row>
    <row r="741" spans="1:31" ht="32.25" customHeight="1" thickBot="1" x14ac:dyDescent="0.3">
      <c r="A741" s="98"/>
      <c r="B741" s="85"/>
      <c r="C741" s="85"/>
      <c r="D741" s="85"/>
      <c r="E741" s="85"/>
      <c r="F741" s="85"/>
      <c r="G741" s="85"/>
      <c r="H741" s="85"/>
      <c r="I741" s="85"/>
      <c r="J741" s="85"/>
      <c r="K741" s="99"/>
      <c r="L741" s="90"/>
      <c r="M741" s="40">
        <f t="shared" si="69"/>
        <v>0</v>
      </c>
      <c r="P741" s="85"/>
      <c r="Q741" s="85"/>
      <c r="R741" s="85"/>
      <c r="S741" s="85"/>
      <c r="T741" s="85"/>
      <c r="U741" s="85"/>
      <c r="V741" s="91" t="str">
        <f t="shared" si="70"/>
        <v>/</v>
      </c>
      <c r="W741" s="92"/>
      <c r="X741" s="92"/>
      <c r="Y741" s="92"/>
      <c r="Z741" s="131">
        <f t="shared" si="66"/>
        <v>0</v>
      </c>
      <c r="AA741" s="131">
        <f t="shared" si="67"/>
        <v>0</v>
      </c>
      <c r="AB741" s="132">
        <f t="shared" si="68"/>
        <v>0</v>
      </c>
      <c r="AC741" s="132">
        <f t="shared" si="71"/>
        <v>0</v>
      </c>
      <c r="AD741" s="132">
        <f>(IF(S741=Dropdown!$E$6,1,IF(S741=Dropdown!$E$7,2,IF(S741=Dropdown!$E$8,1,IF(S741=Dropdown!$E$9,2,0)))))*E741</f>
        <v>0</v>
      </c>
      <c r="AE741" s="132">
        <v>0</v>
      </c>
    </row>
    <row r="742" spans="1:31" ht="32.25" customHeight="1" thickBot="1" x14ac:dyDescent="0.3">
      <c r="A742" s="98"/>
      <c r="B742" s="85"/>
      <c r="C742" s="85"/>
      <c r="D742" s="85"/>
      <c r="E742" s="85"/>
      <c r="F742" s="85"/>
      <c r="G742" s="85"/>
      <c r="H742" s="85"/>
      <c r="I742" s="85"/>
      <c r="J742" s="85"/>
      <c r="K742" s="99"/>
      <c r="L742" s="90"/>
      <c r="M742" s="40">
        <f t="shared" si="69"/>
        <v>0</v>
      </c>
      <c r="P742" s="85"/>
      <c r="Q742" s="85"/>
      <c r="R742" s="85"/>
      <c r="S742" s="85"/>
      <c r="T742" s="85"/>
      <c r="U742" s="85"/>
      <c r="V742" s="91" t="str">
        <f t="shared" si="70"/>
        <v>/</v>
      </c>
      <c r="W742" s="92"/>
      <c r="X742" s="92"/>
      <c r="Y742" s="92"/>
      <c r="Z742" s="131">
        <f t="shared" si="66"/>
        <v>0</v>
      </c>
      <c r="AA742" s="131">
        <f t="shared" si="67"/>
        <v>0</v>
      </c>
      <c r="AB742" s="132">
        <f t="shared" si="68"/>
        <v>0</v>
      </c>
      <c r="AC742" s="132">
        <f t="shared" si="71"/>
        <v>0</v>
      </c>
      <c r="AD742" s="132">
        <f>(IF(S742=Dropdown!$E$6,1,IF(S742=Dropdown!$E$7,2,IF(S742=Dropdown!$E$8,1,IF(S742=Dropdown!$E$9,2,0)))))*E742</f>
        <v>0</v>
      </c>
      <c r="AE742" s="132">
        <v>0</v>
      </c>
    </row>
    <row r="743" spans="1:31" ht="32.25" customHeight="1" thickBot="1" x14ac:dyDescent="0.3">
      <c r="A743" s="98"/>
      <c r="B743" s="85"/>
      <c r="C743" s="85"/>
      <c r="D743" s="85"/>
      <c r="E743" s="85"/>
      <c r="F743" s="85"/>
      <c r="G743" s="85"/>
      <c r="H743" s="85"/>
      <c r="I743" s="85"/>
      <c r="J743" s="85"/>
      <c r="K743" s="99"/>
      <c r="L743" s="90"/>
      <c r="M743" s="40">
        <f t="shared" si="69"/>
        <v>0</v>
      </c>
      <c r="P743" s="85"/>
      <c r="Q743" s="85"/>
      <c r="R743" s="85"/>
      <c r="S743" s="85"/>
      <c r="T743" s="85"/>
      <c r="U743" s="85"/>
      <c r="V743" s="91" t="str">
        <f t="shared" si="70"/>
        <v>/</v>
      </c>
      <c r="W743" s="92"/>
      <c r="X743" s="92"/>
      <c r="Y743" s="92"/>
      <c r="Z743" s="131">
        <f t="shared" si="66"/>
        <v>0</v>
      </c>
      <c r="AA743" s="131">
        <f t="shared" si="67"/>
        <v>0</v>
      </c>
      <c r="AB743" s="132">
        <f t="shared" si="68"/>
        <v>0</v>
      </c>
      <c r="AC743" s="132">
        <f t="shared" si="71"/>
        <v>0</v>
      </c>
      <c r="AD743" s="132">
        <f>(IF(S743=Dropdown!$E$6,1,IF(S743=Dropdown!$E$7,2,IF(S743=Dropdown!$E$8,1,IF(S743=Dropdown!$E$9,2,0)))))*E743</f>
        <v>0</v>
      </c>
      <c r="AE743" s="132">
        <v>0</v>
      </c>
    </row>
    <row r="744" spans="1:31" ht="32.25" customHeight="1" thickBot="1" x14ac:dyDescent="0.3">
      <c r="A744" s="98"/>
      <c r="B744" s="85"/>
      <c r="C744" s="85"/>
      <c r="D744" s="85"/>
      <c r="E744" s="85"/>
      <c r="F744" s="85"/>
      <c r="G744" s="85"/>
      <c r="H744" s="85"/>
      <c r="I744" s="85"/>
      <c r="J744" s="85"/>
      <c r="K744" s="99"/>
      <c r="L744" s="90"/>
      <c r="M744" s="40">
        <f t="shared" si="69"/>
        <v>0</v>
      </c>
      <c r="P744" s="85"/>
      <c r="Q744" s="85"/>
      <c r="R744" s="85"/>
      <c r="S744" s="85"/>
      <c r="T744" s="85"/>
      <c r="U744" s="85"/>
      <c r="V744" s="91" t="str">
        <f t="shared" si="70"/>
        <v>/</v>
      </c>
      <c r="W744" s="92"/>
      <c r="X744" s="92"/>
      <c r="Y744" s="92"/>
      <c r="Z744" s="131">
        <f t="shared" si="66"/>
        <v>0</v>
      </c>
      <c r="AA744" s="131">
        <f t="shared" si="67"/>
        <v>0</v>
      </c>
      <c r="AB744" s="132">
        <f t="shared" si="68"/>
        <v>0</v>
      </c>
      <c r="AC744" s="132">
        <f t="shared" si="71"/>
        <v>0</v>
      </c>
      <c r="AD744" s="132">
        <f>(IF(S744=Dropdown!$E$6,1,IF(S744=Dropdown!$E$7,2,IF(S744=Dropdown!$E$8,1,IF(S744=Dropdown!$E$9,2,0)))))*E744</f>
        <v>0</v>
      </c>
      <c r="AE744" s="132">
        <v>0</v>
      </c>
    </row>
    <row r="745" spans="1:31" ht="32.25" customHeight="1" thickBot="1" x14ac:dyDescent="0.3">
      <c r="A745" s="98"/>
      <c r="B745" s="85"/>
      <c r="C745" s="85"/>
      <c r="D745" s="85"/>
      <c r="E745" s="85"/>
      <c r="F745" s="85"/>
      <c r="G745" s="85"/>
      <c r="H745" s="85"/>
      <c r="I745" s="85"/>
      <c r="J745" s="85"/>
      <c r="K745" s="99"/>
      <c r="L745" s="90"/>
      <c r="M745" s="40">
        <f t="shared" si="69"/>
        <v>0</v>
      </c>
      <c r="P745" s="85"/>
      <c r="Q745" s="85"/>
      <c r="R745" s="85"/>
      <c r="S745" s="85"/>
      <c r="T745" s="85"/>
      <c r="U745" s="85"/>
      <c r="V745" s="91" t="str">
        <f t="shared" si="70"/>
        <v>/</v>
      </c>
      <c r="W745" s="92"/>
      <c r="X745" s="92"/>
      <c r="Y745" s="92"/>
      <c r="Z745" s="131">
        <f t="shared" si="66"/>
        <v>0</v>
      </c>
      <c r="AA745" s="131">
        <f t="shared" si="67"/>
        <v>0</v>
      </c>
      <c r="AB745" s="132">
        <f t="shared" si="68"/>
        <v>0</v>
      </c>
      <c r="AC745" s="132">
        <f t="shared" si="71"/>
        <v>0</v>
      </c>
      <c r="AD745" s="132">
        <f>(IF(S745=Dropdown!$E$6,1,IF(S745=Dropdown!$E$7,2,IF(S745=Dropdown!$E$8,1,IF(S745=Dropdown!$E$9,2,0)))))*E745</f>
        <v>0</v>
      </c>
      <c r="AE745" s="132">
        <v>0</v>
      </c>
    </row>
    <row r="746" spans="1:31" ht="32.25" customHeight="1" thickBot="1" x14ac:dyDescent="0.3">
      <c r="A746" s="98"/>
      <c r="B746" s="85"/>
      <c r="C746" s="85"/>
      <c r="D746" s="85"/>
      <c r="E746" s="85"/>
      <c r="F746" s="85"/>
      <c r="G746" s="85"/>
      <c r="H746" s="85"/>
      <c r="I746" s="85"/>
      <c r="J746" s="85"/>
      <c r="K746" s="99"/>
      <c r="L746" s="90"/>
      <c r="M746" s="40">
        <f t="shared" si="69"/>
        <v>0</v>
      </c>
      <c r="P746" s="85"/>
      <c r="Q746" s="85"/>
      <c r="R746" s="85"/>
      <c r="S746" s="85"/>
      <c r="T746" s="85"/>
      <c r="U746" s="85"/>
      <c r="V746" s="91" t="str">
        <f t="shared" si="70"/>
        <v>/</v>
      </c>
      <c r="W746" s="92"/>
      <c r="X746" s="92"/>
      <c r="Y746" s="92"/>
      <c r="Z746" s="131">
        <f t="shared" si="66"/>
        <v>0</v>
      </c>
      <c r="AA746" s="131">
        <f t="shared" si="67"/>
        <v>0</v>
      </c>
      <c r="AB746" s="132">
        <f t="shared" si="68"/>
        <v>0</v>
      </c>
      <c r="AC746" s="132">
        <f t="shared" si="71"/>
        <v>0</v>
      </c>
      <c r="AD746" s="132">
        <f>(IF(S746=Dropdown!$E$6,1,IF(S746=Dropdown!$E$7,2,IF(S746=Dropdown!$E$8,1,IF(S746=Dropdown!$E$9,2,0)))))*E746</f>
        <v>0</v>
      </c>
      <c r="AE746" s="132">
        <v>0</v>
      </c>
    </row>
    <row r="747" spans="1:31" ht="32.25" customHeight="1" thickBot="1" x14ac:dyDescent="0.3">
      <c r="A747" s="98"/>
      <c r="B747" s="85"/>
      <c r="C747" s="85"/>
      <c r="D747" s="85"/>
      <c r="E747" s="85"/>
      <c r="F747" s="85"/>
      <c r="G747" s="85"/>
      <c r="H747" s="85"/>
      <c r="I747" s="85"/>
      <c r="J747" s="85"/>
      <c r="K747" s="99"/>
      <c r="L747" s="90"/>
      <c r="M747" s="40">
        <f t="shared" si="69"/>
        <v>0</v>
      </c>
      <c r="P747" s="85"/>
      <c r="Q747" s="85"/>
      <c r="R747" s="85"/>
      <c r="S747" s="85"/>
      <c r="T747" s="85"/>
      <c r="U747" s="85"/>
      <c r="V747" s="91" t="str">
        <f t="shared" si="70"/>
        <v>/</v>
      </c>
      <c r="W747" s="92"/>
      <c r="X747" s="92"/>
      <c r="Y747" s="92"/>
      <c r="Z747" s="131">
        <f t="shared" si="66"/>
        <v>0</v>
      </c>
      <c r="AA747" s="131">
        <f t="shared" si="67"/>
        <v>0</v>
      </c>
      <c r="AB747" s="132">
        <f t="shared" si="68"/>
        <v>0</v>
      </c>
      <c r="AC747" s="132">
        <f t="shared" si="71"/>
        <v>0</v>
      </c>
      <c r="AD747" s="132">
        <f>(IF(S747=Dropdown!$E$6,1,IF(S747=Dropdown!$E$7,2,IF(S747=Dropdown!$E$8,1,IF(S747=Dropdown!$E$9,2,0)))))*E747</f>
        <v>0</v>
      </c>
      <c r="AE747" s="132">
        <v>0</v>
      </c>
    </row>
    <row r="748" spans="1:31" ht="32.25" customHeight="1" thickBot="1" x14ac:dyDescent="0.3">
      <c r="A748" s="98"/>
      <c r="B748" s="85"/>
      <c r="C748" s="85"/>
      <c r="D748" s="85"/>
      <c r="E748" s="85"/>
      <c r="F748" s="85"/>
      <c r="G748" s="85"/>
      <c r="H748" s="85"/>
      <c r="I748" s="85"/>
      <c r="J748" s="85"/>
      <c r="K748" s="99"/>
      <c r="L748" s="90"/>
      <c r="M748" s="40">
        <f t="shared" si="69"/>
        <v>0</v>
      </c>
      <c r="P748" s="85"/>
      <c r="Q748" s="85"/>
      <c r="R748" s="85"/>
      <c r="S748" s="85"/>
      <c r="T748" s="85"/>
      <c r="U748" s="85"/>
      <c r="V748" s="91" t="str">
        <f t="shared" si="70"/>
        <v>/</v>
      </c>
      <c r="W748" s="92"/>
      <c r="X748" s="92"/>
      <c r="Y748" s="92"/>
      <c r="Z748" s="131">
        <f t="shared" si="66"/>
        <v>0</v>
      </c>
      <c r="AA748" s="131">
        <f t="shared" si="67"/>
        <v>0</v>
      </c>
      <c r="AB748" s="132">
        <f t="shared" si="68"/>
        <v>0</v>
      </c>
      <c r="AC748" s="132">
        <f t="shared" si="71"/>
        <v>0</v>
      </c>
      <c r="AD748" s="132">
        <f>(IF(S748=Dropdown!$E$6,1,IF(S748=Dropdown!$E$7,2,IF(S748=Dropdown!$E$8,1,IF(S748=Dropdown!$E$9,2,0)))))*E748</f>
        <v>0</v>
      </c>
      <c r="AE748" s="132">
        <v>0</v>
      </c>
    </row>
    <row r="749" spans="1:31" ht="32.25" customHeight="1" thickBot="1" x14ac:dyDescent="0.3">
      <c r="A749" s="98"/>
      <c r="B749" s="85"/>
      <c r="C749" s="85"/>
      <c r="D749" s="85"/>
      <c r="E749" s="85"/>
      <c r="F749" s="85"/>
      <c r="G749" s="85"/>
      <c r="H749" s="85"/>
      <c r="I749" s="85"/>
      <c r="J749" s="85"/>
      <c r="K749" s="99"/>
      <c r="L749" s="90"/>
      <c r="M749" s="40">
        <f t="shared" si="69"/>
        <v>0</v>
      </c>
      <c r="P749" s="85"/>
      <c r="Q749" s="85"/>
      <c r="R749" s="85"/>
      <c r="S749" s="85"/>
      <c r="T749" s="85"/>
      <c r="U749" s="85"/>
      <c r="V749" s="91" t="str">
        <f t="shared" si="70"/>
        <v>/</v>
      </c>
      <c r="W749" s="92"/>
      <c r="X749" s="92"/>
      <c r="Y749" s="92"/>
      <c r="Z749" s="131">
        <f t="shared" si="66"/>
        <v>0</v>
      </c>
      <c r="AA749" s="131">
        <f t="shared" si="67"/>
        <v>0</v>
      </c>
      <c r="AB749" s="132">
        <f t="shared" si="68"/>
        <v>0</v>
      </c>
      <c r="AC749" s="132">
        <f t="shared" si="71"/>
        <v>0</v>
      </c>
      <c r="AD749" s="132">
        <f>(IF(S749=Dropdown!$E$6,1,IF(S749=Dropdown!$E$7,2,IF(S749=Dropdown!$E$8,1,IF(S749=Dropdown!$E$9,2,0)))))*E749</f>
        <v>0</v>
      </c>
      <c r="AE749" s="132">
        <v>0</v>
      </c>
    </row>
    <row r="750" spans="1:31" ht="32.25" customHeight="1" thickBot="1" x14ac:dyDescent="0.3">
      <c r="A750" s="98"/>
      <c r="B750" s="85"/>
      <c r="C750" s="85"/>
      <c r="D750" s="85"/>
      <c r="E750" s="85"/>
      <c r="F750" s="85"/>
      <c r="G750" s="85"/>
      <c r="H750" s="85"/>
      <c r="I750" s="85"/>
      <c r="J750" s="85"/>
      <c r="K750" s="99"/>
      <c r="L750" s="90"/>
      <c r="M750" s="40">
        <f t="shared" si="69"/>
        <v>0</v>
      </c>
      <c r="P750" s="85"/>
      <c r="Q750" s="85"/>
      <c r="R750" s="85"/>
      <c r="S750" s="85"/>
      <c r="T750" s="85"/>
      <c r="U750" s="85"/>
      <c r="V750" s="91" t="str">
        <f t="shared" si="70"/>
        <v>/</v>
      </c>
      <c r="W750" s="92"/>
      <c r="X750" s="92"/>
      <c r="Y750" s="92"/>
      <c r="Z750" s="131">
        <f t="shared" si="66"/>
        <v>0</v>
      </c>
      <c r="AA750" s="131">
        <f t="shared" si="67"/>
        <v>0</v>
      </c>
      <c r="AB750" s="132">
        <f t="shared" si="68"/>
        <v>0</v>
      </c>
      <c r="AC750" s="132">
        <f t="shared" si="71"/>
        <v>0</v>
      </c>
      <c r="AD750" s="132">
        <f>(IF(S750=Dropdown!$E$6,1,IF(S750=Dropdown!$E$7,2,IF(S750=Dropdown!$E$8,1,IF(S750=Dropdown!$E$9,2,0)))))*E750</f>
        <v>0</v>
      </c>
      <c r="AE750" s="132">
        <v>0</v>
      </c>
    </row>
    <row r="751" spans="1:31" ht="32.25" customHeight="1" thickBot="1" x14ac:dyDescent="0.3">
      <c r="A751" s="98"/>
      <c r="B751" s="85"/>
      <c r="C751" s="85"/>
      <c r="D751" s="85"/>
      <c r="E751" s="85"/>
      <c r="F751" s="85"/>
      <c r="G751" s="85"/>
      <c r="H751" s="85"/>
      <c r="I751" s="85"/>
      <c r="J751" s="85"/>
      <c r="K751" s="99"/>
      <c r="L751" s="90"/>
      <c r="M751" s="40">
        <f t="shared" si="69"/>
        <v>0</v>
      </c>
      <c r="P751" s="85"/>
      <c r="Q751" s="85"/>
      <c r="R751" s="85"/>
      <c r="S751" s="85"/>
      <c r="T751" s="85"/>
      <c r="U751" s="85"/>
      <c r="V751" s="91" t="str">
        <f t="shared" si="70"/>
        <v>/</v>
      </c>
      <c r="W751" s="92"/>
      <c r="X751" s="92"/>
      <c r="Y751" s="92"/>
      <c r="Z751" s="131">
        <f t="shared" si="66"/>
        <v>0</v>
      </c>
      <c r="AA751" s="131">
        <f t="shared" si="67"/>
        <v>0</v>
      </c>
      <c r="AB751" s="132">
        <f t="shared" si="68"/>
        <v>0</v>
      </c>
      <c r="AC751" s="132">
        <f t="shared" si="71"/>
        <v>0</v>
      </c>
      <c r="AD751" s="132">
        <f>(IF(S751=Dropdown!$E$6,1,IF(S751=Dropdown!$E$7,2,IF(S751=Dropdown!$E$8,1,IF(S751=Dropdown!$E$9,2,0)))))*E751</f>
        <v>0</v>
      </c>
      <c r="AE751" s="132">
        <v>0</v>
      </c>
    </row>
    <row r="752" spans="1:31" ht="32.25" customHeight="1" thickBot="1" x14ac:dyDescent="0.3">
      <c r="A752" s="98"/>
      <c r="B752" s="85"/>
      <c r="C752" s="85"/>
      <c r="D752" s="102"/>
      <c r="E752" s="85"/>
      <c r="F752" s="85"/>
      <c r="G752" s="85"/>
      <c r="H752" s="85"/>
      <c r="I752" s="85"/>
      <c r="J752" s="85"/>
      <c r="K752" s="99"/>
      <c r="L752" s="90"/>
      <c r="M752" s="40">
        <f t="shared" si="69"/>
        <v>0</v>
      </c>
      <c r="P752" s="85"/>
      <c r="Q752" s="85"/>
      <c r="R752" s="85"/>
      <c r="S752" s="85"/>
      <c r="T752" s="85"/>
      <c r="U752" s="85"/>
      <c r="V752" s="91" t="str">
        <f t="shared" si="70"/>
        <v>/</v>
      </c>
      <c r="W752" s="92"/>
      <c r="X752" s="92"/>
      <c r="Y752" s="92"/>
      <c r="Z752" s="131">
        <f t="shared" si="66"/>
        <v>0</v>
      </c>
      <c r="AA752" s="131">
        <f t="shared" si="67"/>
        <v>0</v>
      </c>
      <c r="AB752" s="132">
        <f t="shared" si="68"/>
        <v>0</v>
      </c>
      <c r="AC752" s="132">
        <f t="shared" si="71"/>
        <v>0</v>
      </c>
      <c r="AD752" s="132">
        <f>(IF(S752=Dropdown!$E$6,1,IF(S752=Dropdown!$E$7,2,IF(S752=Dropdown!$E$8,1,IF(S752=Dropdown!$E$9,2,0)))))*E752</f>
        <v>0</v>
      </c>
      <c r="AE752" s="132">
        <v>0</v>
      </c>
    </row>
    <row r="753" spans="1:31" ht="32.25" customHeight="1" thickBot="1" x14ac:dyDescent="0.3">
      <c r="A753" s="98"/>
      <c r="B753" s="85"/>
      <c r="C753" s="85"/>
      <c r="D753" s="102"/>
      <c r="E753" s="85"/>
      <c r="F753" s="85"/>
      <c r="G753" s="85"/>
      <c r="H753" s="85"/>
      <c r="I753" s="85"/>
      <c r="J753" s="85"/>
      <c r="K753" s="99"/>
      <c r="L753" s="90"/>
      <c r="M753" s="40">
        <f t="shared" si="69"/>
        <v>0</v>
      </c>
      <c r="P753" s="85"/>
      <c r="Q753" s="85"/>
      <c r="R753" s="85"/>
      <c r="S753" s="85"/>
      <c r="T753" s="85"/>
      <c r="U753" s="85"/>
      <c r="V753" s="91" t="str">
        <f t="shared" si="70"/>
        <v>/</v>
      </c>
      <c r="W753" s="92"/>
      <c r="X753" s="92"/>
      <c r="Y753" s="92"/>
      <c r="Z753" s="131">
        <f t="shared" si="66"/>
        <v>0</v>
      </c>
      <c r="AA753" s="131">
        <f t="shared" si="67"/>
        <v>0</v>
      </c>
      <c r="AB753" s="132">
        <f t="shared" si="68"/>
        <v>0</v>
      </c>
      <c r="AC753" s="132">
        <f t="shared" si="71"/>
        <v>0</v>
      </c>
      <c r="AD753" s="132">
        <f>(IF(S753=Dropdown!$E$6,1,IF(S753=Dropdown!$E$7,2,IF(S753=Dropdown!$E$8,1,IF(S753=Dropdown!$E$9,2,0)))))*E753</f>
        <v>0</v>
      </c>
      <c r="AE753" s="132">
        <v>0</v>
      </c>
    </row>
    <row r="754" spans="1:31" ht="32.25" customHeight="1" thickBot="1" x14ac:dyDescent="0.3">
      <c r="A754" s="98"/>
      <c r="B754" s="85"/>
      <c r="C754" s="85"/>
      <c r="D754" s="102"/>
      <c r="E754" s="85"/>
      <c r="F754" s="85"/>
      <c r="G754" s="85"/>
      <c r="H754" s="85"/>
      <c r="I754" s="85"/>
      <c r="J754" s="85"/>
      <c r="K754" s="99"/>
      <c r="L754" s="90"/>
      <c r="M754" s="40">
        <f t="shared" si="69"/>
        <v>0</v>
      </c>
      <c r="P754" s="85"/>
      <c r="Q754" s="85"/>
      <c r="R754" s="85"/>
      <c r="S754" s="85"/>
      <c r="T754" s="85"/>
      <c r="U754" s="85"/>
      <c r="V754" s="91" t="str">
        <f t="shared" si="70"/>
        <v>/</v>
      </c>
      <c r="W754" s="92"/>
      <c r="X754" s="92"/>
      <c r="Y754" s="92"/>
      <c r="Z754" s="131">
        <f t="shared" si="66"/>
        <v>0</v>
      </c>
      <c r="AA754" s="131">
        <f t="shared" si="67"/>
        <v>0</v>
      </c>
      <c r="AB754" s="132">
        <f t="shared" si="68"/>
        <v>0</v>
      </c>
      <c r="AC754" s="132">
        <f t="shared" si="71"/>
        <v>0</v>
      </c>
      <c r="AD754" s="132">
        <f>(IF(S754=Dropdown!$E$6,1,IF(S754=Dropdown!$E$7,2,IF(S754=Dropdown!$E$8,1,IF(S754=Dropdown!$E$9,2,0)))))*E754</f>
        <v>0</v>
      </c>
      <c r="AE754" s="132">
        <v>0</v>
      </c>
    </row>
    <row r="755" spans="1:31" ht="32.25" customHeight="1" thickBot="1" x14ac:dyDescent="0.3">
      <c r="A755" s="98"/>
      <c r="B755" s="85"/>
      <c r="C755" s="85"/>
      <c r="D755" s="102"/>
      <c r="E755" s="85"/>
      <c r="F755" s="85"/>
      <c r="G755" s="85"/>
      <c r="H755" s="85"/>
      <c r="I755" s="85"/>
      <c r="J755" s="85"/>
      <c r="K755" s="99"/>
      <c r="L755" s="90"/>
      <c r="M755" s="40">
        <f t="shared" si="69"/>
        <v>0</v>
      </c>
      <c r="P755" s="85"/>
      <c r="Q755" s="85"/>
      <c r="R755" s="85"/>
      <c r="S755" s="85"/>
      <c r="T755" s="85"/>
      <c r="U755" s="85"/>
      <c r="V755" s="91" t="str">
        <f t="shared" si="70"/>
        <v>/</v>
      </c>
      <c r="W755" s="92"/>
      <c r="X755" s="92"/>
      <c r="Y755" s="92"/>
      <c r="Z755" s="131">
        <f t="shared" si="66"/>
        <v>0</v>
      </c>
      <c r="AA755" s="131">
        <f t="shared" si="67"/>
        <v>0</v>
      </c>
      <c r="AB755" s="132">
        <f t="shared" si="68"/>
        <v>0</v>
      </c>
      <c r="AC755" s="132">
        <f t="shared" si="71"/>
        <v>0</v>
      </c>
      <c r="AD755" s="132">
        <f>(IF(S755=Dropdown!$E$6,1,IF(S755=Dropdown!$E$7,2,IF(S755=Dropdown!$E$8,1,IF(S755=Dropdown!$E$9,2,0)))))*E755</f>
        <v>0</v>
      </c>
      <c r="AE755" s="132">
        <v>0</v>
      </c>
    </row>
    <row r="756" spans="1:31" ht="32.25" customHeight="1" thickBot="1" x14ac:dyDescent="0.3">
      <c r="A756" s="98"/>
      <c r="B756" s="85"/>
      <c r="C756" s="85"/>
      <c r="D756" s="85"/>
      <c r="E756" s="85"/>
      <c r="F756" s="85"/>
      <c r="G756" s="85"/>
      <c r="H756" s="85"/>
      <c r="I756" s="85"/>
      <c r="J756" s="85"/>
      <c r="K756" s="99"/>
      <c r="L756" s="90"/>
      <c r="M756" s="40">
        <f t="shared" si="69"/>
        <v>0</v>
      </c>
      <c r="P756" s="85"/>
      <c r="Q756" s="85"/>
      <c r="R756" s="85"/>
      <c r="S756" s="85"/>
      <c r="T756" s="85"/>
      <c r="U756" s="85"/>
      <c r="V756" s="91" t="str">
        <f t="shared" si="70"/>
        <v>/</v>
      </c>
      <c r="W756" s="92"/>
      <c r="X756" s="92"/>
      <c r="Y756" s="92"/>
      <c r="Z756" s="131">
        <f t="shared" si="66"/>
        <v>0</v>
      </c>
      <c r="AA756" s="131">
        <f t="shared" si="67"/>
        <v>0</v>
      </c>
      <c r="AB756" s="132">
        <f t="shared" si="68"/>
        <v>0</v>
      </c>
      <c r="AC756" s="132">
        <f t="shared" si="71"/>
        <v>0</v>
      </c>
      <c r="AD756" s="132">
        <f>(IF(S756=Dropdown!$E$6,1,IF(S756=Dropdown!$E$7,2,IF(S756=Dropdown!$E$8,1,IF(S756=Dropdown!$E$9,2,0)))))*E756</f>
        <v>0</v>
      </c>
      <c r="AE756" s="132">
        <v>0</v>
      </c>
    </row>
    <row r="757" spans="1:31" ht="32.25" customHeight="1" thickBot="1" x14ac:dyDescent="0.3">
      <c r="A757" s="98"/>
      <c r="B757" s="85"/>
      <c r="C757" s="85"/>
      <c r="D757" s="85"/>
      <c r="E757" s="85"/>
      <c r="F757" s="85"/>
      <c r="G757" s="85"/>
      <c r="H757" s="85"/>
      <c r="I757" s="85"/>
      <c r="J757" s="85"/>
      <c r="K757" s="99"/>
      <c r="L757" s="90"/>
      <c r="M757" s="40">
        <f t="shared" si="69"/>
        <v>0</v>
      </c>
      <c r="P757" s="85"/>
      <c r="Q757" s="85"/>
      <c r="R757" s="85"/>
      <c r="S757" s="85"/>
      <c r="T757" s="85"/>
      <c r="U757" s="85"/>
      <c r="V757" s="91" t="str">
        <f t="shared" si="70"/>
        <v>/</v>
      </c>
      <c r="W757" s="92"/>
      <c r="X757" s="92"/>
      <c r="Y757" s="92"/>
      <c r="Z757" s="131">
        <f t="shared" si="66"/>
        <v>0</v>
      </c>
      <c r="AA757" s="131">
        <f t="shared" si="67"/>
        <v>0</v>
      </c>
      <c r="AB757" s="132">
        <f t="shared" si="68"/>
        <v>0</v>
      </c>
      <c r="AC757" s="132">
        <f t="shared" si="71"/>
        <v>0</v>
      </c>
      <c r="AD757" s="132">
        <f>(IF(S757=Dropdown!$E$6,1,IF(S757=Dropdown!$E$7,2,IF(S757=Dropdown!$E$8,1,IF(S757=Dropdown!$E$9,2,0)))))*E757</f>
        <v>0</v>
      </c>
      <c r="AE757" s="132">
        <v>0</v>
      </c>
    </row>
    <row r="758" spans="1:31" ht="32.25" customHeight="1" thickBot="1" x14ac:dyDescent="0.3">
      <c r="A758" s="98"/>
      <c r="B758" s="85"/>
      <c r="C758" s="85"/>
      <c r="D758" s="85"/>
      <c r="E758" s="85"/>
      <c r="F758" s="85"/>
      <c r="G758" s="85"/>
      <c r="H758" s="85"/>
      <c r="I758" s="85"/>
      <c r="J758" s="85"/>
      <c r="K758" s="99"/>
      <c r="L758" s="90"/>
      <c r="M758" s="40">
        <f t="shared" si="69"/>
        <v>0</v>
      </c>
      <c r="P758" s="85"/>
      <c r="Q758" s="85"/>
      <c r="R758" s="85"/>
      <c r="S758" s="85"/>
      <c r="T758" s="85"/>
      <c r="U758" s="85"/>
      <c r="V758" s="91" t="str">
        <f t="shared" si="70"/>
        <v>/</v>
      </c>
      <c r="W758" s="92"/>
      <c r="X758" s="92"/>
      <c r="Y758" s="92"/>
      <c r="Z758" s="131">
        <f t="shared" si="66"/>
        <v>0</v>
      </c>
      <c r="AA758" s="131">
        <f t="shared" si="67"/>
        <v>0</v>
      </c>
      <c r="AB758" s="132">
        <f t="shared" si="68"/>
        <v>0</v>
      </c>
      <c r="AC758" s="132">
        <f t="shared" si="71"/>
        <v>0</v>
      </c>
      <c r="AD758" s="132">
        <f>(IF(S758=Dropdown!$E$6,1,IF(S758=Dropdown!$E$7,2,IF(S758=Dropdown!$E$8,1,IF(S758=Dropdown!$E$9,2,0)))))*E758</f>
        <v>0</v>
      </c>
      <c r="AE758" s="132">
        <v>0</v>
      </c>
    </row>
    <row r="759" spans="1:31" ht="32.25" customHeight="1" thickBot="1" x14ac:dyDescent="0.3">
      <c r="A759" s="98"/>
      <c r="B759" s="85"/>
      <c r="C759" s="85"/>
      <c r="D759" s="85"/>
      <c r="E759" s="85"/>
      <c r="F759" s="85"/>
      <c r="G759" s="85"/>
      <c r="H759" s="85"/>
      <c r="I759" s="85"/>
      <c r="J759" s="85"/>
      <c r="K759" s="99"/>
      <c r="L759" s="90"/>
      <c r="M759" s="40">
        <f t="shared" si="69"/>
        <v>0</v>
      </c>
      <c r="P759" s="85"/>
      <c r="Q759" s="85"/>
      <c r="R759" s="85"/>
      <c r="S759" s="85"/>
      <c r="T759" s="85"/>
      <c r="U759" s="85"/>
      <c r="V759" s="91" t="str">
        <f t="shared" si="70"/>
        <v>/</v>
      </c>
      <c r="W759" s="92"/>
      <c r="X759" s="92"/>
      <c r="Y759" s="92"/>
      <c r="Z759" s="131">
        <f t="shared" si="66"/>
        <v>0</v>
      </c>
      <c r="AA759" s="131">
        <f t="shared" si="67"/>
        <v>0</v>
      </c>
      <c r="AB759" s="132">
        <f t="shared" si="68"/>
        <v>0</v>
      </c>
      <c r="AC759" s="132">
        <f t="shared" si="71"/>
        <v>0</v>
      </c>
      <c r="AD759" s="132">
        <f>(IF(S759=Dropdown!$E$6,1,IF(S759=Dropdown!$E$7,2,IF(S759=Dropdown!$E$8,1,IF(S759=Dropdown!$E$9,2,0)))))*E759</f>
        <v>0</v>
      </c>
      <c r="AE759" s="132">
        <v>0</v>
      </c>
    </row>
    <row r="760" spans="1:31" ht="32.25" customHeight="1" thickBot="1" x14ac:dyDescent="0.3">
      <c r="A760" s="98"/>
      <c r="B760" s="85"/>
      <c r="C760" s="85"/>
      <c r="D760" s="85"/>
      <c r="E760" s="85"/>
      <c r="F760" s="85"/>
      <c r="G760" s="85"/>
      <c r="H760" s="85"/>
      <c r="I760" s="85"/>
      <c r="J760" s="85"/>
      <c r="K760" s="99"/>
      <c r="L760" s="90"/>
      <c r="M760" s="40">
        <f t="shared" si="69"/>
        <v>0</v>
      </c>
      <c r="P760" s="85"/>
      <c r="Q760" s="85"/>
      <c r="R760" s="85"/>
      <c r="S760" s="85"/>
      <c r="T760" s="85"/>
      <c r="U760" s="85"/>
      <c r="V760" s="91" t="str">
        <f t="shared" si="70"/>
        <v>/</v>
      </c>
      <c r="W760" s="92"/>
      <c r="X760" s="92"/>
      <c r="Y760" s="92"/>
      <c r="Z760" s="131">
        <f t="shared" si="66"/>
        <v>0</v>
      </c>
      <c r="AA760" s="131">
        <f t="shared" si="67"/>
        <v>0</v>
      </c>
      <c r="AB760" s="132">
        <f t="shared" si="68"/>
        <v>0</v>
      </c>
      <c r="AC760" s="132">
        <f t="shared" si="71"/>
        <v>0</v>
      </c>
      <c r="AD760" s="132">
        <f>(IF(S760=Dropdown!$E$6,1,IF(S760=Dropdown!$E$7,2,IF(S760=Dropdown!$E$8,1,IF(S760=Dropdown!$E$9,2,0)))))*E760</f>
        <v>0</v>
      </c>
      <c r="AE760" s="132">
        <v>0</v>
      </c>
    </row>
    <row r="761" spans="1:31" ht="32.25" customHeight="1" thickBot="1" x14ac:dyDescent="0.3">
      <c r="A761" s="98"/>
      <c r="B761" s="85"/>
      <c r="C761" s="85"/>
      <c r="D761" s="85"/>
      <c r="E761" s="85"/>
      <c r="F761" s="85"/>
      <c r="G761" s="85"/>
      <c r="H761" s="85"/>
      <c r="I761" s="85"/>
      <c r="J761" s="85"/>
      <c r="K761" s="99"/>
      <c r="L761" s="90"/>
      <c r="M761" s="40">
        <f t="shared" si="69"/>
        <v>0</v>
      </c>
      <c r="P761" s="85"/>
      <c r="Q761" s="85"/>
      <c r="R761" s="85"/>
      <c r="S761" s="85"/>
      <c r="T761" s="85"/>
      <c r="U761" s="85"/>
      <c r="V761" s="91" t="str">
        <f t="shared" si="70"/>
        <v>/</v>
      </c>
      <c r="W761" s="92"/>
      <c r="X761" s="92"/>
      <c r="Y761" s="92"/>
      <c r="Z761" s="131">
        <f t="shared" si="66"/>
        <v>0</v>
      </c>
      <c r="AA761" s="131">
        <f t="shared" si="67"/>
        <v>0</v>
      </c>
      <c r="AB761" s="132">
        <f t="shared" si="68"/>
        <v>0</v>
      </c>
      <c r="AC761" s="132">
        <f t="shared" si="71"/>
        <v>0</v>
      </c>
      <c r="AD761" s="132">
        <f>(IF(S761=Dropdown!$E$6,1,IF(S761=Dropdown!$E$7,2,IF(S761=Dropdown!$E$8,1,IF(S761=Dropdown!$E$9,2,0)))))*E761</f>
        <v>0</v>
      </c>
      <c r="AE761" s="132">
        <v>0</v>
      </c>
    </row>
    <row r="762" spans="1:31" ht="32.25" customHeight="1" thickBot="1" x14ac:dyDescent="0.3">
      <c r="A762" s="98"/>
      <c r="B762" s="85"/>
      <c r="C762" s="85"/>
      <c r="D762" s="85"/>
      <c r="E762" s="85"/>
      <c r="F762" s="85"/>
      <c r="G762" s="85"/>
      <c r="H762" s="85"/>
      <c r="I762" s="85"/>
      <c r="J762" s="85"/>
      <c r="K762" s="99"/>
      <c r="L762" s="90"/>
      <c r="M762" s="40">
        <f t="shared" si="69"/>
        <v>0</v>
      </c>
      <c r="P762" s="85"/>
      <c r="Q762" s="85"/>
      <c r="R762" s="85"/>
      <c r="S762" s="85"/>
      <c r="T762" s="85"/>
      <c r="U762" s="85"/>
      <c r="V762" s="91" t="str">
        <f t="shared" si="70"/>
        <v>/</v>
      </c>
      <c r="W762" s="92"/>
      <c r="X762" s="92"/>
      <c r="Y762" s="92"/>
      <c r="Z762" s="131">
        <f t="shared" si="66"/>
        <v>0</v>
      </c>
      <c r="AA762" s="131">
        <f t="shared" si="67"/>
        <v>0</v>
      </c>
      <c r="AB762" s="132">
        <f t="shared" si="68"/>
        <v>0</v>
      </c>
      <c r="AC762" s="132">
        <f t="shared" si="71"/>
        <v>0</v>
      </c>
      <c r="AD762" s="132">
        <f>(IF(S762=Dropdown!$E$6,1,IF(S762=Dropdown!$E$7,2,IF(S762=Dropdown!$E$8,1,IF(S762=Dropdown!$E$9,2,0)))))*E762</f>
        <v>0</v>
      </c>
      <c r="AE762" s="132">
        <v>0</v>
      </c>
    </row>
    <row r="763" spans="1:31" ht="32.25" customHeight="1" thickBot="1" x14ac:dyDescent="0.3">
      <c r="A763" s="98"/>
      <c r="B763" s="85"/>
      <c r="C763" s="85"/>
      <c r="D763" s="85"/>
      <c r="E763" s="85"/>
      <c r="F763" s="85"/>
      <c r="G763" s="85"/>
      <c r="H763" s="85"/>
      <c r="I763" s="85"/>
      <c r="J763" s="85"/>
      <c r="K763" s="99"/>
      <c r="L763" s="90"/>
      <c r="M763" s="40">
        <f t="shared" si="69"/>
        <v>0</v>
      </c>
      <c r="P763" s="85"/>
      <c r="Q763" s="85"/>
      <c r="R763" s="85"/>
      <c r="S763" s="85"/>
      <c r="T763" s="85"/>
      <c r="U763" s="85"/>
      <c r="V763" s="91" t="str">
        <f t="shared" si="70"/>
        <v>/</v>
      </c>
      <c r="W763" s="92"/>
      <c r="X763" s="92"/>
      <c r="Y763" s="92"/>
      <c r="Z763" s="131">
        <f t="shared" si="66"/>
        <v>0</v>
      </c>
      <c r="AA763" s="131">
        <f t="shared" si="67"/>
        <v>0</v>
      </c>
      <c r="AB763" s="132">
        <f t="shared" si="68"/>
        <v>0</v>
      </c>
      <c r="AC763" s="132">
        <f t="shared" si="71"/>
        <v>0</v>
      </c>
      <c r="AD763" s="132">
        <f>(IF(S763=Dropdown!$E$6,1,IF(S763=Dropdown!$E$7,2,IF(S763=Dropdown!$E$8,1,IF(S763=Dropdown!$E$9,2,0)))))*E763</f>
        <v>0</v>
      </c>
      <c r="AE763" s="132">
        <v>0</v>
      </c>
    </row>
    <row r="764" spans="1:31" ht="32.25" customHeight="1" thickBot="1" x14ac:dyDescent="0.3">
      <c r="A764" s="98"/>
      <c r="B764" s="85"/>
      <c r="C764" s="85"/>
      <c r="D764" s="85"/>
      <c r="E764" s="85"/>
      <c r="F764" s="85"/>
      <c r="G764" s="85"/>
      <c r="H764" s="85"/>
      <c r="I764" s="85"/>
      <c r="J764" s="85"/>
      <c r="K764" s="99"/>
      <c r="L764" s="90"/>
      <c r="M764" s="40">
        <f t="shared" si="69"/>
        <v>0</v>
      </c>
      <c r="P764" s="85"/>
      <c r="Q764" s="85"/>
      <c r="R764" s="85"/>
      <c r="S764" s="85"/>
      <c r="T764" s="85"/>
      <c r="U764" s="85"/>
      <c r="V764" s="91" t="str">
        <f t="shared" si="70"/>
        <v>/</v>
      </c>
      <c r="W764" s="92"/>
      <c r="X764" s="92"/>
      <c r="Y764" s="92"/>
      <c r="Z764" s="131">
        <f t="shared" si="66"/>
        <v>0</v>
      </c>
      <c r="AA764" s="131">
        <f t="shared" si="67"/>
        <v>0</v>
      </c>
      <c r="AB764" s="132">
        <f t="shared" si="68"/>
        <v>0</v>
      </c>
      <c r="AC764" s="132">
        <f t="shared" si="71"/>
        <v>0</v>
      </c>
      <c r="AD764" s="132">
        <f>(IF(S764=Dropdown!$E$6,1,IF(S764=Dropdown!$E$7,2,IF(S764=Dropdown!$E$8,1,IF(S764=Dropdown!$E$9,2,0)))))*E764</f>
        <v>0</v>
      </c>
      <c r="AE764" s="132">
        <v>0</v>
      </c>
    </row>
    <row r="765" spans="1:31" ht="32.25" customHeight="1" thickBot="1" x14ac:dyDescent="0.3">
      <c r="A765" s="98"/>
      <c r="B765" s="85"/>
      <c r="C765" s="85"/>
      <c r="D765" s="85"/>
      <c r="E765" s="85"/>
      <c r="F765" s="85"/>
      <c r="G765" s="85"/>
      <c r="H765" s="85"/>
      <c r="I765" s="85"/>
      <c r="J765" s="85"/>
      <c r="K765" s="99"/>
      <c r="L765" s="90"/>
      <c r="M765" s="40">
        <f t="shared" si="69"/>
        <v>0</v>
      </c>
      <c r="P765" s="85"/>
      <c r="Q765" s="85"/>
      <c r="R765" s="85"/>
      <c r="S765" s="85"/>
      <c r="T765" s="85"/>
      <c r="U765" s="85"/>
      <c r="V765" s="91" t="str">
        <f t="shared" si="70"/>
        <v>/</v>
      </c>
      <c r="W765" s="92"/>
      <c r="X765" s="92"/>
      <c r="Y765" s="92"/>
      <c r="Z765" s="131">
        <f t="shared" si="66"/>
        <v>0</v>
      </c>
      <c r="AA765" s="131">
        <f t="shared" si="67"/>
        <v>0</v>
      </c>
      <c r="AB765" s="132">
        <f t="shared" si="68"/>
        <v>0</v>
      </c>
      <c r="AC765" s="132">
        <f t="shared" si="71"/>
        <v>0</v>
      </c>
      <c r="AD765" s="132">
        <f>(IF(S765=Dropdown!$E$6,1,IF(S765=Dropdown!$E$7,2,IF(S765=Dropdown!$E$8,1,IF(S765=Dropdown!$E$9,2,0)))))*E765</f>
        <v>0</v>
      </c>
      <c r="AE765" s="132">
        <v>0</v>
      </c>
    </row>
    <row r="766" spans="1:31" ht="32.25" customHeight="1" thickBot="1" x14ac:dyDescent="0.3">
      <c r="A766" s="98"/>
      <c r="B766" s="85"/>
      <c r="C766" s="85"/>
      <c r="D766" s="85"/>
      <c r="E766" s="85"/>
      <c r="F766" s="85"/>
      <c r="G766" s="85"/>
      <c r="H766" s="85"/>
      <c r="I766" s="85"/>
      <c r="J766" s="85"/>
      <c r="K766" s="99"/>
      <c r="L766" s="90"/>
      <c r="M766" s="40">
        <f t="shared" si="69"/>
        <v>0</v>
      </c>
      <c r="P766" s="85"/>
      <c r="Q766" s="85"/>
      <c r="R766" s="85"/>
      <c r="S766" s="85"/>
      <c r="T766" s="85"/>
      <c r="U766" s="85"/>
      <c r="V766" s="91" t="str">
        <f t="shared" si="70"/>
        <v>/</v>
      </c>
      <c r="W766" s="92"/>
      <c r="X766" s="92"/>
      <c r="Y766" s="92"/>
      <c r="Z766" s="131">
        <f t="shared" si="66"/>
        <v>0</v>
      </c>
      <c r="AA766" s="131">
        <f t="shared" si="67"/>
        <v>0</v>
      </c>
      <c r="AB766" s="132">
        <f t="shared" si="68"/>
        <v>0</v>
      </c>
      <c r="AC766" s="132">
        <f t="shared" si="71"/>
        <v>0</v>
      </c>
      <c r="AD766" s="132">
        <f>(IF(S766=Dropdown!$E$6,1,IF(S766=Dropdown!$E$7,2,IF(S766=Dropdown!$E$8,1,IF(S766=Dropdown!$E$9,2,0)))))*E766</f>
        <v>0</v>
      </c>
      <c r="AE766" s="132">
        <v>0</v>
      </c>
    </row>
    <row r="767" spans="1:31" ht="32.25" customHeight="1" thickBot="1" x14ac:dyDescent="0.3">
      <c r="A767" s="98"/>
      <c r="B767" s="85"/>
      <c r="C767" s="85"/>
      <c r="D767" s="85"/>
      <c r="E767" s="85"/>
      <c r="F767" s="85"/>
      <c r="G767" s="85"/>
      <c r="H767" s="85"/>
      <c r="I767" s="85"/>
      <c r="J767" s="85"/>
      <c r="K767" s="99"/>
      <c r="L767" s="90"/>
      <c r="M767" s="40">
        <f t="shared" si="69"/>
        <v>0</v>
      </c>
      <c r="P767" s="85"/>
      <c r="Q767" s="85"/>
      <c r="R767" s="85"/>
      <c r="S767" s="85"/>
      <c r="T767" s="85"/>
      <c r="U767" s="85"/>
      <c r="V767" s="91" t="str">
        <f t="shared" si="70"/>
        <v>/</v>
      </c>
      <c r="W767" s="92"/>
      <c r="X767" s="92"/>
      <c r="Y767" s="92"/>
      <c r="Z767" s="131">
        <f t="shared" si="66"/>
        <v>0</v>
      </c>
      <c r="AA767" s="131">
        <f t="shared" si="67"/>
        <v>0</v>
      </c>
      <c r="AB767" s="132">
        <f t="shared" si="68"/>
        <v>0</v>
      </c>
      <c r="AC767" s="132">
        <f t="shared" si="71"/>
        <v>0</v>
      </c>
      <c r="AD767" s="132">
        <f>(IF(S767=Dropdown!$E$6,1,IF(S767=Dropdown!$E$7,2,IF(S767=Dropdown!$E$8,1,IF(S767=Dropdown!$E$9,2,0)))))*E767</f>
        <v>0</v>
      </c>
      <c r="AE767" s="132">
        <v>0</v>
      </c>
    </row>
    <row r="768" spans="1:31" ht="32.25" customHeight="1" thickBot="1" x14ac:dyDescent="0.3">
      <c r="A768" s="98"/>
      <c r="B768" s="85"/>
      <c r="C768" s="85"/>
      <c r="D768" s="85"/>
      <c r="E768" s="85"/>
      <c r="F768" s="85"/>
      <c r="G768" s="85"/>
      <c r="H768" s="85"/>
      <c r="I768" s="85"/>
      <c r="J768" s="85"/>
      <c r="K768" s="99"/>
      <c r="L768" s="90"/>
      <c r="M768" s="40">
        <f t="shared" si="69"/>
        <v>0</v>
      </c>
      <c r="P768" s="85"/>
      <c r="Q768" s="85"/>
      <c r="R768" s="85"/>
      <c r="S768" s="85"/>
      <c r="T768" s="85"/>
      <c r="U768" s="85"/>
      <c r="V768" s="91" t="str">
        <f t="shared" si="70"/>
        <v>/</v>
      </c>
      <c r="W768" s="92"/>
      <c r="X768" s="92"/>
      <c r="Y768" s="92"/>
      <c r="Z768" s="131">
        <f t="shared" si="66"/>
        <v>0</v>
      </c>
      <c r="AA768" s="131">
        <f t="shared" si="67"/>
        <v>0</v>
      </c>
      <c r="AB768" s="132">
        <f t="shared" si="68"/>
        <v>0</v>
      </c>
      <c r="AC768" s="132">
        <f t="shared" si="71"/>
        <v>0</v>
      </c>
      <c r="AD768" s="132">
        <f>(IF(S768=Dropdown!$E$6,1,IF(S768=Dropdown!$E$7,2,IF(S768=Dropdown!$E$8,1,IF(S768=Dropdown!$E$9,2,0)))))*E768</f>
        <v>0</v>
      </c>
      <c r="AE768" s="132">
        <v>0</v>
      </c>
    </row>
    <row r="769" spans="1:31" ht="32.25" customHeight="1" thickBot="1" x14ac:dyDescent="0.3">
      <c r="A769" s="98"/>
      <c r="B769" s="85"/>
      <c r="C769" s="85"/>
      <c r="D769" s="102"/>
      <c r="E769" s="85"/>
      <c r="F769" s="85"/>
      <c r="G769" s="85"/>
      <c r="H769" s="85"/>
      <c r="I769" s="85"/>
      <c r="J769" s="85"/>
      <c r="K769" s="99"/>
      <c r="L769" s="90"/>
      <c r="M769" s="40">
        <f t="shared" si="69"/>
        <v>0</v>
      </c>
      <c r="P769" s="85"/>
      <c r="Q769" s="85"/>
      <c r="R769" s="85"/>
      <c r="S769" s="85"/>
      <c r="T769" s="85"/>
      <c r="U769" s="85"/>
      <c r="V769" s="91" t="str">
        <f t="shared" si="70"/>
        <v>/</v>
      </c>
      <c r="W769" s="92"/>
      <c r="X769" s="92"/>
      <c r="Y769" s="92"/>
      <c r="Z769" s="131">
        <f t="shared" si="66"/>
        <v>0</v>
      </c>
      <c r="AA769" s="131">
        <f t="shared" si="67"/>
        <v>0</v>
      </c>
      <c r="AB769" s="132">
        <f t="shared" si="68"/>
        <v>0</v>
      </c>
      <c r="AC769" s="132">
        <f t="shared" si="71"/>
        <v>0</v>
      </c>
      <c r="AD769" s="132">
        <f>(IF(S769=Dropdown!$E$6,1,IF(S769=Dropdown!$E$7,2,IF(S769=Dropdown!$E$8,1,IF(S769=Dropdown!$E$9,2,0)))))*E769</f>
        <v>0</v>
      </c>
      <c r="AE769" s="132">
        <v>0</v>
      </c>
    </row>
    <row r="770" spans="1:31" ht="32.25" customHeight="1" thickBot="1" x14ac:dyDescent="0.3">
      <c r="A770" s="98"/>
      <c r="B770" s="85"/>
      <c r="C770" s="85"/>
      <c r="D770" s="102"/>
      <c r="E770" s="85"/>
      <c r="F770" s="85"/>
      <c r="G770" s="85"/>
      <c r="H770" s="85"/>
      <c r="I770" s="85"/>
      <c r="J770" s="85"/>
      <c r="K770" s="99"/>
      <c r="L770" s="90"/>
      <c r="M770" s="40">
        <f t="shared" si="69"/>
        <v>0</v>
      </c>
      <c r="P770" s="85"/>
      <c r="Q770" s="85"/>
      <c r="R770" s="85"/>
      <c r="S770" s="85"/>
      <c r="T770" s="85"/>
      <c r="U770" s="85"/>
      <c r="V770" s="91" t="str">
        <f t="shared" si="70"/>
        <v>/</v>
      </c>
      <c r="W770" s="92"/>
      <c r="X770" s="92"/>
      <c r="Y770" s="92"/>
      <c r="Z770" s="131">
        <f t="shared" si="66"/>
        <v>0</v>
      </c>
      <c r="AA770" s="131">
        <f t="shared" si="67"/>
        <v>0</v>
      </c>
      <c r="AB770" s="132">
        <f t="shared" si="68"/>
        <v>0</v>
      </c>
      <c r="AC770" s="132">
        <f t="shared" si="71"/>
        <v>0</v>
      </c>
      <c r="AD770" s="132">
        <f>(IF(S770=Dropdown!$E$6,1,IF(S770=Dropdown!$E$7,2,IF(S770=Dropdown!$E$8,1,IF(S770=Dropdown!$E$9,2,0)))))*E770</f>
        <v>0</v>
      </c>
      <c r="AE770" s="132">
        <v>0</v>
      </c>
    </row>
    <row r="771" spans="1:31" ht="32.25" customHeight="1" thickBot="1" x14ac:dyDescent="0.3">
      <c r="A771" s="98"/>
      <c r="B771" s="85"/>
      <c r="C771" s="85"/>
      <c r="D771" s="102"/>
      <c r="E771" s="85"/>
      <c r="F771" s="85"/>
      <c r="G771" s="85"/>
      <c r="H771" s="85"/>
      <c r="I771" s="85"/>
      <c r="J771" s="85"/>
      <c r="K771" s="99"/>
      <c r="L771" s="90"/>
      <c r="M771" s="40">
        <f t="shared" si="69"/>
        <v>0</v>
      </c>
      <c r="P771" s="85"/>
      <c r="Q771" s="85"/>
      <c r="R771" s="85"/>
      <c r="S771" s="85"/>
      <c r="T771" s="85"/>
      <c r="U771" s="85"/>
      <c r="V771" s="91" t="str">
        <f t="shared" si="70"/>
        <v>/</v>
      </c>
      <c r="W771" s="92"/>
      <c r="X771" s="92"/>
      <c r="Y771" s="92"/>
      <c r="Z771" s="131">
        <f t="shared" si="66"/>
        <v>0</v>
      </c>
      <c r="AA771" s="131">
        <f t="shared" si="67"/>
        <v>0</v>
      </c>
      <c r="AB771" s="132">
        <f t="shared" si="68"/>
        <v>0</v>
      </c>
      <c r="AC771" s="132">
        <f t="shared" si="71"/>
        <v>0</v>
      </c>
      <c r="AD771" s="132">
        <f>(IF(S771=Dropdown!$E$6,1,IF(S771=Dropdown!$E$7,2,IF(S771=Dropdown!$E$8,1,IF(S771=Dropdown!$E$9,2,0)))))*E771</f>
        <v>0</v>
      </c>
      <c r="AE771" s="132">
        <v>0</v>
      </c>
    </row>
    <row r="772" spans="1:31" ht="32.25" customHeight="1" thickBot="1" x14ac:dyDescent="0.3">
      <c r="A772" s="98"/>
      <c r="B772" s="85"/>
      <c r="C772" s="85"/>
      <c r="D772" s="102"/>
      <c r="E772" s="85"/>
      <c r="F772" s="85"/>
      <c r="G772" s="85"/>
      <c r="H772" s="85"/>
      <c r="I772" s="85"/>
      <c r="J772" s="85"/>
      <c r="K772" s="99"/>
      <c r="L772" s="90"/>
      <c r="M772" s="40">
        <f t="shared" si="69"/>
        <v>0</v>
      </c>
      <c r="P772" s="85"/>
      <c r="Q772" s="85"/>
      <c r="R772" s="85"/>
      <c r="S772" s="85"/>
      <c r="T772" s="85"/>
      <c r="U772" s="85"/>
      <c r="V772" s="91" t="str">
        <f t="shared" si="70"/>
        <v>/</v>
      </c>
      <c r="W772" s="92"/>
      <c r="X772" s="92"/>
      <c r="Y772" s="92"/>
      <c r="Z772" s="131">
        <f t="shared" si="66"/>
        <v>0</v>
      </c>
      <c r="AA772" s="131">
        <f t="shared" si="67"/>
        <v>0</v>
      </c>
      <c r="AB772" s="132">
        <f t="shared" si="68"/>
        <v>0</v>
      </c>
      <c r="AC772" s="132">
        <f t="shared" si="71"/>
        <v>0</v>
      </c>
      <c r="AD772" s="132">
        <f>(IF(S772=Dropdown!$E$6,1,IF(S772=Dropdown!$E$7,2,IF(S772=Dropdown!$E$8,1,IF(S772=Dropdown!$E$9,2,0)))))*E772</f>
        <v>0</v>
      </c>
      <c r="AE772" s="132">
        <v>0</v>
      </c>
    </row>
    <row r="773" spans="1:31" ht="32.25" customHeight="1" thickBot="1" x14ac:dyDescent="0.3">
      <c r="A773" s="98"/>
      <c r="B773" s="85"/>
      <c r="C773" s="85"/>
      <c r="D773" s="85"/>
      <c r="E773" s="85"/>
      <c r="F773" s="85"/>
      <c r="G773" s="85"/>
      <c r="H773" s="85"/>
      <c r="I773" s="85"/>
      <c r="J773" s="85"/>
      <c r="K773" s="99"/>
      <c r="L773" s="90"/>
      <c r="M773" s="40">
        <f t="shared" si="69"/>
        <v>0</v>
      </c>
      <c r="P773" s="85"/>
      <c r="Q773" s="85"/>
      <c r="R773" s="85"/>
      <c r="S773" s="85"/>
      <c r="T773" s="85"/>
      <c r="U773" s="85"/>
      <c r="V773" s="91" t="str">
        <f t="shared" si="70"/>
        <v>/</v>
      </c>
      <c r="W773" s="92"/>
      <c r="X773" s="92"/>
      <c r="Y773" s="92"/>
      <c r="Z773" s="131">
        <f t="shared" si="66"/>
        <v>0</v>
      </c>
      <c r="AA773" s="131">
        <f t="shared" si="67"/>
        <v>0</v>
      </c>
      <c r="AB773" s="132">
        <f t="shared" si="68"/>
        <v>0</v>
      </c>
      <c r="AC773" s="132">
        <f t="shared" si="71"/>
        <v>0</v>
      </c>
      <c r="AD773" s="132">
        <f>(IF(S773=Dropdown!$E$6,1,IF(S773=Dropdown!$E$7,2,IF(S773=Dropdown!$E$8,1,IF(S773=Dropdown!$E$9,2,0)))))*E773</f>
        <v>0</v>
      </c>
      <c r="AE773" s="132">
        <v>0</v>
      </c>
    </row>
    <row r="774" spans="1:31" ht="32.25" customHeight="1" thickBot="1" x14ac:dyDescent="0.3">
      <c r="A774" s="98"/>
      <c r="B774" s="85"/>
      <c r="C774" s="85"/>
      <c r="D774" s="85"/>
      <c r="E774" s="85"/>
      <c r="F774" s="85"/>
      <c r="G774" s="85"/>
      <c r="H774" s="85"/>
      <c r="I774" s="85"/>
      <c r="J774" s="85"/>
      <c r="K774" s="99"/>
      <c r="L774" s="90"/>
      <c r="M774" s="40">
        <f t="shared" si="69"/>
        <v>0</v>
      </c>
      <c r="P774" s="85"/>
      <c r="Q774" s="85"/>
      <c r="R774" s="85"/>
      <c r="S774" s="85"/>
      <c r="T774" s="85"/>
      <c r="U774" s="85"/>
      <c r="V774" s="91" t="str">
        <f t="shared" si="70"/>
        <v>/</v>
      </c>
      <c r="W774" s="92"/>
      <c r="X774" s="92"/>
      <c r="Y774" s="92"/>
      <c r="Z774" s="131">
        <f t="shared" si="66"/>
        <v>0</v>
      </c>
      <c r="AA774" s="131">
        <f t="shared" si="67"/>
        <v>0</v>
      </c>
      <c r="AB774" s="132">
        <f t="shared" si="68"/>
        <v>0</v>
      </c>
      <c r="AC774" s="132">
        <f t="shared" si="71"/>
        <v>0</v>
      </c>
      <c r="AD774" s="132">
        <f>(IF(S774=Dropdown!$E$6,1,IF(S774=Dropdown!$E$7,2,IF(S774=Dropdown!$E$8,1,IF(S774=Dropdown!$E$9,2,0)))))*E774</f>
        <v>0</v>
      </c>
      <c r="AE774" s="132">
        <v>0</v>
      </c>
    </row>
    <row r="775" spans="1:31" ht="32.25" customHeight="1" thickBot="1" x14ac:dyDescent="0.3">
      <c r="A775" s="98"/>
      <c r="B775" s="85"/>
      <c r="C775" s="85"/>
      <c r="D775" s="85"/>
      <c r="E775" s="85"/>
      <c r="F775" s="85"/>
      <c r="G775" s="85"/>
      <c r="H775" s="85"/>
      <c r="I775" s="85"/>
      <c r="J775" s="85"/>
      <c r="K775" s="99"/>
      <c r="L775" s="90"/>
      <c r="M775" s="40">
        <f t="shared" si="69"/>
        <v>0</v>
      </c>
      <c r="P775" s="85"/>
      <c r="Q775" s="85"/>
      <c r="R775" s="85"/>
      <c r="S775" s="85"/>
      <c r="T775" s="85"/>
      <c r="U775" s="85"/>
      <c r="V775" s="91" t="str">
        <f t="shared" si="70"/>
        <v>/</v>
      </c>
      <c r="W775" s="92"/>
      <c r="X775" s="92"/>
      <c r="Y775" s="92"/>
      <c r="Z775" s="131">
        <f t="shared" si="66"/>
        <v>0</v>
      </c>
      <c r="AA775" s="131">
        <f t="shared" si="67"/>
        <v>0</v>
      </c>
      <c r="AB775" s="132">
        <f t="shared" si="68"/>
        <v>0</v>
      </c>
      <c r="AC775" s="132">
        <f t="shared" si="71"/>
        <v>0</v>
      </c>
      <c r="AD775" s="132">
        <f>(IF(S775=Dropdown!$E$6,1,IF(S775=Dropdown!$E$7,2,IF(S775=Dropdown!$E$8,1,IF(S775=Dropdown!$E$9,2,0)))))*E775</f>
        <v>0</v>
      </c>
      <c r="AE775" s="132">
        <v>0</v>
      </c>
    </row>
    <row r="776" spans="1:31" ht="32.25" customHeight="1" thickBot="1" x14ac:dyDescent="0.3">
      <c r="A776" s="98"/>
      <c r="B776" s="85"/>
      <c r="C776" s="85"/>
      <c r="D776" s="85"/>
      <c r="E776" s="85"/>
      <c r="F776" s="85"/>
      <c r="G776" s="85"/>
      <c r="H776" s="85"/>
      <c r="I776" s="85"/>
      <c r="J776" s="85"/>
      <c r="K776" s="99"/>
      <c r="L776" s="90"/>
      <c r="M776" s="40">
        <f t="shared" si="69"/>
        <v>0</v>
      </c>
      <c r="P776" s="85"/>
      <c r="Q776" s="85"/>
      <c r="R776" s="85"/>
      <c r="S776" s="85"/>
      <c r="T776" s="85"/>
      <c r="U776" s="85"/>
      <c r="V776" s="91" t="str">
        <f t="shared" si="70"/>
        <v>/</v>
      </c>
      <c r="W776" s="92"/>
      <c r="X776" s="92"/>
      <c r="Y776" s="92"/>
      <c r="Z776" s="131">
        <f t="shared" ref="Z776:Z839" si="72">+((C776*D776)/1000000)*E776</f>
        <v>0</v>
      </c>
      <c r="AA776" s="131">
        <f t="shared" ref="AA776:AA839" si="73">+(IF(G776&lt;&gt;"",C776/1000+0.1,0)+IF(H776&lt;&gt;"",C776/1000+0.1,0)+IF(I776&lt;&gt;"",D776/1000+0.1,0)+IF(J776&lt;&gt;"",D776/1000+0.1,0))*E776</f>
        <v>0</v>
      </c>
      <c r="AB776" s="132">
        <f t="shared" ref="AB776:AB839" si="74">+IF(Q776="",0,1)*E776</f>
        <v>0</v>
      </c>
      <c r="AC776" s="132">
        <f t="shared" si="71"/>
        <v>0</v>
      </c>
      <c r="AD776" s="132">
        <f>(IF(S776=Dropdown!$E$6,1,IF(S776=Dropdown!$E$7,2,IF(S776=Dropdown!$E$8,1,IF(S776=Dropdown!$E$9,2,0)))))*E776</f>
        <v>0</v>
      </c>
      <c r="AE776" s="132">
        <v>0</v>
      </c>
    </row>
    <row r="777" spans="1:31" ht="32.25" customHeight="1" thickBot="1" x14ac:dyDescent="0.3">
      <c r="A777" s="98"/>
      <c r="B777" s="85"/>
      <c r="C777" s="85"/>
      <c r="D777" s="85"/>
      <c r="E777" s="85"/>
      <c r="F777" s="85"/>
      <c r="G777" s="85"/>
      <c r="H777" s="85"/>
      <c r="I777" s="85"/>
      <c r="J777" s="85"/>
      <c r="K777" s="99"/>
      <c r="L777" s="90"/>
      <c r="M777" s="40">
        <f t="shared" ref="M777:M840" si="75">IF(C777=0,0,1)</f>
        <v>0</v>
      </c>
      <c r="P777" s="85"/>
      <c r="Q777" s="85"/>
      <c r="R777" s="85"/>
      <c r="S777" s="85"/>
      <c r="T777" s="85"/>
      <c r="U777" s="85"/>
      <c r="V777" s="91" t="str">
        <f t="shared" ref="V777:V840" si="76">CONCATENATE(IF(Q777="","",CONCATENATE("",P777,"/",Q777)),IF(R777="","",CONCATENATE("",P777,"/",R777)),IF(S777="","",CONCATENATE("/","",P777,"/",S777,"(",T777,"-",U777,")")),"/",F777)</f>
        <v>/</v>
      </c>
      <c r="W777" s="92"/>
      <c r="X777" s="92"/>
      <c r="Y777" s="92"/>
      <c r="Z777" s="131">
        <f t="shared" si="72"/>
        <v>0</v>
      </c>
      <c r="AA777" s="131">
        <f t="shared" si="73"/>
        <v>0</v>
      </c>
      <c r="AB777" s="132">
        <f t="shared" si="74"/>
        <v>0</v>
      </c>
      <c r="AC777" s="132">
        <f t="shared" ref="AC777:AC840" si="77">+IF(R777="",0,1)*E777</f>
        <v>0</v>
      </c>
      <c r="AD777" s="132">
        <f>(IF(S777=Dropdown!$E$6,1,IF(S777=Dropdown!$E$7,2,IF(S777=Dropdown!$E$8,1,IF(S777=Dropdown!$E$9,2,0)))))*E777</f>
        <v>0</v>
      </c>
      <c r="AE777" s="132">
        <v>0</v>
      </c>
    </row>
    <row r="778" spans="1:31" ht="32.25" customHeight="1" thickBot="1" x14ac:dyDescent="0.3">
      <c r="A778" s="98"/>
      <c r="B778" s="85"/>
      <c r="C778" s="85"/>
      <c r="D778" s="85"/>
      <c r="E778" s="85"/>
      <c r="F778" s="85"/>
      <c r="G778" s="85"/>
      <c r="H778" s="85"/>
      <c r="I778" s="85"/>
      <c r="J778" s="85"/>
      <c r="K778" s="99"/>
      <c r="L778" s="90"/>
      <c r="M778" s="40">
        <f t="shared" si="75"/>
        <v>0</v>
      </c>
      <c r="P778" s="85"/>
      <c r="Q778" s="85"/>
      <c r="R778" s="85"/>
      <c r="S778" s="85"/>
      <c r="T778" s="85"/>
      <c r="U778" s="85"/>
      <c r="V778" s="91" t="str">
        <f t="shared" si="76"/>
        <v>/</v>
      </c>
      <c r="W778" s="92"/>
      <c r="X778" s="92"/>
      <c r="Y778" s="92"/>
      <c r="Z778" s="131">
        <f t="shared" si="72"/>
        <v>0</v>
      </c>
      <c r="AA778" s="131">
        <f t="shared" si="73"/>
        <v>0</v>
      </c>
      <c r="AB778" s="132">
        <f t="shared" si="74"/>
        <v>0</v>
      </c>
      <c r="AC778" s="132">
        <f t="shared" si="77"/>
        <v>0</v>
      </c>
      <c r="AD778" s="132">
        <f>(IF(S778=Dropdown!$E$6,1,IF(S778=Dropdown!$E$7,2,IF(S778=Dropdown!$E$8,1,IF(S778=Dropdown!$E$9,2,0)))))*E778</f>
        <v>0</v>
      </c>
      <c r="AE778" s="132">
        <v>0</v>
      </c>
    </row>
    <row r="779" spans="1:31" ht="32.25" customHeight="1" thickBot="1" x14ac:dyDescent="0.3">
      <c r="A779" s="98"/>
      <c r="B779" s="85"/>
      <c r="C779" s="85"/>
      <c r="D779" s="85"/>
      <c r="E779" s="85"/>
      <c r="F779" s="85"/>
      <c r="G779" s="85"/>
      <c r="H779" s="85"/>
      <c r="I779" s="85"/>
      <c r="J779" s="85"/>
      <c r="K779" s="99"/>
      <c r="L779" s="90"/>
      <c r="M779" s="40">
        <f t="shared" si="75"/>
        <v>0</v>
      </c>
      <c r="P779" s="85"/>
      <c r="Q779" s="85"/>
      <c r="R779" s="85"/>
      <c r="S779" s="85"/>
      <c r="T779" s="85"/>
      <c r="U779" s="85"/>
      <c r="V779" s="91" t="str">
        <f t="shared" si="76"/>
        <v>/</v>
      </c>
      <c r="W779" s="92"/>
      <c r="X779" s="92"/>
      <c r="Y779" s="92"/>
      <c r="Z779" s="131">
        <f t="shared" si="72"/>
        <v>0</v>
      </c>
      <c r="AA779" s="131">
        <f t="shared" si="73"/>
        <v>0</v>
      </c>
      <c r="AB779" s="132">
        <f t="shared" si="74"/>
        <v>0</v>
      </c>
      <c r="AC779" s="132">
        <f t="shared" si="77"/>
        <v>0</v>
      </c>
      <c r="AD779" s="132">
        <f>(IF(S779=Dropdown!$E$6,1,IF(S779=Dropdown!$E$7,2,IF(S779=Dropdown!$E$8,1,IF(S779=Dropdown!$E$9,2,0)))))*E779</f>
        <v>0</v>
      </c>
      <c r="AE779" s="132">
        <v>0</v>
      </c>
    </row>
    <row r="780" spans="1:31" ht="32.25" customHeight="1" thickBot="1" x14ac:dyDescent="0.3">
      <c r="A780" s="98"/>
      <c r="B780" s="85"/>
      <c r="C780" s="85"/>
      <c r="D780" s="85"/>
      <c r="E780" s="85"/>
      <c r="F780" s="85"/>
      <c r="G780" s="85"/>
      <c r="H780" s="85"/>
      <c r="I780" s="85"/>
      <c r="J780" s="85"/>
      <c r="K780" s="99"/>
      <c r="L780" s="90"/>
      <c r="M780" s="40">
        <f t="shared" si="75"/>
        <v>0</v>
      </c>
      <c r="P780" s="85"/>
      <c r="Q780" s="85"/>
      <c r="R780" s="85"/>
      <c r="S780" s="85"/>
      <c r="T780" s="85"/>
      <c r="U780" s="85"/>
      <c r="V780" s="91" t="str">
        <f t="shared" si="76"/>
        <v>/</v>
      </c>
      <c r="W780" s="92"/>
      <c r="X780" s="92"/>
      <c r="Y780" s="92"/>
      <c r="Z780" s="131">
        <f t="shared" si="72"/>
        <v>0</v>
      </c>
      <c r="AA780" s="131">
        <f t="shared" si="73"/>
        <v>0</v>
      </c>
      <c r="AB780" s="132">
        <f t="shared" si="74"/>
        <v>0</v>
      </c>
      <c r="AC780" s="132">
        <f t="shared" si="77"/>
        <v>0</v>
      </c>
      <c r="AD780" s="132">
        <f>(IF(S780=Dropdown!$E$6,1,IF(S780=Dropdown!$E$7,2,IF(S780=Dropdown!$E$8,1,IF(S780=Dropdown!$E$9,2,0)))))*E780</f>
        <v>0</v>
      </c>
      <c r="AE780" s="132">
        <v>0</v>
      </c>
    </row>
    <row r="781" spans="1:31" ht="32.25" customHeight="1" thickBot="1" x14ac:dyDescent="0.3">
      <c r="A781" s="98"/>
      <c r="B781" s="85"/>
      <c r="C781" s="85"/>
      <c r="D781" s="85"/>
      <c r="E781" s="85"/>
      <c r="F781" s="85"/>
      <c r="G781" s="85"/>
      <c r="H781" s="85"/>
      <c r="I781" s="85"/>
      <c r="J781" s="85"/>
      <c r="K781" s="99"/>
      <c r="L781" s="90"/>
      <c r="M781" s="40">
        <f t="shared" si="75"/>
        <v>0</v>
      </c>
      <c r="P781" s="85"/>
      <c r="Q781" s="85"/>
      <c r="R781" s="85"/>
      <c r="S781" s="85"/>
      <c r="T781" s="85"/>
      <c r="U781" s="85"/>
      <c r="V781" s="91" t="str">
        <f t="shared" si="76"/>
        <v>/</v>
      </c>
      <c r="W781" s="92"/>
      <c r="X781" s="92"/>
      <c r="Y781" s="92"/>
      <c r="Z781" s="131">
        <f t="shared" si="72"/>
        <v>0</v>
      </c>
      <c r="AA781" s="131">
        <f t="shared" si="73"/>
        <v>0</v>
      </c>
      <c r="AB781" s="132">
        <f t="shared" si="74"/>
        <v>0</v>
      </c>
      <c r="AC781" s="132">
        <f t="shared" si="77"/>
        <v>0</v>
      </c>
      <c r="AD781" s="132">
        <f>(IF(S781=Dropdown!$E$6,1,IF(S781=Dropdown!$E$7,2,IF(S781=Dropdown!$E$8,1,IF(S781=Dropdown!$E$9,2,0)))))*E781</f>
        <v>0</v>
      </c>
      <c r="AE781" s="132">
        <v>0</v>
      </c>
    </row>
    <row r="782" spans="1:31" ht="32.25" customHeight="1" thickBot="1" x14ac:dyDescent="0.3">
      <c r="A782" s="98"/>
      <c r="B782" s="85"/>
      <c r="C782" s="85"/>
      <c r="D782" s="85"/>
      <c r="E782" s="85"/>
      <c r="F782" s="85"/>
      <c r="G782" s="85"/>
      <c r="H782" s="85"/>
      <c r="I782" s="85"/>
      <c r="J782" s="85"/>
      <c r="K782" s="99"/>
      <c r="L782" s="90"/>
      <c r="M782" s="40">
        <f t="shared" si="75"/>
        <v>0</v>
      </c>
      <c r="P782" s="85"/>
      <c r="Q782" s="85"/>
      <c r="R782" s="85"/>
      <c r="S782" s="85"/>
      <c r="T782" s="85"/>
      <c r="U782" s="85"/>
      <c r="V782" s="91" t="str">
        <f t="shared" si="76"/>
        <v>/</v>
      </c>
      <c r="W782" s="92"/>
      <c r="X782" s="92"/>
      <c r="Y782" s="92"/>
      <c r="Z782" s="131">
        <f t="shared" si="72"/>
        <v>0</v>
      </c>
      <c r="AA782" s="131">
        <f t="shared" si="73"/>
        <v>0</v>
      </c>
      <c r="AB782" s="132">
        <f t="shared" si="74"/>
        <v>0</v>
      </c>
      <c r="AC782" s="132">
        <f t="shared" si="77"/>
        <v>0</v>
      </c>
      <c r="AD782" s="132">
        <f>(IF(S782=Dropdown!$E$6,1,IF(S782=Dropdown!$E$7,2,IF(S782=Dropdown!$E$8,1,IF(S782=Dropdown!$E$9,2,0)))))*E782</f>
        <v>0</v>
      </c>
      <c r="AE782" s="132">
        <v>0</v>
      </c>
    </row>
    <row r="783" spans="1:31" ht="32.25" customHeight="1" thickBot="1" x14ac:dyDescent="0.3">
      <c r="A783" s="98"/>
      <c r="B783" s="85"/>
      <c r="C783" s="85"/>
      <c r="D783" s="85"/>
      <c r="E783" s="85"/>
      <c r="F783" s="85"/>
      <c r="G783" s="85"/>
      <c r="H783" s="85"/>
      <c r="I783" s="85"/>
      <c r="J783" s="85"/>
      <c r="K783" s="99"/>
      <c r="L783" s="90"/>
      <c r="M783" s="40">
        <f t="shared" si="75"/>
        <v>0</v>
      </c>
      <c r="P783" s="85"/>
      <c r="Q783" s="85"/>
      <c r="R783" s="85"/>
      <c r="S783" s="85"/>
      <c r="T783" s="85"/>
      <c r="U783" s="85"/>
      <c r="V783" s="91" t="str">
        <f t="shared" si="76"/>
        <v>/</v>
      </c>
      <c r="W783" s="92"/>
      <c r="X783" s="92"/>
      <c r="Y783" s="92"/>
      <c r="Z783" s="131">
        <f t="shared" si="72"/>
        <v>0</v>
      </c>
      <c r="AA783" s="131">
        <f t="shared" si="73"/>
        <v>0</v>
      </c>
      <c r="AB783" s="132">
        <f t="shared" si="74"/>
        <v>0</v>
      </c>
      <c r="AC783" s="132">
        <f t="shared" si="77"/>
        <v>0</v>
      </c>
      <c r="AD783" s="132">
        <f>(IF(S783=Dropdown!$E$6,1,IF(S783=Dropdown!$E$7,2,IF(S783=Dropdown!$E$8,1,IF(S783=Dropdown!$E$9,2,0)))))*E783</f>
        <v>0</v>
      </c>
      <c r="AE783" s="132">
        <v>0</v>
      </c>
    </row>
    <row r="784" spans="1:31" ht="32.25" customHeight="1" thickBot="1" x14ac:dyDescent="0.3">
      <c r="A784" s="98"/>
      <c r="B784" s="85"/>
      <c r="C784" s="85"/>
      <c r="D784" s="85"/>
      <c r="E784" s="85"/>
      <c r="F784" s="85"/>
      <c r="G784" s="85"/>
      <c r="H784" s="85"/>
      <c r="I784" s="85"/>
      <c r="J784" s="85"/>
      <c r="K784" s="99"/>
      <c r="L784" s="90"/>
      <c r="M784" s="40">
        <f t="shared" si="75"/>
        <v>0</v>
      </c>
      <c r="P784" s="85"/>
      <c r="Q784" s="85"/>
      <c r="R784" s="85"/>
      <c r="S784" s="85"/>
      <c r="T784" s="85"/>
      <c r="U784" s="85"/>
      <c r="V784" s="91" t="str">
        <f t="shared" si="76"/>
        <v>/</v>
      </c>
      <c r="W784" s="92"/>
      <c r="X784" s="92"/>
      <c r="Y784" s="92"/>
      <c r="Z784" s="131">
        <f t="shared" si="72"/>
        <v>0</v>
      </c>
      <c r="AA784" s="131">
        <f t="shared" si="73"/>
        <v>0</v>
      </c>
      <c r="AB784" s="132">
        <f t="shared" si="74"/>
        <v>0</v>
      </c>
      <c r="AC784" s="132">
        <f t="shared" si="77"/>
        <v>0</v>
      </c>
      <c r="AD784" s="132">
        <f>(IF(S784=Dropdown!$E$6,1,IF(S784=Dropdown!$E$7,2,IF(S784=Dropdown!$E$8,1,IF(S784=Dropdown!$E$9,2,0)))))*E784</f>
        <v>0</v>
      </c>
      <c r="AE784" s="132">
        <v>0</v>
      </c>
    </row>
    <row r="785" spans="1:31" ht="32.25" customHeight="1" thickBot="1" x14ac:dyDescent="0.3">
      <c r="A785" s="98"/>
      <c r="B785" s="85"/>
      <c r="C785" s="85"/>
      <c r="D785" s="85"/>
      <c r="E785" s="85"/>
      <c r="F785" s="85"/>
      <c r="G785" s="85"/>
      <c r="H785" s="85"/>
      <c r="I785" s="85"/>
      <c r="J785" s="85"/>
      <c r="K785" s="99"/>
      <c r="L785" s="90"/>
      <c r="M785" s="40">
        <f t="shared" si="75"/>
        <v>0</v>
      </c>
      <c r="P785" s="85"/>
      <c r="Q785" s="85"/>
      <c r="R785" s="85"/>
      <c r="S785" s="85"/>
      <c r="T785" s="85"/>
      <c r="U785" s="85"/>
      <c r="V785" s="91" t="str">
        <f t="shared" si="76"/>
        <v>/</v>
      </c>
      <c r="W785" s="92"/>
      <c r="X785" s="92"/>
      <c r="Y785" s="92"/>
      <c r="Z785" s="131">
        <f t="shared" si="72"/>
        <v>0</v>
      </c>
      <c r="AA785" s="131">
        <f t="shared" si="73"/>
        <v>0</v>
      </c>
      <c r="AB785" s="132">
        <f t="shared" si="74"/>
        <v>0</v>
      </c>
      <c r="AC785" s="132">
        <f t="shared" si="77"/>
        <v>0</v>
      </c>
      <c r="AD785" s="132">
        <f>(IF(S785=Dropdown!$E$6,1,IF(S785=Dropdown!$E$7,2,IF(S785=Dropdown!$E$8,1,IF(S785=Dropdown!$E$9,2,0)))))*E785</f>
        <v>0</v>
      </c>
      <c r="AE785" s="132">
        <v>0</v>
      </c>
    </row>
    <row r="786" spans="1:31" ht="32.25" customHeight="1" thickBot="1" x14ac:dyDescent="0.3">
      <c r="A786" s="98"/>
      <c r="B786" s="85"/>
      <c r="C786" s="85"/>
      <c r="D786" s="102"/>
      <c r="E786" s="85"/>
      <c r="F786" s="85"/>
      <c r="G786" s="85"/>
      <c r="H786" s="85"/>
      <c r="I786" s="85"/>
      <c r="J786" s="85"/>
      <c r="K786" s="99"/>
      <c r="L786" s="90"/>
      <c r="M786" s="40">
        <f t="shared" si="75"/>
        <v>0</v>
      </c>
      <c r="P786" s="85"/>
      <c r="Q786" s="85"/>
      <c r="R786" s="85"/>
      <c r="S786" s="85"/>
      <c r="T786" s="85"/>
      <c r="U786" s="85"/>
      <c r="V786" s="91" t="str">
        <f t="shared" si="76"/>
        <v>/</v>
      </c>
      <c r="W786" s="92"/>
      <c r="X786" s="92"/>
      <c r="Y786" s="92"/>
      <c r="Z786" s="131">
        <f t="shared" si="72"/>
        <v>0</v>
      </c>
      <c r="AA786" s="131">
        <f t="shared" si="73"/>
        <v>0</v>
      </c>
      <c r="AB786" s="132">
        <f t="shared" si="74"/>
        <v>0</v>
      </c>
      <c r="AC786" s="132">
        <f t="shared" si="77"/>
        <v>0</v>
      </c>
      <c r="AD786" s="132">
        <f>(IF(S786=Dropdown!$E$6,1,IF(S786=Dropdown!$E$7,2,IF(S786=Dropdown!$E$8,1,IF(S786=Dropdown!$E$9,2,0)))))*E786</f>
        <v>0</v>
      </c>
      <c r="AE786" s="132">
        <v>0</v>
      </c>
    </row>
    <row r="787" spans="1:31" ht="32.25" customHeight="1" thickBot="1" x14ac:dyDescent="0.3">
      <c r="A787" s="98"/>
      <c r="B787" s="85"/>
      <c r="C787" s="85"/>
      <c r="D787" s="102"/>
      <c r="E787" s="85"/>
      <c r="F787" s="85"/>
      <c r="G787" s="85"/>
      <c r="H787" s="85"/>
      <c r="I787" s="85"/>
      <c r="J787" s="85"/>
      <c r="K787" s="99"/>
      <c r="L787" s="90"/>
      <c r="M787" s="40">
        <f t="shared" si="75"/>
        <v>0</v>
      </c>
      <c r="P787" s="85"/>
      <c r="Q787" s="85"/>
      <c r="R787" s="85"/>
      <c r="S787" s="85"/>
      <c r="T787" s="85"/>
      <c r="U787" s="85"/>
      <c r="V787" s="91" t="str">
        <f t="shared" si="76"/>
        <v>/</v>
      </c>
      <c r="W787" s="92"/>
      <c r="X787" s="92"/>
      <c r="Y787" s="92"/>
      <c r="Z787" s="131">
        <f t="shared" si="72"/>
        <v>0</v>
      </c>
      <c r="AA787" s="131">
        <f t="shared" si="73"/>
        <v>0</v>
      </c>
      <c r="AB787" s="132">
        <f t="shared" si="74"/>
        <v>0</v>
      </c>
      <c r="AC787" s="132">
        <f t="shared" si="77"/>
        <v>0</v>
      </c>
      <c r="AD787" s="132">
        <f>(IF(S787=Dropdown!$E$6,1,IF(S787=Dropdown!$E$7,2,IF(S787=Dropdown!$E$8,1,IF(S787=Dropdown!$E$9,2,0)))))*E787</f>
        <v>0</v>
      </c>
      <c r="AE787" s="132">
        <v>0</v>
      </c>
    </row>
    <row r="788" spans="1:31" ht="32.25" customHeight="1" thickBot="1" x14ac:dyDescent="0.3">
      <c r="A788" s="98"/>
      <c r="B788" s="85"/>
      <c r="C788" s="85"/>
      <c r="D788" s="102"/>
      <c r="E788" s="85"/>
      <c r="F788" s="85"/>
      <c r="G788" s="85"/>
      <c r="H788" s="85"/>
      <c r="I788" s="85"/>
      <c r="J788" s="85"/>
      <c r="K788" s="99"/>
      <c r="L788" s="90"/>
      <c r="M788" s="40">
        <f t="shared" si="75"/>
        <v>0</v>
      </c>
      <c r="P788" s="85"/>
      <c r="Q788" s="85"/>
      <c r="R788" s="85"/>
      <c r="S788" s="85"/>
      <c r="T788" s="85"/>
      <c r="U788" s="85"/>
      <c r="V788" s="91" t="str">
        <f t="shared" si="76"/>
        <v>/</v>
      </c>
      <c r="W788" s="92"/>
      <c r="X788" s="92"/>
      <c r="Y788" s="92"/>
      <c r="Z788" s="131">
        <f t="shared" si="72"/>
        <v>0</v>
      </c>
      <c r="AA788" s="131">
        <f t="shared" si="73"/>
        <v>0</v>
      </c>
      <c r="AB788" s="132">
        <f t="shared" si="74"/>
        <v>0</v>
      </c>
      <c r="AC788" s="132">
        <f t="shared" si="77"/>
        <v>0</v>
      </c>
      <c r="AD788" s="132">
        <f>(IF(S788=Dropdown!$E$6,1,IF(S788=Dropdown!$E$7,2,IF(S788=Dropdown!$E$8,1,IF(S788=Dropdown!$E$9,2,0)))))*E788</f>
        <v>0</v>
      </c>
      <c r="AE788" s="132">
        <v>0</v>
      </c>
    </row>
    <row r="789" spans="1:31" ht="32.25" customHeight="1" thickBot="1" x14ac:dyDescent="0.3">
      <c r="A789" s="98"/>
      <c r="B789" s="85"/>
      <c r="C789" s="85"/>
      <c r="D789" s="102"/>
      <c r="E789" s="85"/>
      <c r="F789" s="85"/>
      <c r="G789" s="85"/>
      <c r="H789" s="85"/>
      <c r="I789" s="85"/>
      <c r="J789" s="85"/>
      <c r="K789" s="99"/>
      <c r="L789" s="90"/>
      <c r="M789" s="40">
        <f t="shared" si="75"/>
        <v>0</v>
      </c>
      <c r="P789" s="85"/>
      <c r="Q789" s="85"/>
      <c r="R789" s="85"/>
      <c r="S789" s="85"/>
      <c r="T789" s="85"/>
      <c r="U789" s="85"/>
      <c r="V789" s="91" t="str">
        <f t="shared" si="76"/>
        <v>/</v>
      </c>
      <c r="W789" s="92"/>
      <c r="X789" s="92"/>
      <c r="Y789" s="92"/>
      <c r="Z789" s="131">
        <f t="shared" si="72"/>
        <v>0</v>
      </c>
      <c r="AA789" s="131">
        <f t="shared" si="73"/>
        <v>0</v>
      </c>
      <c r="AB789" s="132">
        <f t="shared" si="74"/>
        <v>0</v>
      </c>
      <c r="AC789" s="132">
        <f t="shared" si="77"/>
        <v>0</v>
      </c>
      <c r="AD789" s="132">
        <f>(IF(S789=Dropdown!$E$6,1,IF(S789=Dropdown!$E$7,2,IF(S789=Dropdown!$E$8,1,IF(S789=Dropdown!$E$9,2,0)))))*E789</f>
        <v>0</v>
      </c>
      <c r="AE789" s="132">
        <v>0</v>
      </c>
    </row>
    <row r="790" spans="1:31" ht="32.25" customHeight="1" thickBot="1" x14ac:dyDescent="0.3">
      <c r="A790" s="98"/>
      <c r="B790" s="85"/>
      <c r="C790" s="85"/>
      <c r="D790" s="85"/>
      <c r="E790" s="85"/>
      <c r="F790" s="85"/>
      <c r="G790" s="85"/>
      <c r="H790" s="85"/>
      <c r="I790" s="85"/>
      <c r="J790" s="85"/>
      <c r="K790" s="99"/>
      <c r="L790" s="90"/>
      <c r="M790" s="40">
        <f t="shared" si="75"/>
        <v>0</v>
      </c>
      <c r="P790" s="85"/>
      <c r="Q790" s="85"/>
      <c r="R790" s="85"/>
      <c r="S790" s="85"/>
      <c r="T790" s="85"/>
      <c r="U790" s="85"/>
      <c r="V790" s="91" t="str">
        <f t="shared" si="76"/>
        <v>/</v>
      </c>
      <c r="W790" s="92"/>
      <c r="X790" s="92"/>
      <c r="Y790" s="92"/>
      <c r="Z790" s="131">
        <f t="shared" si="72"/>
        <v>0</v>
      </c>
      <c r="AA790" s="131">
        <f t="shared" si="73"/>
        <v>0</v>
      </c>
      <c r="AB790" s="132">
        <f t="shared" si="74"/>
        <v>0</v>
      </c>
      <c r="AC790" s="132">
        <f t="shared" si="77"/>
        <v>0</v>
      </c>
      <c r="AD790" s="132">
        <f>(IF(S790=Dropdown!$E$6,1,IF(S790=Dropdown!$E$7,2,IF(S790=Dropdown!$E$8,1,IF(S790=Dropdown!$E$9,2,0)))))*E790</f>
        <v>0</v>
      </c>
      <c r="AE790" s="132">
        <v>0</v>
      </c>
    </row>
    <row r="791" spans="1:31" ht="32.25" customHeight="1" thickBot="1" x14ac:dyDescent="0.3">
      <c r="A791" s="98"/>
      <c r="B791" s="85"/>
      <c r="C791" s="85"/>
      <c r="D791" s="85"/>
      <c r="E791" s="85"/>
      <c r="F791" s="85"/>
      <c r="G791" s="85"/>
      <c r="H791" s="85"/>
      <c r="I791" s="85"/>
      <c r="J791" s="85"/>
      <c r="K791" s="99"/>
      <c r="L791" s="90"/>
      <c r="M791" s="40">
        <f t="shared" si="75"/>
        <v>0</v>
      </c>
      <c r="P791" s="85"/>
      <c r="Q791" s="85"/>
      <c r="R791" s="85"/>
      <c r="S791" s="85"/>
      <c r="T791" s="85"/>
      <c r="U791" s="85"/>
      <c r="V791" s="91" t="str">
        <f t="shared" si="76"/>
        <v>/</v>
      </c>
      <c r="W791" s="92"/>
      <c r="X791" s="92"/>
      <c r="Y791" s="92"/>
      <c r="Z791" s="131">
        <f t="shared" si="72"/>
        <v>0</v>
      </c>
      <c r="AA791" s="131">
        <f t="shared" si="73"/>
        <v>0</v>
      </c>
      <c r="AB791" s="132">
        <f t="shared" si="74"/>
        <v>0</v>
      </c>
      <c r="AC791" s="132">
        <f t="shared" si="77"/>
        <v>0</v>
      </c>
      <c r="AD791" s="132">
        <f>(IF(S791=Dropdown!$E$6,1,IF(S791=Dropdown!$E$7,2,IF(S791=Dropdown!$E$8,1,IF(S791=Dropdown!$E$9,2,0)))))*E791</f>
        <v>0</v>
      </c>
      <c r="AE791" s="132">
        <v>0</v>
      </c>
    </row>
    <row r="792" spans="1:31" ht="32.25" customHeight="1" thickBot="1" x14ac:dyDescent="0.3">
      <c r="A792" s="98"/>
      <c r="B792" s="85"/>
      <c r="C792" s="85"/>
      <c r="D792" s="85"/>
      <c r="E792" s="85"/>
      <c r="F792" s="85"/>
      <c r="G792" s="85"/>
      <c r="H792" s="85"/>
      <c r="I792" s="85"/>
      <c r="J792" s="85"/>
      <c r="K792" s="99"/>
      <c r="L792" s="90"/>
      <c r="M792" s="40">
        <f t="shared" si="75"/>
        <v>0</v>
      </c>
      <c r="P792" s="85"/>
      <c r="Q792" s="85"/>
      <c r="R792" s="85"/>
      <c r="S792" s="85"/>
      <c r="T792" s="85"/>
      <c r="U792" s="85"/>
      <c r="V792" s="91" t="str">
        <f t="shared" si="76"/>
        <v>/</v>
      </c>
      <c r="W792" s="92"/>
      <c r="X792" s="92"/>
      <c r="Y792" s="92"/>
      <c r="Z792" s="131">
        <f t="shared" si="72"/>
        <v>0</v>
      </c>
      <c r="AA792" s="131">
        <f t="shared" si="73"/>
        <v>0</v>
      </c>
      <c r="AB792" s="132">
        <f t="shared" si="74"/>
        <v>0</v>
      </c>
      <c r="AC792" s="132">
        <f t="shared" si="77"/>
        <v>0</v>
      </c>
      <c r="AD792" s="132">
        <f>(IF(S792=Dropdown!$E$6,1,IF(S792=Dropdown!$E$7,2,IF(S792=Dropdown!$E$8,1,IF(S792=Dropdown!$E$9,2,0)))))*E792</f>
        <v>0</v>
      </c>
      <c r="AE792" s="132">
        <v>0</v>
      </c>
    </row>
    <row r="793" spans="1:31" ht="32.25" customHeight="1" thickBot="1" x14ac:dyDescent="0.3">
      <c r="A793" s="98"/>
      <c r="B793" s="85"/>
      <c r="C793" s="85"/>
      <c r="D793" s="85"/>
      <c r="E793" s="85"/>
      <c r="F793" s="85"/>
      <c r="G793" s="85"/>
      <c r="H793" s="85"/>
      <c r="I793" s="85"/>
      <c r="J793" s="85"/>
      <c r="K793" s="99"/>
      <c r="L793" s="90"/>
      <c r="M793" s="40">
        <f t="shared" si="75"/>
        <v>0</v>
      </c>
      <c r="P793" s="85"/>
      <c r="Q793" s="85"/>
      <c r="R793" s="85"/>
      <c r="S793" s="85"/>
      <c r="T793" s="85"/>
      <c r="U793" s="85"/>
      <c r="V793" s="91" t="str">
        <f t="shared" si="76"/>
        <v>/</v>
      </c>
      <c r="W793" s="92"/>
      <c r="X793" s="92"/>
      <c r="Y793" s="92"/>
      <c r="Z793" s="131">
        <f t="shared" si="72"/>
        <v>0</v>
      </c>
      <c r="AA793" s="131">
        <f t="shared" si="73"/>
        <v>0</v>
      </c>
      <c r="AB793" s="132">
        <f t="shared" si="74"/>
        <v>0</v>
      </c>
      <c r="AC793" s="132">
        <f t="shared" si="77"/>
        <v>0</v>
      </c>
      <c r="AD793" s="132">
        <f>(IF(S793=Dropdown!$E$6,1,IF(S793=Dropdown!$E$7,2,IF(S793=Dropdown!$E$8,1,IF(S793=Dropdown!$E$9,2,0)))))*E793</f>
        <v>0</v>
      </c>
      <c r="AE793" s="132">
        <v>0</v>
      </c>
    </row>
    <row r="794" spans="1:31" ht="32.25" customHeight="1" thickBot="1" x14ac:dyDescent="0.3">
      <c r="A794" s="98"/>
      <c r="B794" s="85"/>
      <c r="C794" s="85"/>
      <c r="D794" s="85"/>
      <c r="E794" s="85"/>
      <c r="F794" s="85"/>
      <c r="G794" s="85"/>
      <c r="H794" s="85"/>
      <c r="I794" s="85"/>
      <c r="J794" s="85"/>
      <c r="K794" s="99"/>
      <c r="L794" s="90"/>
      <c r="M794" s="40">
        <f t="shared" si="75"/>
        <v>0</v>
      </c>
      <c r="P794" s="85"/>
      <c r="Q794" s="85"/>
      <c r="R794" s="85"/>
      <c r="S794" s="85"/>
      <c r="T794" s="85"/>
      <c r="U794" s="85"/>
      <c r="V794" s="91" t="str">
        <f t="shared" si="76"/>
        <v>/</v>
      </c>
      <c r="W794" s="92"/>
      <c r="X794" s="92"/>
      <c r="Y794" s="92"/>
      <c r="Z794" s="131">
        <f t="shared" si="72"/>
        <v>0</v>
      </c>
      <c r="AA794" s="131">
        <f t="shared" si="73"/>
        <v>0</v>
      </c>
      <c r="AB794" s="132">
        <f t="shared" si="74"/>
        <v>0</v>
      </c>
      <c r="AC794" s="132">
        <f t="shared" si="77"/>
        <v>0</v>
      </c>
      <c r="AD794" s="132">
        <f>(IF(S794=Dropdown!$E$6,1,IF(S794=Dropdown!$E$7,2,IF(S794=Dropdown!$E$8,1,IF(S794=Dropdown!$E$9,2,0)))))*E794</f>
        <v>0</v>
      </c>
      <c r="AE794" s="132">
        <v>0</v>
      </c>
    </row>
    <row r="795" spans="1:31" ht="32.25" customHeight="1" thickBot="1" x14ac:dyDescent="0.3">
      <c r="A795" s="98"/>
      <c r="B795" s="85"/>
      <c r="C795" s="85"/>
      <c r="D795" s="85"/>
      <c r="E795" s="85"/>
      <c r="F795" s="85"/>
      <c r="G795" s="85"/>
      <c r="H795" s="85"/>
      <c r="I795" s="85"/>
      <c r="J795" s="85"/>
      <c r="K795" s="99"/>
      <c r="L795" s="90"/>
      <c r="M795" s="40">
        <f t="shared" si="75"/>
        <v>0</v>
      </c>
      <c r="P795" s="85"/>
      <c r="Q795" s="85"/>
      <c r="R795" s="85"/>
      <c r="S795" s="85"/>
      <c r="T795" s="85"/>
      <c r="U795" s="85"/>
      <c r="V795" s="91" t="str">
        <f t="shared" si="76"/>
        <v>/</v>
      </c>
      <c r="W795" s="92"/>
      <c r="X795" s="92"/>
      <c r="Y795" s="92"/>
      <c r="Z795" s="131">
        <f t="shared" si="72"/>
        <v>0</v>
      </c>
      <c r="AA795" s="131">
        <f t="shared" si="73"/>
        <v>0</v>
      </c>
      <c r="AB795" s="132">
        <f t="shared" si="74"/>
        <v>0</v>
      </c>
      <c r="AC795" s="132">
        <f t="shared" si="77"/>
        <v>0</v>
      </c>
      <c r="AD795" s="132">
        <f>(IF(S795=Dropdown!$E$6,1,IF(S795=Dropdown!$E$7,2,IF(S795=Dropdown!$E$8,1,IF(S795=Dropdown!$E$9,2,0)))))*E795</f>
        <v>0</v>
      </c>
      <c r="AE795" s="132">
        <v>0</v>
      </c>
    </row>
    <row r="796" spans="1:31" ht="32.25" customHeight="1" thickBot="1" x14ac:dyDescent="0.3">
      <c r="A796" s="98"/>
      <c r="B796" s="85"/>
      <c r="C796" s="85"/>
      <c r="D796" s="85"/>
      <c r="E796" s="85"/>
      <c r="F796" s="85"/>
      <c r="G796" s="85"/>
      <c r="H796" s="85"/>
      <c r="I796" s="85"/>
      <c r="J796" s="85"/>
      <c r="K796" s="99"/>
      <c r="L796" s="90"/>
      <c r="M796" s="40">
        <f t="shared" si="75"/>
        <v>0</v>
      </c>
      <c r="P796" s="85"/>
      <c r="Q796" s="85"/>
      <c r="R796" s="85"/>
      <c r="S796" s="85"/>
      <c r="T796" s="85"/>
      <c r="U796" s="85"/>
      <c r="V796" s="91" t="str">
        <f t="shared" si="76"/>
        <v>/</v>
      </c>
      <c r="W796" s="92"/>
      <c r="X796" s="92"/>
      <c r="Y796" s="92"/>
      <c r="Z796" s="131">
        <f t="shared" si="72"/>
        <v>0</v>
      </c>
      <c r="AA796" s="131">
        <f t="shared" si="73"/>
        <v>0</v>
      </c>
      <c r="AB796" s="132">
        <f t="shared" si="74"/>
        <v>0</v>
      </c>
      <c r="AC796" s="132">
        <f t="shared" si="77"/>
        <v>0</v>
      </c>
      <c r="AD796" s="132">
        <f>(IF(S796=Dropdown!$E$6,1,IF(S796=Dropdown!$E$7,2,IF(S796=Dropdown!$E$8,1,IF(S796=Dropdown!$E$9,2,0)))))*E796</f>
        <v>0</v>
      </c>
      <c r="AE796" s="132">
        <v>0</v>
      </c>
    </row>
    <row r="797" spans="1:31" ht="32.25" customHeight="1" thickBot="1" x14ac:dyDescent="0.3">
      <c r="A797" s="98"/>
      <c r="B797" s="85"/>
      <c r="C797" s="85"/>
      <c r="D797" s="85"/>
      <c r="E797" s="85"/>
      <c r="F797" s="85"/>
      <c r="G797" s="85"/>
      <c r="H797" s="85"/>
      <c r="I797" s="85"/>
      <c r="J797" s="85"/>
      <c r="K797" s="99"/>
      <c r="L797" s="90"/>
      <c r="M797" s="40">
        <f t="shared" si="75"/>
        <v>0</v>
      </c>
      <c r="P797" s="85"/>
      <c r="Q797" s="85"/>
      <c r="R797" s="85"/>
      <c r="S797" s="85"/>
      <c r="T797" s="85"/>
      <c r="U797" s="85"/>
      <c r="V797" s="91" t="str">
        <f t="shared" si="76"/>
        <v>/</v>
      </c>
      <c r="W797" s="92"/>
      <c r="X797" s="92"/>
      <c r="Y797" s="92"/>
      <c r="Z797" s="131">
        <f t="shared" si="72"/>
        <v>0</v>
      </c>
      <c r="AA797" s="131">
        <f t="shared" si="73"/>
        <v>0</v>
      </c>
      <c r="AB797" s="132">
        <f t="shared" si="74"/>
        <v>0</v>
      </c>
      <c r="AC797" s="132">
        <f t="shared" si="77"/>
        <v>0</v>
      </c>
      <c r="AD797" s="132">
        <f>(IF(S797=Dropdown!$E$6,1,IF(S797=Dropdown!$E$7,2,IF(S797=Dropdown!$E$8,1,IF(S797=Dropdown!$E$9,2,0)))))*E797</f>
        <v>0</v>
      </c>
      <c r="AE797" s="132">
        <v>0</v>
      </c>
    </row>
    <row r="798" spans="1:31" ht="32.25" customHeight="1" thickBot="1" x14ac:dyDescent="0.3">
      <c r="A798" s="98"/>
      <c r="B798" s="85"/>
      <c r="C798" s="85"/>
      <c r="D798" s="85"/>
      <c r="E798" s="85"/>
      <c r="F798" s="85"/>
      <c r="G798" s="85"/>
      <c r="H798" s="85"/>
      <c r="I798" s="85"/>
      <c r="J798" s="85"/>
      <c r="K798" s="99"/>
      <c r="L798" s="90"/>
      <c r="M798" s="40">
        <f t="shared" si="75"/>
        <v>0</v>
      </c>
      <c r="P798" s="85"/>
      <c r="Q798" s="85"/>
      <c r="R798" s="85"/>
      <c r="S798" s="85"/>
      <c r="T798" s="85"/>
      <c r="U798" s="85"/>
      <c r="V798" s="91" t="str">
        <f t="shared" si="76"/>
        <v>/</v>
      </c>
      <c r="W798" s="92"/>
      <c r="X798" s="92"/>
      <c r="Y798" s="92"/>
      <c r="Z798" s="131">
        <f t="shared" si="72"/>
        <v>0</v>
      </c>
      <c r="AA798" s="131">
        <f t="shared" si="73"/>
        <v>0</v>
      </c>
      <c r="AB798" s="132">
        <f t="shared" si="74"/>
        <v>0</v>
      </c>
      <c r="AC798" s="132">
        <f t="shared" si="77"/>
        <v>0</v>
      </c>
      <c r="AD798" s="132">
        <f>(IF(S798=Dropdown!$E$6,1,IF(S798=Dropdown!$E$7,2,IF(S798=Dropdown!$E$8,1,IF(S798=Dropdown!$E$9,2,0)))))*E798</f>
        <v>0</v>
      </c>
      <c r="AE798" s="132">
        <v>0</v>
      </c>
    </row>
    <row r="799" spans="1:31" ht="32.25" customHeight="1" thickBot="1" x14ac:dyDescent="0.3">
      <c r="A799" s="98"/>
      <c r="B799" s="85"/>
      <c r="C799" s="85"/>
      <c r="D799" s="85"/>
      <c r="E799" s="85"/>
      <c r="F799" s="85"/>
      <c r="G799" s="85"/>
      <c r="H799" s="85"/>
      <c r="I799" s="85"/>
      <c r="J799" s="85"/>
      <c r="K799" s="99"/>
      <c r="L799" s="90"/>
      <c r="M799" s="40">
        <f t="shared" si="75"/>
        <v>0</v>
      </c>
      <c r="P799" s="85"/>
      <c r="Q799" s="85"/>
      <c r="R799" s="85"/>
      <c r="S799" s="85"/>
      <c r="T799" s="85"/>
      <c r="U799" s="85"/>
      <c r="V799" s="91" t="str">
        <f t="shared" si="76"/>
        <v>/</v>
      </c>
      <c r="W799" s="92"/>
      <c r="X799" s="92"/>
      <c r="Y799" s="92"/>
      <c r="Z799" s="131">
        <f t="shared" si="72"/>
        <v>0</v>
      </c>
      <c r="AA799" s="131">
        <f t="shared" si="73"/>
        <v>0</v>
      </c>
      <c r="AB799" s="132">
        <f t="shared" si="74"/>
        <v>0</v>
      </c>
      <c r="AC799" s="132">
        <f t="shared" si="77"/>
        <v>0</v>
      </c>
      <c r="AD799" s="132">
        <f>(IF(S799=Dropdown!$E$6,1,IF(S799=Dropdown!$E$7,2,IF(S799=Dropdown!$E$8,1,IF(S799=Dropdown!$E$9,2,0)))))*E799</f>
        <v>0</v>
      </c>
      <c r="AE799" s="132">
        <v>0</v>
      </c>
    </row>
    <row r="800" spans="1:31" ht="32.25" customHeight="1" thickBot="1" x14ac:dyDescent="0.3">
      <c r="A800" s="98"/>
      <c r="B800" s="85"/>
      <c r="C800" s="85"/>
      <c r="D800" s="85"/>
      <c r="E800" s="85"/>
      <c r="F800" s="85"/>
      <c r="G800" s="85"/>
      <c r="H800" s="85"/>
      <c r="I800" s="85"/>
      <c r="J800" s="85"/>
      <c r="K800" s="99"/>
      <c r="L800" s="90"/>
      <c r="M800" s="40">
        <f t="shared" si="75"/>
        <v>0</v>
      </c>
      <c r="P800" s="85"/>
      <c r="Q800" s="85"/>
      <c r="R800" s="85"/>
      <c r="S800" s="85"/>
      <c r="T800" s="85"/>
      <c r="U800" s="85"/>
      <c r="V800" s="91" t="str">
        <f t="shared" si="76"/>
        <v>/</v>
      </c>
      <c r="W800" s="92"/>
      <c r="X800" s="92"/>
      <c r="Y800" s="92"/>
      <c r="Z800" s="131">
        <f t="shared" si="72"/>
        <v>0</v>
      </c>
      <c r="AA800" s="131">
        <f t="shared" si="73"/>
        <v>0</v>
      </c>
      <c r="AB800" s="132">
        <f t="shared" si="74"/>
        <v>0</v>
      </c>
      <c r="AC800" s="132">
        <f t="shared" si="77"/>
        <v>0</v>
      </c>
      <c r="AD800" s="132">
        <f>(IF(S800=Dropdown!$E$6,1,IF(S800=Dropdown!$E$7,2,IF(S800=Dropdown!$E$8,1,IF(S800=Dropdown!$E$9,2,0)))))*E800</f>
        <v>0</v>
      </c>
      <c r="AE800" s="132">
        <v>0</v>
      </c>
    </row>
    <row r="801" spans="1:31" ht="32.25" customHeight="1" thickBot="1" x14ac:dyDescent="0.3">
      <c r="A801" s="98"/>
      <c r="B801" s="85"/>
      <c r="C801" s="85"/>
      <c r="D801" s="85"/>
      <c r="E801" s="85"/>
      <c r="F801" s="85"/>
      <c r="G801" s="85"/>
      <c r="H801" s="85"/>
      <c r="I801" s="85"/>
      <c r="J801" s="85"/>
      <c r="K801" s="99"/>
      <c r="L801" s="90"/>
      <c r="M801" s="40">
        <f t="shared" si="75"/>
        <v>0</v>
      </c>
      <c r="P801" s="85"/>
      <c r="Q801" s="85"/>
      <c r="R801" s="85"/>
      <c r="S801" s="85"/>
      <c r="T801" s="85"/>
      <c r="U801" s="85"/>
      <c r="V801" s="91" t="str">
        <f t="shared" si="76"/>
        <v>/</v>
      </c>
      <c r="W801" s="92"/>
      <c r="X801" s="92"/>
      <c r="Y801" s="92"/>
      <c r="Z801" s="131">
        <f t="shared" si="72"/>
        <v>0</v>
      </c>
      <c r="AA801" s="131">
        <f t="shared" si="73"/>
        <v>0</v>
      </c>
      <c r="AB801" s="132">
        <f t="shared" si="74"/>
        <v>0</v>
      </c>
      <c r="AC801" s="132">
        <f t="shared" si="77"/>
        <v>0</v>
      </c>
      <c r="AD801" s="132">
        <f>(IF(S801=Dropdown!$E$6,1,IF(S801=Dropdown!$E$7,2,IF(S801=Dropdown!$E$8,1,IF(S801=Dropdown!$E$9,2,0)))))*E801</f>
        <v>0</v>
      </c>
      <c r="AE801" s="132">
        <v>0</v>
      </c>
    </row>
    <row r="802" spans="1:31" ht="32.25" customHeight="1" thickBot="1" x14ac:dyDescent="0.3">
      <c r="A802" s="98"/>
      <c r="B802" s="85"/>
      <c r="C802" s="85"/>
      <c r="D802" s="85"/>
      <c r="E802" s="85"/>
      <c r="F802" s="85"/>
      <c r="G802" s="85"/>
      <c r="H802" s="85"/>
      <c r="I802" s="85"/>
      <c r="J802" s="85"/>
      <c r="K802" s="99"/>
      <c r="L802" s="90"/>
      <c r="M802" s="40">
        <f t="shared" si="75"/>
        <v>0</v>
      </c>
      <c r="P802" s="85"/>
      <c r="Q802" s="85"/>
      <c r="R802" s="85"/>
      <c r="S802" s="85"/>
      <c r="T802" s="85"/>
      <c r="U802" s="85"/>
      <c r="V802" s="91" t="str">
        <f t="shared" si="76"/>
        <v>/</v>
      </c>
      <c r="W802" s="92"/>
      <c r="X802" s="92"/>
      <c r="Y802" s="92"/>
      <c r="Z802" s="131">
        <f t="shared" si="72"/>
        <v>0</v>
      </c>
      <c r="AA802" s="131">
        <f t="shared" si="73"/>
        <v>0</v>
      </c>
      <c r="AB802" s="132">
        <f t="shared" si="74"/>
        <v>0</v>
      </c>
      <c r="AC802" s="132">
        <f t="shared" si="77"/>
        <v>0</v>
      </c>
      <c r="AD802" s="132">
        <f>(IF(S802=Dropdown!$E$6,1,IF(S802=Dropdown!$E$7,2,IF(S802=Dropdown!$E$8,1,IF(S802=Dropdown!$E$9,2,0)))))*E802</f>
        <v>0</v>
      </c>
      <c r="AE802" s="132">
        <v>0</v>
      </c>
    </row>
    <row r="803" spans="1:31" ht="32.25" customHeight="1" thickBot="1" x14ac:dyDescent="0.3">
      <c r="A803" s="98"/>
      <c r="B803" s="85"/>
      <c r="C803" s="85"/>
      <c r="D803" s="85"/>
      <c r="E803" s="85"/>
      <c r="F803" s="85"/>
      <c r="G803" s="85"/>
      <c r="H803" s="85"/>
      <c r="I803" s="85"/>
      <c r="J803" s="85"/>
      <c r="K803" s="99"/>
      <c r="L803" s="90"/>
      <c r="M803" s="40">
        <f t="shared" si="75"/>
        <v>0</v>
      </c>
      <c r="P803" s="85"/>
      <c r="Q803" s="85"/>
      <c r="R803" s="85"/>
      <c r="S803" s="85"/>
      <c r="T803" s="85"/>
      <c r="U803" s="85"/>
      <c r="V803" s="91" t="str">
        <f t="shared" si="76"/>
        <v>/</v>
      </c>
      <c r="W803" s="92"/>
      <c r="X803" s="92"/>
      <c r="Y803" s="92"/>
      <c r="Z803" s="131">
        <f t="shared" si="72"/>
        <v>0</v>
      </c>
      <c r="AA803" s="131">
        <f t="shared" si="73"/>
        <v>0</v>
      </c>
      <c r="AB803" s="132">
        <f t="shared" si="74"/>
        <v>0</v>
      </c>
      <c r="AC803" s="132">
        <f t="shared" si="77"/>
        <v>0</v>
      </c>
      <c r="AD803" s="132">
        <f>(IF(S803=Dropdown!$E$6,1,IF(S803=Dropdown!$E$7,2,IF(S803=Dropdown!$E$8,1,IF(S803=Dropdown!$E$9,2,0)))))*E803</f>
        <v>0</v>
      </c>
      <c r="AE803" s="132">
        <v>0</v>
      </c>
    </row>
    <row r="804" spans="1:31" ht="32.25" customHeight="1" thickBot="1" x14ac:dyDescent="0.3">
      <c r="A804" s="98"/>
      <c r="B804" s="85"/>
      <c r="C804" s="85"/>
      <c r="D804" s="85"/>
      <c r="E804" s="85"/>
      <c r="F804" s="85"/>
      <c r="G804" s="85"/>
      <c r="H804" s="85"/>
      <c r="I804" s="85"/>
      <c r="J804" s="85"/>
      <c r="K804" s="99"/>
      <c r="L804" s="90"/>
      <c r="M804" s="40">
        <f t="shared" si="75"/>
        <v>0</v>
      </c>
      <c r="P804" s="85"/>
      <c r="Q804" s="85"/>
      <c r="R804" s="85"/>
      <c r="S804" s="85"/>
      <c r="T804" s="85"/>
      <c r="U804" s="85"/>
      <c r="V804" s="91" t="str">
        <f t="shared" si="76"/>
        <v>/</v>
      </c>
      <c r="W804" s="92"/>
      <c r="X804" s="92"/>
      <c r="Y804" s="92"/>
      <c r="Z804" s="131">
        <f t="shared" si="72"/>
        <v>0</v>
      </c>
      <c r="AA804" s="131">
        <f t="shared" si="73"/>
        <v>0</v>
      </c>
      <c r="AB804" s="132">
        <f t="shared" si="74"/>
        <v>0</v>
      </c>
      <c r="AC804" s="132">
        <f t="shared" si="77"/>
        <v>0</v>
      </c>
      <c r="AD804" s="132">
        <f>(IF(S804=Dropdown!$E$6,1,IF(S804=Dropdown!$E$7,2,IF(S804=Dropdown!$E$8,1,IF(S804=Dropdown!$E$9,2,0)))))*E804</f>
        <v>0</v>
      </c>
      <c r="AE804" s="132">
        <v>0</v>
      </c>
    </row>
    <row r="805" spans="1:31" ht="32.25" customHeight="1" thickBot="1" x14ac:dyDescent="0.3">
      <c r="A805" s="98"/>
      <c r="B805" s="85"/>
      <c r="C805" s="85"/>
      <c r="D805" s="85"/>
      <c r="E805" s="85"/>
      <c r="F805" s="85"/>
      <c r="G805" s="85"/>
      <c r="H805" s="85"/>
      <c r="I805" s="85"/>
      <c r="J805" s="85"/>
      <c r="K805" s="99"/>
      <c r="L805" s="90"/>
      <c r="M805" s="40">
        <f t="shared" si="75"/>
        <v>0</v>
      </c>
      <c r="P805" s="85"/>
      <c r="Q805" s="85"/>
      <c r="R805" s="85"/>
      <c r="S805" s="85"/>
      <c r="T805" s="85"/>
      <c r="U805" s="85"/>
      <c r="V805" s="91" t="str">
        <f t="shared" si="76"/>
        <v>/</v>
      </c>
      <c r="W805" s="92"/>
      <c r="X805" s="92"/>
      <c r="Y805" s="92"/>
      <c r="Z805" s="131">
        <f t="shared" si="72"/>
        <v>0</v>
      </c>
      <c r="AA805" s="131">
        <f t="shared" si="73"/>
        <v>0</v>
      </c>
      <c r="AB805" s="132">
        <f t="shared" si="74"/>
        <v>0</v>
      </c>
      <c r="AC805" s="132">
        <f t="shared" si="77"/>
        <v>0</v>
      </c>
      <c r="AD805" s="132">
        <f>(IF(S805=Dropdown!$E$6,1,IF(S805=Dropdown!$E$7,2,IF(S805=Dropdown!$E$8,1,IF(S805=Dropdown!$E$9,2,0)))))*E805</f>
        <v>0</v>
      </c>
      <c r="AE805" s="132">
        <v>0</v>
      </c>
    </row>
    <row r="806" spans="1:31" ht="32.25" customHeight="1" thickBot="1" x14ac:dyDescent="0.3">
      <c r="A806" s="98"/>
      <c r="B806" s="85"/>
      <c r="C806" s="85"/>
      <c r="D806" s="85"/>
      <c r="E806" s="85"/>
      <c r="F806" s="85"/>
      <c r="G806" s="85"/>
      <c r="H806" s="85"/>
      <c r="I806" s="85"/>
      <c r="J806" s="85"/>
      <c r="K806" s="99"/>
      <c r="L806" s="90"/>
      <c r="M806" s="40">
        <f t="shared" si="75"/>
        <v>0</v>
      </c>
      <c r="P806" s="85"/>
      <c r="Q806" s="85"/>
      <c r="R806" s="85"/>
      <c r="S806" s="85"/>
      <c r="T806" s="85"/>
      <c r="U806" s="85"/>
      <c r="V806" s="91" t="str">
        <f t="shared" si="76"/>
        <v>/</v>
      </c>
      <c r="W806" s="92"/>
      <c r="X806" s="92"/>
      <c r="Y806" s="92"/>
      <c r="Z806" s="131">
        <f t="shared" si="72"/>
        <v>0</v>
      </c>
      <c r="AA806" s="131">
        <f t="shared" si="73"/>
        <v>0</v>
      </c>
      <c r="AB806" s="132">
        <f t="shared" si="74"/>
        <v>0</v>
      </c>
      <c r="AC806" s="132">
        <f t="shared" si="77"/>
        <v>0</v>
      </c>
      <c r="AD806" s="132">
        <f>(IF(S806=Dropdown!$E$6,1,IF(S806=Dropdown!$E$7,2,IF(S806=Dropdown!$E$8,1,IF(S806=Dropdown!$E$9,2,0)))))*E806</f>
        <v>0</v>
      </c>
      <c r="AE806" s="132">
        <v>0</v>
      </c>
    </row>
    <row r="807" spans="1:31" ht="32.25" customHeight="1" thickBot="1" x14ac:dyDescent="0.3">
      <c r="A807" s="98"/>
      <c r="B807" s="85"/>
      <c r="C807" s="85"/>
      <c r="D807" s="85"/>
      <c r="E807" s="85"/>
      <c r="F807" s="85"/>
      <c r="G807" s="85"/>
      <c r="H807" s="85"/>
      <c r="I807" s="85"/>
      <c r="J807" s="85"/>
      <c r="K807" s="99"/>
      <c r="L807" s="90"/>
      <c r="M807" s="40">
        <f t="shared" si="75"/>
        <v>0</v>
      </c>
      <c r="P807" s="85"/>
      <c r="Q807" s="85"/>
      <c r="R807" s="85"/>
      <c r="S807" s="85"/>
      <c r="T807" s="85"/>
      <c r="U807" s="85"/>
      <c r="V807" s="91" t="str">
        <f t="shared" si="76"/>
        <v>/</v>
      </c>
      <c r="W807" s="92"/>
      <c r="X807" s="92"/>
      <c r="Y807" s="92"/>
      <c r="Z807" s="131">
        <f t="shared" si="72"/>
        <v>0</v>
      </c>
      <c r="AA807" s="131">
        <f t="shared" si="73"/>
        <v>0</v>
      </c>
      <c r="AB807" s="132">
        <f t="shared" si="74"/>
        <v>0</v>
      </c>
      <c r="AC807" s="132">
        <f t="shared" si="77"/>
        <v>0</v>
      </c>
      <c r="AD807" s="132">
        <f>(IF(S807=Dropdown!$E$6,1,IF(S807=Dropdown!$E$7,2,IF(S807=Dropdown!$E$8,1,IF(S807=Dropdown!$E$9,2,0)))))*E807</f>
        <v>0</v>
      </c>
      <c r="AE807" s="132">
        <v>0</v>
      </c>
    </row>
    <row r="808" spans="1:31" ht="32.25" customHeight="1" thickBot="1" x14ac:dyDescent="0.3">
      <c r="A808" s="98"/>
      <c r="B808" s="85"/>
      <c r="C808" s="85"/>
      <c r="D808" s="85"/>
      <c r="E808" s="85"/>
      <c r="F808" s="85"/>
      <c r="G808" s="85"/>
      <c r="H808" s="85"/>
      <c r="I808" s="85"/>
      <c r="J808" s="85"/>
      <c r="K808" s="99"/>
      <c r="L808" s="90"/>
      <c r="M808" s="40">
        <f t="shared" si="75"/>
        <v>0</v>
      </c>
      <c r="P808" s="85"/>
      <c r="Q808" s="85"/>
      <c r="R808" s="85"/>
      <c r="S808" s="85"/>
      <c r="T808" s="85"/>
      <c r="U808" s="85"/>
      <c r="V808" s="91" t="str">
        <f t="shared" si="76"/>
        <v>/</v>
      </c>
      <c r="W808" s="92"/>
      <c r="X808" s="92"/>
      <c r="Y808" s="92"/>
      <c r="Z808" s="131">
        <f t="shared" si="72"/>
        <v>0</v>
      </c>
      <c r="AA808" s="131">
        <f t="shared" si="73"/>
        <v>0</v>
      </c>
      <c r="AB808" s="132">
        <f t="shared" si="74"/>
        <v>0</v>
      </c>
      <c r="AC808" s="132">
        <f t="shared" si="77"/>
        <v>0</v>
      </c>
      <c r="AD808" s="132">
        <f>(IF(S808=Dropdown!$E$6,1,IF(S808=Dropdown!$E$7,2,IF(S808=Dropdown!$E$8,1,IF(S808=Dropdown!$E$9,2,0)))))*E808</f>
        <v>0</v>
      </c>
      <c r="AE808" s="132">
        <v>0</v>
      </c>
    </row>
    <row r="809" spans="1:31" ht="32.25" customHeight="1" thickBot="1" x14ac:dyDescent="0.3">
      <c r="A809" s="98"/>
      <c r="B809" s="85"/>
      <c r="C809" s="85"/>
      <c r="D809" s="85"/>
      <c r="E809" s="85"/>
      <c r="F809" s="85"/>
      <c r="G809" s="85"/>
      <c r="H809" s="85"/>
      <c r="I809" s="85"/>
      <c r="J809" s="85"/>
      <c r="K809" s="99"/>
      <c r="L809" s="90"/>
      <c r="M809" s="40">
        <f t="shared" si="75"/>
        <v>0</v>
      </c>
      <c r="P809" s="85"/>
      <c r="Q809" s="85"/>
      <c r="R809" s="85"/>
      <c r="S809" s="85"/>
      <c r="T809" s="85"/>
      <c r="U809" s="85"/>
      <c r="V809" s="91" t="str">
        <f t="shared" si="76"/>
        <v>/</v>
      </c>
      <c r="W809" s="92"/>
      <c r="X809" s="92"/>
      <c r="Y809" s="92"/>
      <c r="Z809" s="131">
        <f t="shared" si="72"/>
        <v>0</v>
      </c>
      <c r="AA809" s="131">
        <f t="shared" si="73"/>
        <v>0</v>
      </c>
      <c r="AB809" s="132">
        <f t="shared" si="74"/>
        <v>0</v>
      </c>
      <c r="AC809" s="132">
        <f t="shared" si="77"/>
        <v>0</v>
      </c>
      <c r="AD809" s="132">
        <f>(IF(S809=Dropdown!$E$6,1,IF(S809=Dropdown!$E$7,2,IF(S809=Dropdown!$E$8,1,IF(S809=Dropdown!$E$9,2,0)))))*E809</f>
        <v>0</v>
      </c>
      <c r="AE809" s="132">
        <v>0</v>
      </c>
    </row>
    <row r="810" spans="1:31" ht="32.25" customHeight="1" thickBot="1" x14ac:dyDescent="0.3">
      <c r="A810" s="98"/>
      <c r="B810" s="85"/>
      <c r="C810" s="85"/>
      <c r="D810" s="85"/>
      <c r="E810" s="85"/>
      <c r="F810" s="85"/>
      <c r="G810" s="85"/>
      <c r="H810" s="85"/>
      <c r="I810" s="85"/>
      <c r="J810" s="85"/>
      <c r="K810" s="99"/>
      <c r="L810" s="90"/>
      <c r="M810" s="40">
        <f t="shared" si="75"/>
        <v>0</v>
      </c>
      <c r="P810" s="85"/>
      <c r="Q810" s="85"/>
      <c r="R810" s="85"/>
      <c r="S810" s="85"/>
      <c r="T810" s="85"/>
      <c r="U810" s="85"/>
      <c r="V810" s="91" t="str">
        <f t="shared" si="76"/>
        <v>/</v>
      </c>
      <c r="W810" s="92"/>
      <c r="X810" s="92"/>
      <c r="Y810" s="92"/>
      <c r="Z810" s="131">
        <f t="shared" si="72"/>
        <v>0</v>
      </c>
      <c r="AA810" s="131">
        <f t="shared" si="73"/>
        <v>0</v>
      </c>
      <c r="AB810" s="132">
        <f t="shared" si="74"/>
        <v>0</v>
      </c>
      <c r="AC810" s="132">
        <f t="shared" si="77"/>
        <v>0</v>
      </c>
      <c r="AD810" s="132">
        <f>(IF(S810=Dropdown!$E$6,1,IF(S810=Dropdown!$E$7,2,IF(S810=Dropdown!$E$8,1,IF(S810=Dropdown!$E$9,2,0)))))*E810</f>
        <v>0</v>
      </c>
      <c r="AE810" s="132">
        <v>0</v>
      </c>
    </row>
    <row r="811" spans="1:31" ht="32.25" customHeight="1" thickBot="1" x14ac:dyDescent="0.3">
      <c r="A811" s="98"/>
      <c r="B811" s="85"/>
      <c r="C811" s="85"/>
      <c r="D811" s="85"/>
      <c r="E811" s="85"/>
      <c r="F811" s="85"/>
      <c r="G811" s="85"/>
      <c r="H811" s="85"/>
      <c r="I811" s="85"/>
      <c r="J811" s="85"/>
      <c r="K811" s="99"/>
      <c r="L811" s="90"/>
      <c r="M811" s="40">
        <f t="shared" si="75"/>
        <v>0</v>
      </c>
      <c r="P811" s="85"/>
      <c r="Q811" s="85"/>
      <c r="R811" s="85"/>
      <c r="S811" s="85"/>
      <c r="T811" s="85"/>
      <c r="U811" s="85"/>
      <c r="V811" s="91" t="str">
        <f t="shared" si="76"/>
        <v>/</v>
      </c>
      <c r="W811" s="92"/>
      <c r="X811" s="92"/>
      <c r="Y811" s="92"/>
      <c r="Z811" s="131">
        <f t="shared" si="72"/>
        <v>0</v>
      </c>
      <c r="AA811" s="131">
        <f t="shared" si="73"/>
        <v>0</v>
      </c>
      <c r="AB811" s="132">
        <f t="shared" si="74"/>
        <v>0</v>
      </c>
      <c r="AC811" s="132">
        <f t="shared" si="77"/>
        <v>0</v>
      </c>
      <c r="AD811" s="132">
        <f>(IF(S811=Dropdown!$E$6,1,IF(S811=Dropdown!$E$7,2,IF(S811=Dropdown!$E$8,1,IF(S811=Dropdown!$E$9,2,0)))))*E811</f>
        <v>0</v>
      </c>
      <c r="AE811" s="132">
        <v>0</v>
      </c>
    </row>
    <row r="812" spans="1:31" ht="32.25" customHeight="1" thickBot="1" x14ac:dyDescent="0.3">
      <c r="A812" s="98"/>
      <c r="B812" s="85"/>
      <c r="C812" s="85"/>
      <c r="D812" s="85"/>
      <c r="E812" s="85"/>
      <c r="F812" s="85"/>
      <c r="G812" s="85"/>
      <c r="H812" s="85"/>
      <c r="I812" s="85"/>
      <c r="J812" s="85"/>
      <c r="K812" s="99"/>
      <c r="L812" s="90"/>
      <c r="M812" s="40">
        <f t="shared" si="75"/>
        <v>0</v>
      </c>
      <c r="P812" s="85"/>
      <c r="Q812" s="85"/>
      <c r="R812" s="85"/>
      <c r="S812" s="85"/>
      <c r="T812" s="85"/>
      <c r="U812" s="85"/>
      <c r="V812" s="91" t="str">
        <f t="shared" si="76"/>
        <v>/</v>
      </c>
      <c r="W812" s="92"/>
      <c r="X812" s="92"/>
      <c r="Y812" s="92"/>
      <c r="Z812" s="131">
        <f t="shared" si="72"/>
        <v>0</v>
      </c>
      <c r="AA812" s="131">
        <f t="shared" si="73"/>
        <v>0</v>
      </c>
      <c r="AB812" s="132">
        <f t="shared" si="74"/>
        <v>0</v>
      </c>
      <c r="AC812" s="132">
        <f t="shared" si="77"/>
        <v>0</v>
      </c>
      <c r="AD812" s="132">
        <f>(IF(S812=Dropdown!$E$6,1,IF(S812=Dropdown!$E$7,2,IF(S812=Dropdown!$E$8,1,IF(S812=Dropdown!$E$9,2,0)))))*E812</f>
        <v>0</v>
      </c>
      <c r="AE812" s="132">
        <v>0</v>
      </c>
    </row>
    <row r="813" spans="1:31" ht="32.25" customHeight="1" thickBot="1" x14ac:dyDescent="0.3">
      <c r="A813" s="98"/>
      <c r="B813" s="85"/>
      <c r="C813" s="85"/>
      <c r="D813" s="102"/>
      <c r="E813" s="85"/>
      <c r="F813" s="85"/>
      <c r="G813" s="85"/>
      <c r="H813" s="85"/>
      <c r="I813" s="85"/>
      <c r="J813" s="85"/>
      <c r="K813" s="99"/>
      <c r="L813" s="90"/>
      <c r="M813" s="40">
        <f t="shared" si="75"/>
        <v>0</v>
      </c>
      <c r="P813" s="85"/>
      <c r="Q813" s="85"/>
      <c r="R813" s="85"/>
      <c r="S813" s="85"/>
      <c r="T813" s="85"/>
      <c r="U813" s="85"/>
      <c r="V813" s="91" t="str">
        <f t="shared" si="76"/>
        <v>/</v>
      </c>
      <c r="W813" s="92"/>
      <c r="X813" s="92"/>
      <c r="Y813" s="92"/>
      <c r="Z813" s="131">
        <f t="shared" si="72"/>
        <v>0</v>
      </c>
      <c r="AA813" s="131">
        <f t="shared" si="73"/>
        <v>0</v>
      </c>
      <c r="AB813" s="132">
        <f t="shared" si="74"/>
        <v>0</v>
      </c>
      <c r="AC813" s="132">
        <f t="shared" si="77"/>
        <v>0</v>
      </c>
      <c r="AD813" s="132">
        <f>(IF(S813=Dropdown!$E$6,1,IF(S813=Dropdown!$E$7,2,IF(S813=Dropdown!$E$8,1,IF(S813=Dropdown!$E$9,2,0)))))*E813</f>
        <v>0</v>
      </c>
      <c r="AE813" s="132">
        <v>0</v>
      </c>
    </row>
    <row r="814" spans="1:31" ht="32.25" customHeight="1" thickBot="1" x14ac:dyDescent="0.3">
      <c r="A814" s="98"/>
      <c r="B814" s="85"/>
      <c r="C814" s="85"/>
      <c r="D814" s="102"/>
      <c r="E814" s="85"/>
      <c r="F814" s="85"/>
      <c r="G814" s="85"/>
      <c r="H814" s="85"/>
      <c r="I814" s="85"/>
      <c r="J814" s="85"/>
      <c r="K814" s="99"/>
      <c r="L814" s="90"/>
      <c r="M814" s="40">
        <f t="shared" si="75"/>
        <v>0</v>
      </c>
      <c r="P814" s="85"/>
      <c r="Q814" s="85"/>
      <c r="R814" s="85"/>
      <c r="S814" s="85"/>
      <c r="T814" s="85"/>
      <c r="U814" s="85"/>
      <c r="V814" s="91" t="str">
        <f t="shared" si="76"/>
        <v>/</v>
      </c>
      <c r="W814" s="92"/>
      <c r="X814" s="92"/>
      <c r="Y814" s="92"/>
      <c r="Z814" s="131">
        <f t="shared" si="72"/>
        <v>0</v>
      </c>
      <c r="AA814" s="131">
        <f t="shared" si="73"/>
        <v>0</v>
      </c>
      <c r="AB814" s="132">
        <f t="shared" si="74"/>
        <v>0</v>
      </c>
      <c r="AC814" s="132">
        <f t="shared" si="77"/>
        <v>0</v>
      </c>
      <c r="AD814" s="132">
        <f>(IF(S814=Dropdown!$E$6,1,IF(S814=Dropdown!$E$7,2,IF(S814=Dropdown!$E$8,1,IF(S814=Dropdown!$E$9,2,0)))))*E814</f>
        <v>0</v>
      </c>
      <c r="AE814" s="132">
        <v>0</v>
      </c>
    </row>
    <row r="815" spans="1:31" ht="32.25" customHeight="1" thickBot="1" x14ac:dyDescent="0.3">
      <c r="A815" s="98"/>
      <c r="B815" s="85"/>
      <c r="C815" s="85"/>
      <c r="D815" s="102"/>
      <c r="E815" s="85"/>
      <c r="F815" s="85"/>
      <c r="G815" s="85"/>
      <c r="H815" s="85"/>
      <c r="I815" s="85"/>
      <c r="J815" s="85"/>
      <c r="K815" s="99"/>
      <c r="L815" s="90"/>
      <c r="M815" s="40">
        <f t="shared" si="75"/>
        <v>0</v>
      </c>
      <c r="P815" s="85"/>
      <c r="Q815" s="85"/>
      <c r="R815" s="85"/>
      <c r="S815" s="85"/>
      <c r="T815" s="85"/>
      <c r="U815" s="85"/>
      <c r="V815" s="91" t="str">
        <f t="shared" si="76"/>
        <v>/</v>
      </c>
      <c r="W815" s="92"/>
      <c r="X815" s="92"/>
      <c r="Y815" s="92"/>
      <c r="Z815" s="131">
        <f t="shared" si="72"/>
        <v>0</v>
      </c>
      <c r="AA815" s="131">
        <f t="shared" si="73"/>
        <v>0</v>
      </c>
      <c r="AB815" s="132">
        <f t="shared" si="74"/>
        <v>0</v>
      </c>
      <c r="AC815" s="132">
        <f t="shared" si="77"/>
        <v>0</v>
      </c>
      <c r="AD815" s="132">
        <f>(IF(S815=Dropdown!$E$6,1,IF(S815=Dropdown!$E$7,2,IF(S815=Dropdown!$E$8,1,IF(S815=Dropdown!$E$9,2,0)))))*E815</f>
        <v>0</v>
      </c>
      <c r="AE815" s="132">
        <v>0</v>
      </c>
    </row>
    <row r="816" spans="1:31" ht="32.25" customHeight="1" thickBot="1" x14ac:dyDescent="0.3">
      <c r="A816" s="98"/>
      <c r="B816" s="85"/>
      <c r="C816" s="85"/>
      <c r="D816" s="102"/>
      <c r="E816" s="85"/>
      <c r="F816" s="85"/>
      <c r="G816" s="85"/>
      <c r="H816" s="85"/>
      <c r="I816" s="85"/>
      <c r="J816" s="85"/>
      <c r="K816" s="99"/>
      <c r="L816" s="90"/>
      <c r="M816" s="40">
        <f t="shared" si="75"/>
        <v>0</v>
      </c>
      <c r="P816" s="85"/>
      <c r="Q816" s="85"/>
      <c r="R816" s="85"/>
      <c r="S816" s="85"/>
      <c r="T816" s="85"/>
      <c r="U816" s="85"/>
      <c r="V816" s="91" t="str">
        <f t="shared" si="76"/>
        <v>/</v>
      </c>
      <c r="W816" s="92"/>
      <c r="X816" s="92"/>
      <c r="Y816" s="92"/>
      <c r="Z816" s="131">
        <f t="shared" si="72"/>
        <v>0</v>
      </c>
      <c r="AA816" s="131">
        <f t="shared" si="73"/>
        <v>0</v>
      </c>
      <c r="AB816" s="132">
        <f t="shared" si="74"/>
        <v>0</v>
      </c>
      <c r="AC816" s="132">
        <f t="shared" si="77"/>
        <v>0</v>
      </c>
      <c r="AD816" s="132">
        <f>(IF(S816=Dropdown!$E$6,1,IF(S816=Dropdown!$E$7,2,IF(S816=Dropdown!$E$8,1,IF(S816=Dropdown!$E$9,2,0)))))*E816</f>
        <v>0</v>
      </c>
      <c r="AE816" s="132">
        <v>0</v>
      </c>
    </row>
    <row r="817" spans="1:31" ht="32.25" customHeight="1" thickBot="1" x14ac:dyDescent="0.3">
      <c r="A817" s="98"/>
      <c r="B817" s="85"/>
      <c r="C817" s="85"/>
      <c r="D817" s="85"/>
      <c r="E817" s="85"/>
      <c r="F817" s="85"/>
      <c r="G817" s="85"/>
      <c r="H817" s="85"/>
      <c r="I817" s="85"/>
      <c r="J817" s="85"/>
      <c r="K817" s="99"/>
      <c r="L817" s="90"/>
      <c r="M817" s="40">
        <f t="shared" si="75"/>
        <v>0</v>
      </c>
      <c r="P817" s="85"/>
      <c r="Q817" s="85"/>
      <c r="R817" s="85"/>
      <c r="S817" s="85"/>
      <c r="T817" s="85"/>
      <c r="U817" s="85"/>
      <c r="V817" s="91" t="str">
        <f t="shared" si="76"/>
        <v>/</v>
      </c>
      <c r="W817" s="92"/>
      <c r="X817" s="92"/>
      <c r="Y817" s="92"/>
      <c r="Z817" s="131">
        <f t="shared" si="72"/>
        <v>0</v>
      </c>
      <c r="AA817" s="131">
        <f t="shared" si="73"/>
        <v>0</v>
      </c>
      <c r="AB817" s="132">
        <f t="shared" si="74"/>
        <v>0</v>
      </c>
      <c r="AC817" s="132">
        <f t="shared" si="77"/>
        <v>0</v>
      </c>
      <c r="AD817" s="132">
        <f>(IF(S817=Dropdown!$E$6,1,IF(S817=Dropdown!$E$7,2,IF(S817=Dropdown!$E$8,1,IF(S817=Dropdown!$E$9,2,0)))))*E817</f>
        <v>0</v>
      </c>
      <c r="AE817" s="132">
        <v>0</v>
      </c>
    </row>
    <row r="818" spans="1:31" ht="32.25" customHeight="1" thickBot="1" x14ac:dyDescent="0.3">
      <c r="A818" s="98"/>
      <c r="B818" s="85"/>
      <c r="C818" s="85"/>
      <c r="D818" s="85"/>
      <c r="E818" s="85"/>
      <c r="F818" s="85"/>
      <c r="G818" s="85"/>
      <c r="H818" s="85"/>
      <c r="I818" s="85"/>
      <c r="J818" s="85"/>
      <c r="K818" s="99"/>
      <c r="L818" s="90"/>
      <c r="M818" s="40">
        <f t="shared" si="75"/>
        <v>0</v>
      </c>
      <c r="P818" s="85"/>
      <c r="Q818" s="85"/>
      <c r="R818" s="85"/>
      <c r="S818" s="85"/>
      <c r="T818" s="85"/>
      <c r="U818" s="85"/>
      <c r="V818" s="91" t="str">
        <f t="shared" si="76"/>
        <v>/</v>
      </c>
      <c r="W818" s="92"/>
      <c r="X818" s="92"/>
      <c r="Y818" s="92"/>
      <c r="Z818" s="131">
        <f t="shared" si="72"/>
        <v>0</v>
      </c>
      <c r="AA818" s="131">
        <f t="shared" si="73"/>
        <v>0</v>
      </c>
      <c r="AB818" s="132">
        <f t="shared" si="74"/>
        <v>0</v>
      </c>
      <c r="AC818" s="132">
        <f t="shared" si="77"/>
        <v>0</v>
      </c>
      <c r="AD818" s="132">
        <f>(IF(S818=Dropdown!$E$6,1,IF(S818=Dropdown!$E$7,2,IF(S818=Dropdown!$E$8,1,IF(S818=Dropdown!$E$9,2,0)))))*E818</f>
        <v>0</v>
      </c>
      <c r="AE818" s="132">
        <v>0</v>
      </c>
    </row>
    <row r="819" spans="1:31" ht="32.25" customHeight="1" thickBot="1" x14ac:dyDescent="0.3">
      <c r="A819" s="98"/>
      <c r="B819" s="85"/>
      <c r="C819" s="85"/>
      <c r="D819" s="85"/>
      <c r="E819" s="85"/>
      <c r="F819" s="85"/>
      <c r="G819" s="85"/>
      <c r="H819" s="85"/>
      <c r="I819" s="85"/>
      <c r="J819" s="85"/>
      <c r="K819" s="99"/>
      <c r="L819" s="90"/>
      <c r="M819" s="40">
        <f t="shared" si="75"/>
        <v>0</v>
      </c>
      <c r="P819" s="85"/>
      <c r="Q819" s="85"/>
      <c r="R819" s="85"/>
      <c r="S819" s="85"/>
      <c r="T819" s="85"/>
      <c r="U819" s="85"/>
      <c r="V819" s="91" t="str">
        <f t="shared" si="76"/>
        <v>/</v>
      </c>
      <c r="W819" s="92"/>
      <c r="X819" s="92"/>
      <c r="Y819" s="92"/>
      <c r="Z819" s="131">
        <f t="shared" si="72"/>
        <v>0</v>
      </c>
      <c r="AA819" s="131">
        <f t="shared" si="73"/>
        <v>0</v>
      </c>
      <c r="AB819" s="132">
        <f t="shared" si="74"/>
        <v>0</v>
      </c>
      <c r="AC819" s="132">
        <f t="shared" si="77"/>
        <v>0</v>
      </c>
      <c r="AD819" s="132">
        <f>(IF(S819=Dropdown!$E$6,1,IF(S819=Dropdown!$E$7,2,IF(S819=Dropdown!$E$8,1,IF(S819=Dropdown!$E$9,2,0)))))*E819</f>
        <v>0</v>
      </c>
      <c r="AE819" s="132">
        <v>0</v>
      </c>
    </row>
    <row r="820" spans="1:31" ht="32.25" customHeight="1" thickBot="1" x14ac:dyDescent="0.3">
      <c r="A820" s="98"/>
      <c r="B820" s="85"/>
      <c r="C820" s="85"/>
      <c r="D820" s="85"/>
      <c r="E820" s="85"/>
      <c r="F820" s="85"/>
      <c r="G820" s="85"/>
      <c r="H820" s="85"/>
      <c r="I820" s="85"/>
      <c r="J820" s="85"/>
      <c r="K820" s="99"/>
      <c r="L820" s="90"/>
      <c r="M820" s="40">
        <f t="shared" si="75"/>
        <v>0</v>
      </c>
      <c r="P820" s="85"/>
      <c r="Q820" s="85"/>
      <c r="R820" s="85"/>
      <c r="S820" s="85"/>
      <c r="T820" s="85"/>
      <c r="U820" s="85"/>
      <c r="V820" s="91" t="str">
        <f t="shared" si="76"/>
        <v>/</v>
      </c>
      <c r="W820" s="92"/>
      <c r="X820" s="92"/>
      <c r="Y820" s="92"/>
      <c r="Z820" s="131">
        <f t="shared" si="72"/>
        <v>0</v>
      </c>
      <c r="AA820" s="131">
        <f t="shared" si="73"/>
        <v>0</v>
      </c>
      <c r="AB820" s="132">
        <f t="shared" si="74"/>
        <v>0</v>
      </c>
      <c r="AC820" s="132">
        <f t="shared" si="77"/>
        <v>0</v>
      </c>
      <c r="AD820" s="132">
        <f>(IF(S820=Dropdown!$E$6,1,IF(S820=Dropdown!$E$7,2,IF(S820=Dropdown!$E$8,1,IF(S820=Dropdown!$E$9,2,0)))))*E820</f>
        <v>0</v>
      </c>
      <c r="AE820" s="132">
        <v>0</v>
      </c>
    </row>
    <row r="821" spans="1:31" ht="32.25" customHeight="1" thickBot="1" x14ac:dyDescent="0.3">
      <c r="A821" s="98"/>
      <c r="B821" s="85"/>
      <c r="C821" s="85"/>
      <c r="D821" s="85"/>
      <c r="E821" s="85"/>
      <c r="F821" s="85"/>
      <c r="G821" s="85"/>
      <c r="H821" s="85"/>
      <c r="I821" s="85"/>
      <c r="J821" s="85"/>
      <c r="K821" s="99"/>
      <c r="L821" s="90"/>
      <c r="M821" s="40">
        <f t="shared" si="75"/>
        <v>0</v>
      </c>
      <c r="P821" s="85"/>
      <c r="Q821" s="85"/>
      <c r="R821" s="85"/>
      <c r="S821" s="85"/>
      <c r="T821" s="85"/>
      <c r="U821" s="85"/>
      <c r="V821" s="91" t="str">
        <f t="shared" si="76"/>
        <v>/</v>
      </c>
      <c r="W821" s="92"/>
      <c r="X821" s="92"/>
      <c r="Y821" s="92"/>
      <c r="Z821" s="131">
        <f t="shared" si="72"/>
        <v>0</v>
      </c>
      <c r="AA821" s="131">
        <f t="shared" si="73"/>
        <v>0</v>
      </c>
      <c r="AB821" s="132">
        <f t="shared" si="74"/>
        <v>0</v>
      </c>
      <c r="AC821" s="132">
        <f t="shared" si="77"/>
        <v>0</v>
      </c>
      <c r="AD821" s="132">
        <f>(IF(S821=Dropdown!$E$6,1,IF(S821=Dropdown!$E$7,2,IF(S821=Dropdown!$E$8,1,IF(S821=Dropdown!$E$9,2,0)))))*E821</f>
        <v>0</v>
      </c>
      <c r="AE821" s="132">
        <v>0</v>
      </c>
    </row>
    <row r="822" spans="1:31" ht="32.25" customHeight="1" thickBot="1" x14ac:dyDescent="0.3">
      <c r="A822" s="98"/>
      <c r="B822" s="85"/>
      <c r="C822" s="85"/>
      <c r="D822" s="85"/>
      <c r="E822" s="85"/>
      <c r="F822" s="85"/>
      <c r="G822" s="85"/>
      <c r="H822" s="85"/>
      <c r="I822" s="85"/>
      <c r="J822" s="85"/>
      <c r="K822" s="99"/>
      <c r="L822" s="90"/>
      <c r="M822" s="40">
        <f t="shared" si="75"/>
        <v>0</v>
      </c>
      <c r="P822" s="85"/>
      <c r="Q822" s="85"/>
      <c r="R822" s="85"/>
      <c r="S822" s="85"/>
      <c r="T822" s="85"/>
      <c r="U822" s="85"/>
      <c r="V822" s="91" t="str">
        <f t="shared" si="76"/>
        <v>/</v>
      </c>
      <c r="W822" s="92"/>
      <c r="X822" s="92"/>
      <c r="Y822" s="92"/>
      <c r="Z822" s="131">
        <f t="shared" si="72"/>
        <v>0</v>
      </c>
      <c r="AA822" s="131">
        <f t="shared" si="73"/>
        <v>0</v>
      </c>
      <c r="AB822" s="132">
        <f t="shared" si="74"/>
        <v>0</v>
      </c>
      <c r="AC822" s="132">
        <f t="shared" si="77"/>
        <v>0</v>
      </c>
      <c r="AD822" s="132">
        <f>(IF(S822=Dropdown!$E$6,1,IF(S822=Dropdown!$E$7,2,IF(S822=Dropdown!$E$8,1,IF(S822=Dropdown!$E$9,2,0)))))*E822</f>
        <v>0</v>
      </c>
      <c r="AE822" s="132">
        <v>0</v>
      </c>
    </row>
    <row r="823" spans="1:31" ht="32.25" customHeight="1" thickBot="1" x14ac:dyDescent="0.3">
      <c r="A823" s="98"/>
      <c r="B823" s="85"/>
      <c r="C823" s="101"/>
      <c r="D823" s="85"/>
      <c r="E823" s="85"/>
      <c r="F823" s="85"/>
      <c r="G823" s="85"/>
      <c r="H823" s="85"/>
      <c r="I823" s="85"/>
      <c r="J823" s="85"/>
      <c r="K823" s="99"/>
      <c r="L823" s="90"/>
      <c r="M823" s="40">
        <f t="shared" si="75"/>
        <v>0</v>
      </c>
      <c r="P823" s="85"/>
      <c r="Q823" s="85"/>
      <c r="R823" s="85"/>
      <c r="S823" s="85"/>
      <c r="T823" s="85"/>
      <c r="U823" s="85"/>
      <c r="V823" s="91" t="str">
        <f t="shared" si="76"/>
        <v>/</v>
      </c>
      <c r="W823" s="92"/>
      <c r="X823" s="92"/>
      <c r="Y823" s="92"/>
      <c r="Z823" s="131">
        <f t="shared" si="72"/>
        <v>0</v>
      </c>
      <c r="AA823" s="131">
        <f t="shared" si="73"/>
        <v>0</v>
      </c>
      <c r="AB823" s="132">
        <f t="shared" si="74"/>
        <v>0</v>
      </c>
      <c r="AC823" s="132">
        <f t="shared" si="77"/>
        <v>0</v>
      </c>
      <c r="AD823" s="132">
        <f>(IF(S823=Dropdown!$E$6,1,IF(S823=Dropdown!$E$7,2,IF(S823=Dropdown!$E$8,1,IF(S823=Dropdown!$E$9,2,0)))))*E823</f>
        <v>0</v>
      </c>
      <c r="AE823" s="132">
        <v>0</v>
      </c>
    </row>
    <row r="824" spans="1:31" ht="32.25" customHeight="1" thickBot="1" x14ac:dyDescent="0.3">
      <c r="A824" s="98"/>
      <c r="B824" s="85"/>
      <c r="C824" s="85"/>
      <c r="D824" s="85"/>
      <c r="E824" s="85"/>
      <c r="F824" s="85"/>
      <c r="G824" s="85"/>
      <c r="H824" s="85"/>
      <c r="I824" s="85"/>
      <c r="J824" s="85"/>
      <c r="K824" s="99"/>
      <c r="L824" s="90"/>
      <c r="M824" s="40">
        <f t="shared" si="75"/>
        <v>0</v>
      </c>
      <c r="P824" s="85"/>
      <c r="Q824" s="85"/>
      <c r="R824" s="85"/>
      <c r="S824" s="85"/>
      <c r="T824" s="85"/>
      <c r="U824" s="85"/>
      <c r="V824" s="91" t="str">
        <f t="shared" si="76"/>
        <v>/</v>
      </c>
      <c r="W824" s="92"/>
      <c r="X824" s="92"/>
      <c r="Y824" s="92"/>
      <c r="Z824" s="131">
        <f t="shared" si="72"/>
        <v>0</v>
      </c>
      <c r="AA824" s="131">
        <f t="shared" si="73"/>
        <v>0</v>
      </c>
      <c r="AB824" s="132">
        <f t="shared" si="74"/>
        <v>0</v>
      </c>
      <c r="AC824" s="132">
        <f t="shared" si="77"/>
        <v>0</v>
      </c>
      <c r="AD824" s="132">
        <f>(IF(S824=Dropdown!$E$6,1,IF(S824=Dropdown!$E$7,2,IF(S824=Dropdown!$E$8,1,IF(S824=Dropdown!$E$9,2,0)))))*E824</f>
        <v>0</v>
      </c>
      <c r="AE824" s="132">
        <v>0</v>
      </c>
    </row>
    <row r="825" spans="1:31" ht="32.25" customHeight="1" thickBot="1" x14ac:dyDescent="0.3">
      <c r="A825" s="98"/>
      <c r="B825" s="85"/>
      <c r="C825" s="85"/>
      <c r="D825" s="85"/>
      <c r="E825" s="85"/>
      <c r="F825" s="85"/>
      <c r="G825" s="85"/>
      <c r="H825" s="85"/>
      <c r="I825" s="85"/>
      <c r="J825" s="85"/>
      <c r="K825" s="99"/>
      <c r="L825" s="90"/>
      <c r="M825" s="40">
        <f t="shared" si="75"/>
        <v>0</v>
      </c>
      <c r="P825" s="85"/>
      <c r="Q825" s="85"/>
      <c r="R825" s="85"/>
      <c r="S825" s="85"/>
      <c r="T825" s="85"/>
      <c r="U825" s="85"/>
      <c r="V825" s="91" t="str">
        <f t="shared" si="76"/>
        <v>/</v>
      </c>
      <c r="W825" s="92"/>
      <c r="X825" s="92"/>
      <c r="Y825" s="92"/>
      <c r="Z825" s="131">
        <f t="shared" si="72"/>
        <v>0</v>
      </c>
      <c r="AA825" s="131">
        <f t="shared" si="73"/>
        <v>0</v>
      </c>
      <c r="AB825" s="132">
        <f t="shared" si="74"/>
        <v>0</v>
      </c>
      <c r="AC825" s="132">
        <f t="shared" si="77"/>
        <v>0</v>
      </c>
      <c r="AD825" s="132">
        <f>(IF(S825=Dropdown!$E$6,1,IF(S825=Dropdown!$E$7,2,IF(S825=Dropdown!$E$8,1,IF(S825=Dropdown!$E$9,2,0)))))*E825</f>
        <v>0</v>
      </c>
      <c r="AE825" s="132">
        <v>0</v>
      </c>
    </row>
    <row r="826" spans="1:31" ht="32.25" customHeight="1" thickBot="1" x14ac:dyDescent="0.3">
      <c r="A826" s="98"/>
      <c r="B826" s="85"/>
      <c r="C826" s="85"/>
      <c r="D826" s="85"/>
      <c r="E826" s="85"/>
      <c r="F826" s="85"/>
      <c r="G826" s="85"/>
      <c r="H826" s="85"/>
      <c r="I826" s="85"/>
      <c r="J826" s="85"/>
      <c r="K826" s="99"/>
      <c r="L826" s="90"/>
      <c r="M826" s="40">
        <f t="shared" si="75"/>
        <v>0</v>
      </c>
      <c r="P826" s="85"/>
      <c r="Q826" s="85"/>
      <c r="R826" s="85"/>
      <c r="S826" s="85"/>
      <c r="T826" s="85"/>
      <c r="U826" s="85"/>
      <c r="V826" s="91" t="str">
        <f t="shared" si="76"/>
        <v>/</v>
      </c>
      <c r="W826" s="92"/>
      <c r="X826" s="92"/>
      <c r="Y826" s="92"/>
      <c r="Z826" s="131">
        <f t="shared" si="72"/>
        <v>0</v>
      </c>
      <c r="AA826" s="131">
        <f t="shared" si="73"/>
        <v>0</v>
      </c>
      <c r="AB826" s="132">
        <f t="shared" si="74"/>
        <v>0</v>
      </c>
      <c r="AC826" s="132">
        <f t="shared" si="77"/>
        <v>0</v>
      </c>
      <c r="AD826" s="132">
        <f>(IF(S826=Dropdown!$E$6,1,IF(S826=Dropdown!$E$7,2,IF(S826=Dropdown!$E$8,1,IF(S826=Dropdown!$E$9,2,0)))))*E826</f>
        <v>0</v>
      </c>
      <c r="AE826" s="132">
        <v>0</v>
      </c>
    </row>
    <row r="827" spans="1:31" ht="32.25" customHeight="1" thickBot="1" x14ac:dyDescent="0.3">
      <c r="A827" s="98"/>
      <c r="B827" s="85"/>
      <c r="C827" s="85"/>
      <c r="D827" s="85"/>
      <c r="E827" s="85"/>
      <c r="F827" s="85"/>
      <c r="G827" s="85"/>
      <c r="H827" s="85"/>
      <c r="I827" s="85"/>
      <c r="J827" s="85"/>
      <c r="K827" s="99"/>
      <c r="L827" s="90"/>
      <c r="M827" s="40">
        <f t="shared" si="75"/>
        <v>0</v>
      </c>
      <c r="P827" s="85"/>
      <c r="Q827" s="85"/>
      <c r="R827" s="85"/>
      <c r="S827" s="85"/>
      <c r="T827" s="85"/>
      <c r="U827" s="85"/>
      <c r="V827" s="91" t="str">
        <f t="shared" si="76"/>
        <v>/</v>
      </c>
      <c r="W827" s="92"/>
      <c r="X827" s="92"/>
      <c r="Y827" s="92"/>
      <c r="Z827" s="131">
        <f t="shared" si="72"/>
        <v>0</v>
      </c>
      <c r="AA827" s="131">
        <f t="shared" si="73"/>
        <v>0</v>
      </c>
      <c r="AB827" s="132">
        <f t="shared" si="74"/>
        <v>0</v>
      </c>
      <c r="AC827" s="132">
        <f t="shared" si="77"/>
        <v>0</v>
      </c>
      <c r="AD827" s="132">
        <f>(IF(S827=Dropdown!$E$6,1,IF(S827=Dropdown!$E$7,2,IF(S827=Dropdown!$E$8,1,IF(S827=Dropdown!$E$9,2,0)))))*E827</f>
        <v>0</v>
      </c>
      <c r="AE827" s="132">
        <v>0</v>
      </c>
    </row>
    <row r="828" spans="1:31" ht="32.25" customHeight="1" thickBot="1" x14ac:dyDescent="0.3">
      <c r="A828" s="98"/>
      <c r="B828" s="85"/>
      <c r="C828" s="85"/>
      <c r="D828" s="85"/>
      <c r="E828" s="85"/>
      <c r="F828" s="85"/>
      <c r="G828" s="85"/>
      <c r="H828" s="85"/>
      <c r="I828" s="85"/>
      <c r="J828" s="85"/>
      <c r="K828" s="99"/>
      <c r="L828" s="90"/>
      <c r="M828" s="40">
        <f t="shared" si="75"/>
        <v>0</v>
      </c>
      <c r="P828" s="85"/>
      <c r="Q828" s="85"/>
      <c r="R828" s="85"/>
      <c r="S828" s="85"/>
      <c r="T828" s="85"/>
      <c r="U828" s="85"/>
      <c r="V828" s="91" t="str">
        <f t="shared" si="76"/>
        <v>/</v>
      </c>
      <c r="W828" s="92"/>
      <c r="X828" s="92"/>
      <c r="Y828" s="92"/>
      <c r="Z828" s="131">
        <f t="shared" si="72"/>
        <v>0</v>
      </c>
      <c r="AA828" s="131">
        <f t="shared" si="73"/>
        <v>0</v>
      </c>
      <c r="AB828" s="132">
        <f t="shared" si="74"/>
        <v>0</v>
      </c>
      <c r="AC828" s="132">
        <f t="shared" si="77"/>
        <v>0</v>
      </c>
      <c r="AD828" s="132">
        <f>(IF(S828=Dropdown!$E$6,1,IF(S828=Dropdown!$E$7,2,IF(S828=Dropdown!$E$8,1,IF(S828=Dropdown!$E$9,2,0)))))*E828</f>
        <v>0</v>
      </c>
      <c r="AE828" s="132">
        <v>0</v>
      </c>
    </row>
    <row r="829" spans="1:31" ht="32.25" customHeight="1" thickBot="1" x14ac:dyDescent="0.3">
      <c r="A829" s="98"/>
      <c r="B829" s="85"/>
      <c r="C829" s="85"/>
      <c r="D829" s="85"/>
      <c r="E829" s="85"/>
      <c r="F829" s="85"/>
      <c r="G829" s="85"/>
      <c r="H829" s="85"/>
      <c r="I829" s="85"/>
      <c r="J829" s="85"/>
      <c r="K829" s="99"/>
      <c r="L829" s="90"/>
      <c r="M829" s="40">
        <f t="shared" si="75"/>
        <v>0</v>
      </c>
      <c r="P829" s="85"/>
      <c r="Q829" s="85"/>
      <c r="R829" s="85"/>
      <c r="S829" s="85"/>
      <c r="T829" s="85"/>
      <c r="U829" s="85"/>
      <c r="V829" s="91" t="str">
        <f t="shared" si="76"/>
        <v>/</v>
      </c>
      <c r="W829" s="92"/>
      <c r="X829" s="92"/>
      <c r="Y829" s="92"/>
      <c r="Z829" s="131">
        <f t="shared" si="72"/>
        <v>0</v>
      </c>
      <c r="AA829" s="131">
        <f t="shared" si="73"/>
        <v>0</v>
      </c>
      <c r="AB829" s="132">
        <f t="shared" si="74"/>
        <v>0</v>
      </c>
      <c r="AC829" s="132">
        <f t="shared" si="77"/>
        <v>0</v>
      </c>
      <c r="AD829" s="132">
        <f>(IF(S829=Dropdown!$E$6,1,IF(S829=Dropdown!$E$7,2,IF(S829=Dropdown!$E$8,1,IF(S829=Dropdown!$E$9,2,0)))))*E829</f>
        <v>0</v>
      </c>
      <c r="AE829" s="132">
        <v>0</v>
      </c>
    </row>
    <row r="830" spans="1:31" ht="32.25" customHeight="1" thickBot="1" x14ac:dyDescent="0.3">
      <c r="A830" s="98"/>
      <c r="B830" s="85"/>
      <c r="C830" s="85"/>
      <c r="D830" s="102"/>
      <c r="E830" s="85"/>
      <c r="F830" s="85"/>
      <c r="G830" s="85"/>
      <c r="H830" s="85"/>
      <c r="I830" s="85"/>
      <c r="J830" s="85"/>
      <c r="K830" s="99"/>
      <c r="L830" s="90"/>
      <c r="M830" s="40">
        <f t="shared" si="75"/>
        <v>0</v>
      </c>
      <c r="P830" s="85"/>
      <c r="Q830" s="85"/>
      <c r="R830" s="85"/>
      <c r="S830" s="85"/>
      <c r="T830" s="85"/>
      <c r="U830" s="85"/>
      <c r="V830" s="91" t="str">
        <f t="shared" si="76"/>
        <v>/</v>
      </c>
      <c r="W830" s="92"/>
      <c r="X830" s="92"/>
      <c r="Y830" s="92"/>
      <c r="Z830" s="131">
        <f t="shared" si="72"/>
        <v>0</v>
      </c>
      <c r="AA830" s="131">
        <f t="shared" si="73"/>
        <v>0</v>
      </c>
      <c r="AB830" s="132">
        <f t="shared" si="74"/>
        <v>0</v>
      </c>
      <c r="AC830" s="132">
        <f t="shared" si="77"/>
        <v>0</v>
      </c>
      <c r="AD830" s="132">
        <f>(IF(S830=Dropdown!$E$6,1,IF(S830=Dropdown!$E$7,2,IF(S830=Dropdown!$E$8,1,IF(S830=Dropdown!$E$9,2,0)))))*E830</f>
        <v>0</v>
      </c>
      <c r="AE830" s="132">
        <v>0</v>
      </c>
    </row>
    <row r="831" spans="1:31" ht="32.25" customHeight="1" thickBot="1" x14ac:dyDescent="0.3">
      <c r="A831" s="98"/>
      <c r="B831" s="85"/>
      <c r="C831" s="85"/>
      <c r="D831" s="102"/>
      <c r="E831" s="85"/>
      <c r="F831" s="85"/>
      <c r="G831" s="85"/>
      <c r="H831" s="85"/>
      <c r="I831" s="85"/>
      <c r="J831" s="85"/>
      <c r="K831" s="99"/>
      <c r="L831" s="90"/>
      <c r="M831" s="40">
        <f t="shared" si="75"/>
        <v>0</v>
      </c>
      <c r="P831" s="85"/>
      <c r="Q831" s="85"/>
      <c r="R831" s="85"/>
      <c r="S831" s="85"/>
      <c r="T831" s="85"/>
      <c r="U831" s="85"/>
      <c r="V831" s="91" t="str">
        <f t="shared" si="76"/>
        <v>/</v>
      </c>
      <c r="W831" s="92"/>
      <c r="X831" s="92"/>
      <c r="Y831" s="92"/>
      <c r="Z831" s="131">
        <f t="shared" si="72"/>
        <v>0</v>
      </c>
      <c r="AA831" s="131">
        <f t="shared" si="73"/>
        <v>0</v>
      </c>
      <c r="AB831" s="132">
        <f t="shared" si="74"/>
        <v>0</v>
      </c>
      <c r="AC831" s="132">
        <f t="shared" si="77"/>
        <v>0</v>
      </c>
      <c r="AD831" s="132">
        <f>(IF(S831=Dropdown!$E$6,1,IF(S831=Dropdown!$E$7,2,IF(S831=Dropdown!$E$8,1,IF(S831=Dropdown!$E$9,2,0)))))*E831</f>
        <v>0</v>
      </c>
      <c r="AE831" s="132">
        <v>0</v>
      </c>
    </row>
    <row r="832" spans="1:31" ht="32.25" customHeight="1" thickBot="1" x14ac:dyDescent="0.3">
      <c r="A832" s="98"/>
      <c r="B832" s="85"/>
      <c r="C832" s="85"/>
      <c r="D832" s="102"/>
      <c r="E832" s="85"/>
      <c r="F832" s="85"/>
      <c r="G832" s="85"/>
      <c r="H832" s="85"/>
      <c r="I832" s="85"/>
      <c r="J832" s="85"/>
      <c r="K832" s="99"/>
      <c r="L832" s="90"/>
      <c r="M832" s="40">
        <f t="shared" si="75"/>
        <v>0</v>
      </c>
      <c r="P832" s="85"/>
      <c r="Q832" s="85"/>
      <c r="R832" s="85"/>
      <c r="S832" s="85"/>
      <c r="T832" s="85"/>
      <c r="U832" s="85"/>
      <c r="V832" s="91" t="str">
        <f t="shared" si="76"/>
        <v>/</v>
      </c>
      <c r="W832" s="92"/>
      <c r="X832" s="92"/>
      <c r="Y832" s="92"/>
      <c r="Z832" s="131">
        <f t="shared" si="72"/>
        <v>0</v>
      </c>
      <c r="AA832" s="131">
        <f t="shared" si="73"/>
        <v>0</v>
      </c>
      <c r="AB832" s="132">
        <f t="shared" si="74"/>
        <v>0</v>
      </c>
      <c r="AC832" s="132">
        <f t="shared" si="77"/>
        <v>0</v>
      </c>
      <c r="AD832" s="132">
        <f>(IF(S832=Dropdown!$E$6,1,IF(S832=Dropdown!$E$7,2,IF(S832=Dropdown!$E$8,1,IF(S832=Dropdown!$E$9,2,0)))))*E832</f>
        <v>0</v>
      </c>
      <c r="AE832" s="132">
        <v>0</v>
      </c>
    </row>
    <row r="833" spans="1:31" ht="32.25" customHeight="1" thickBot="1" x14ac:dyDescent="0.3">
      <c r="A833" s="98"/>
      <c r="B833" s="85"/>
      <c r="C833" s="85"/>
      <c r="D833" s="102"/>
      <c r="E833" s="85"/>
      <c r="F833" s="85"/>
      <c r="G833" s="85"/>
      <c r="H833" s="85"/>
      <c r="I833" s="85"/>
      <c r="J833" s="85"/>
      <c r="K833" s="99"/>
      <c r="L833" s="90"/>
      <c r="M833" s="40">
        <f t="shared" si="75"/>
        <v>0</v>
      </c>
      <c r="P833" s="85"/>
      <c r="Q833" s="85"/>
      <c r="R833" s="85"/>
      <c r="S833" s="85"/>
      <c r="T833" s="85"/>
      <c r="U833" s="85"/>
      <c r="V833" s="91" t="str">
        <f t="shared" si="76"/>
        <v>/</v>
      </c>
      <c r="W833" s="92"/>
      <c r="X833" s="92"/>
      <c r="Y833" s="92"/>
      <c r="Z833" s="131">
        <f t="shared" si="72"/>
        <v>0</v>
      </c>
      <c r="AA833" s="131">
        <f t="shared" si="73"/>
        <v>0</v>
      </c>
      <c r="AB833" s="132">
        <f t="shared" si="74"/>
        <v>0</v>
      </c>
      <c r="AC833" s="132">
        <f t="shared" si="77"/>
        <v>0</v>
      </c>
      <c r="AD833" s="132">
        <f>(IF(S833=Dropdown!$E$6,1,IF(S833=Dropdown!$E$7,2,IF(S833=Dropdown!$E$8,1,IF(S833=Dropdown!$E$9,2,0)))))*E833</f>
        <v>0</v>
      </c>
      <c r="AE833" s="132">
        <v>0</v>
      </c>
    </row>
    <row r="834" spans="1:31" ht="32.25" customHeight="1" thickBot="1" x14ac:dyDescent="0.3">
      <c r="A834" s="98"/>
      <c r="B834" s="85"/>
      <c r="C834" s="85"/>
      <c r="D834" s="85"/>
      <c r="E834" s="85"/>
      <c r="F834" s="85"/>
      <c r="G834" s="85"/>
      <c r="H834" s="85"/>
      <c r="I834" s="85"/>
      <c r="J834" s="85"/>
      <c r="K834" s="99"/>
      <c r="L834" s="90"/>
      <c r="M834" s="40">
        <f t="shared" si="75"/>
        <v>0</v>
      </c>
      <c r="P834" s="85"/>
      <c r="Q834" s="85"/>
      <c r="R834" s="85"/>
      <c r="S834" s="85"/>
      <c r="T834" s="85"/>
      <c r="U834" s="85"/>
      <c r="V834" s="91" t="str">
        <f t="shared" si="76"/>
        <v>/</v>
      </c>
      <c r="W834" s="92"/>
      <c r="X834" s="92"/>
      <c r="Y834" s="92"/>
      <c r="Z834" s="131">
        <f t="shared" si="72"/>
        <v>0</v>
      </c>
      <c r="AA834" s="131">
        <f t="shared" si="73"/>
        <v>0</v>
      </c>
      <c r="AB834" s="132">
        <f t="shared" si="74"/>
        <v>0</v>
      </c>
      <c r="AC834" s="132">
        <f t="shared" si="77"/>
        <v>0</v>
      </c>
      <c r="AD834" s="132">
        <f>(IF(S834=Dropdown!$E$6,1,IF(S834=Dropdown!$E$7,2,IF(S834=Dropdown!$E$8,1,IF(S834=Dropdown!$E$9,2,0)))))*E834</f>
        <v>0</v>
      </c>
      <c r="AE834" s="132">
        <v>0</v>
      </c>
    </row>
    <row r="835" spans="1:31" ht="32.25" customHeight="1" thickBot="1" x14ac:dyDescent="0.3">
      <c r="A835" s="98"/>
      <c r="B835" s="85"/>
      <c r="C835" s="85"/>
      <c r="D835" s="85"/>
      <c r="E835" s="85"/>
      <c r="F835" s="85"/>
      <c r="G835" s="85"/>
      <c r="H835" s="85"/>
      <c r="I835" s="85"/>
      <c r="J835" s="85"/>
      <c r="K835" s="99"/>
      <c r="L835" s="90"/>
      <c r="M835" s="40">
        <f t="shared" si="75"/>
        <v>0</v>
      </c>
      <c r="P835" s="85"/>
      <c r="Q835" s="85"/>
      <c r="R835" s="85"/>
      <c r="S835" s="85"/>
      <c r="T835" s="85"/>
      <c r="U835" s="85"/>
      <c r="V835" s="91" t="str">
        <f t="shared" si="76"/>
        <v>/</v>
      </c>
      <c r="W835" s="92"/>
      <c r="X835" s="92"/>
      <c r="Y835" s="92"/>
      <c r="Z835" s="131">
        <f t="shared" si="72"/>
        <v>0</v>
      </c>
      <c r="AA835" s="131">
        <f t="shared" si="73"/>
        <v>0</v>
      </c>
      <c r="AB835" s="132">
        <f t="shared" si="74"/>
        <v>0</v>
      </c>
      <c r="AC835" s="132">
        <f t="shared" si="77"/>
        <v>0</v>
      </c>
      <c r="AD835" s="132">
        <f>(IF(S835=Dropdown!$E$6,1,IF(S835=Dropdown!$E$7,2,IF(S835=Dropdown!$E$8,1,IF(S835=Dropdown!$E$9,2,0)))))*E835</f>
        <v>0</v>
      </c>
      <c r="AE835" s="132">
        <v>0</v>
      </c>
    </row>
    <row r="836" spans="1:31" ht="32.25" customHeight="1" thickBot="1" x14ac:dyDescent="0.3">
      <c r="A836" s="98"/>
      <c r="B836" s="85"/>
      <c r="C836" s="85"/>
      <c r="D836" s="85"/>
      <c r="E836" s="85"/>
      <c r="F836" s="85"/>
      <c r="G836" s="85"/>
      <c r="H836" s="85"/>
      <c r="I836" s="85"/>
      <c r="J836" s="85"/>
      <c r="K836" s="99"/>
      <c r="L836" s="90"/>
      <c r="M836" s="40">
        <f t="shared" si="75"/>
        <v>0</v>
      </c>
      <c r="P836" s="85"/>
      <c r="Q836" s="85"/>
      <c r="R836" s="85"/>
      <c r="S836" s="85"/>
      <c r="T836" s="85"/>
      <c r="U836" s="85"/>
      <c r="V836" s="91" t="str">
        <f t="shared" si="76"/>
        <v>/</v>
      </c>
      <c r="W836" s="92"/>
      <c r="X836" s="92"/>
      <c r="Y836" s="92"/>
      <c r="Z836" s="131">
        <f t="shared" si="72"/>
        <v>0</v>
      </c>
      <c r="AA836" s="131">
        <f t="shared" si="73"/>
        <v>0</v>
      </c>
      <c r="AB836" s="132">
        <f t="shared" si="74"/>
        <v>0</v>
      </c>
      <c r="AC836" s="132">
        <f t="shared" si="77"/>
        <v>0</v>
      </c>
      <c r="AD836" s="132">
        <f>(IF(S836=Dropdown!$E$6,1,IF(S836=Dropdown!$E$7,2,IF(S836=Dropdown!$E$8,1,IF(S836=Dropdown!$E$9,2,0)))))*E836</f>
        <v>0</v>
      </c>
      <c r="AE836" s="132">
        <v>0</v>
      </c>
    </row>
    <row r="837" spans="1:31" ht="32.25" customHeight="1" thickBot="1" x14ac:dyDescent="0.3">
      <c r="A837" s="98"/>
      <c r="B837" s="85"/>
      <c r="C837" s="85"/>
      <c r="D837" s="85"/>
      <c r="E837" s="85"/>
      <c r="F837" s="85"/>
      <c r="G837" s="85"/>
      <c r="H837" s="85"/>
      <c r="I837" s="85"/>
      <c r="J837" s="85"/>
      <c r="K837" s="99"/>
      <c r="L837" s="90"/>
      <c r="M837" s="40">
        <f t="shared" si="75"/>
        <v>0</v>
      </c>
      <c r="P837" s="85"/>
      <c r="Q837" s="85"/>
      <c r="R837" s="85"/>
      <c r="S837" s="85"/>
      <c r="T837" s="85"/>
      <c r="U837" s="85"/>
      <c r="V837" s="91" t="str">
        <f t="shared" si="76"/>
        <v>/</v>
      </c>
      <c r="W837" s="92"/>
      <c r="X837" s="92"/>
      <c r="Y837" s="92"/>
      <c r="Z837" s="131">
        <f t="shared" si="72"/>
        <v>0</v>
      </c>
      <c r="AA837" s="131">
        <f t="shared" si="73"/>
        <v>0</v>
      </c>
      <c r="AB837" s="132">
        <f t="shared" si="74"/>
        <v>0</v>
      </c>
      <c r="AC837" s="132">
        <f t="shared" si="77"/>
        <v>0</v>
      </c>
      <c r="AD837" s="132">
        <f>(IF(S837=Dropdown!$E$6,1,IF(S837=Dropdown!$E$7,2,IF(S837=Dropdown!$E$8,1,IF(S837=Dropdown!$E$9,2,0)))))*E837</f>
        <v>0</v>
      </c>
      <c r="AE837" s="132">
        <v>0</v>
      </c>
    </row>
    <row r="838" spans="1:31" ht="32.25" customHeight="1" thickBot="1" x14ac:dyDescent="0.3">
      <c r="A838" s="98"/>
      <c r="B838" s="85"/>
      <c r="C838" s="85"/>
      <c r="D838" s="85"/>
      <c r="E838" s="85"/>
      <c r="F838" s="85"/>
      <c r="G838" s="85"/>
      <c r="H838" s="85"/>
      <c r="I838" s="85"/>
      <c r="J838" s="85"/>
      <c r="K838" s="99"/>
      <c r="L838" s="90"/>
      <c r="M838" s="40">
        <f t="shared" si="75"/>
        <v>0</v>
      </c>
      <c r="P838" s="85"/>
      <c r="Q838" s="85"/>
      <c r="R838" s="85"/>
      <c r="S838" s="85"/>
      <c r="T838" s="85"/>
      <c r="U838" s="85"/>
      <c r="V838" s="91" t="str">
        <f t="shared" si="76"/>
        <v>/</v>
      </c>
      <c r="W838" s="92"/>
      <c r="X838" s="92"/>
      <c r="Y838" s="92"/>
      <c r="Z838" s="131">
        <f t="shared" si="72"/>
        <v>0</v>
      </c>
      <c r="AA838" s="131">
        <f t="shared" si="73"/>
        <v>0</v>
      </c>
      <c r="AB838" s="132">
        <f t="shared" si="74"/>
        <v>0</v>
      </c>
      <c r="AC838" s="132">
        <f t="shared" si="77"/>
        <v>0</v>
      </c>
      <c r="AD838" s="132">
        <f>(IF(S838=Dropdown!$E$6,1,IF(S838=Dropdown!$E$7,2,IF(S838=Dropdown!$E$8,1,IF(S838=Dropdown!$E$9,2,0)))))*E838</f>
        <v>0</v>
      </c>
      <c r="AE838" s="132">
        <v>0</v>
      </c>
    </row>
    <row r="839" spans="1:31" ht="32.25" customHeight="1" thickBot="1" x14ac:dyDescent="0.3">
      <c r="A839" s="98"/>
      <c r="B839" s="85"/>
      <c r="C839" s="85"/>
      <c r="D839" s="85"/>
      <c r="E839" s="85"/>
      <c r="F839" s="85"/>
      <c r="G839" s="85"/>
      <c r="H839" s="85"/>
      <c r="I839" s="85"/>
      <c r="J839" s="85"/>
      <c r="K839" s="99"/>
      <c r="L839" s="90"/>
      <c r="M839" s="40">
        <f t="shared" si="75"/>
        <v>0</v>
      </c>
      <c r="P839" s="85"/>
      <c r="Q839" s="85"/>
      <c r="R839" s="85"/>
      <c r="S839" s="85"/>
      <c r="T839" s="85"/>
      <c r="U839" s="85"/>
      <c r="V839" s="91" t="str">
        <f t="shared" si="76"/>
        <v>/</v>
      </c>
      <c r="W839" s="92"/>
      <c r="X839" s="92"/>
      <c r="Y839" s="92"/>
      <c r="Z839" s="131">
        <f t="shared" si="72"/>
        <v>0</v>
      </c>
      <c r="AA839" s="131">
        <f t="shared" si="73"/>
        <v>0</v>
      </c>
      <c r="AB839" s="132">
        <f t="shared" si="74"/>
        <v>0</v>
      </c>
      <c r="AC839" s="132">
        <f t="shared" si="77"/>
        <v>0</v>
      </c>
      <c r="AD839" s="132">
        <f>(IF(S839=Dropdown!$E$6,1,IF(S839=Dropdown!$E$7,2,IF(S839=Dropdown!$E$8,1,IF(S839=Dropdown!$E$9,2,0)))))*E839</f>
        <v>0</v>
      </c>
      <c r="AE839" s="132">
        <v>0</v>
      </c>
    </row>
    <row r="840" spans="1:31" ht="32.25" customHeight="1" thickBot="1" x14ac:dyDescent="0.3">
      <c r="A840" s="98"/>
      <c r="B840" s="85"/>
      <c r="C840" s="85"/>
      <c r="D840" s="85"/>
      <c r="E840" s="85"/>
      <c r="F840" s="85"/>
      <c r="G840" s="85"/>
      <c r="H840" s="85"/>
      <c r="I840" s="85"/>
      <c r="J840" s="85"/>
      <c r="K840" s="99"/>
      <c r="L840" s="90"/>
      <c r="M840" s="40">
        <f t="shared" si="75"/>
        <v>0</v>
      </c>
      <c r="P840" s="85"/>
      <c r="Q840" s="85"/>
      <c r="R840" s="85"/>
      <c r="S840" s="85"/>
      <c r="T840" s="85"/>
      <c r="U840" s="85"/>
      <c r="V840" s="91" t="str">
        <f t="shared" si="76"/>
        <v>/</v>
      </c>
      <c r="W840" s="92"/>
      <c r="X840" s="92"/>
      <c r="Y840" s="92"/>
      <c r="Z840" s="131">
        <f t="shared" ref="Z840:Z903" si="78">+((C840*D840)/1000000)*E840</f>
        <v>0</v>
      </c>
      <c r="AA840" s="131">
        <f t="shared" ref="AA840:AA903" si="79">+(IF(G840&lt;&gt;"",C840/1000+0.1,0)+IF(H840&lt;&gt;"",C840/1000+0.1,0)+IF(I840&lt;&gt;"",D840/1000+0.1,0)+IF(J840&lt;&gt;"",D840/1000+0.1,0))*E840</f>
        <v>0</v>
      </c>
      <c r="AB840" s="132">
        <f t="shared" ref="AB840:AB903" si="80">+IF(Q840="",0,1)*E840</f>
        <v>0</v>
      </c>
      <c r="AC840" s="132">
        <f t="shared" si="77"/>
        <v>0</v>
      </c>
      <c r="AD840" s="132">
        <f>(IF(S840=Dropdown!$E$6,1,IF(S840=Dropdown!$E$7,2,IF(S840=Dropdown!$E$8,1,IF(S840=Dropdown!$E$9,2,0)))))*E840</f>
        <v>0</v>
      </c>
      <c r="AE840" s="132">
        <v>0</v>
      </c>
    </row>
    <row r="841" spans="1:31" ht="32.25" customHeight="1" thickBot="1" x14ac:dyDescent="0.3">
      <c r="A841" s="98"/>
      <c r="B841" s="85"/>
      <c r="C841" s="85"/>
      <c r="D841" s="85"/>
      <c r="E841" s="85"/>
      <c r="F841" s="85"/>
      <c r="G841" s="85"/>
      <c r="H841" s="85"/>
      <c r="I841" s="85"/>
      <c r="J841" s="85"/>
      <c r="K841" s="99"/>
      <c r="L841" s="90"/>
      <c r="M841" s="40">
        <f t="shared" ref="M841:M904" si="81">IF(C841=0,0,1)</f>
        <v>0</v>
      </c>
      <c r="P841" s="85"/>
      <c r="Q841" s="85"/>
      <c r="R841" s="85"/>
      <c r="S841" s="85"/>
      <c r="T841" s="85"/>
      <c r="U841" s="85"/>
      <c r="V841" s="91" t="str">
        <f t="shared" ref="V841:V904" si="82">CONCATENATE(IF(Q841="","",CONCATENATE("",P841,"/",Q841)),IF(R841="","",CONCATENATE("",P841,"/",R841)),IF(S841="","",CONCATENATE("/","",P841,"/",S841,"(",T841,"-",U841,")")),"/",F841)</f>
        <v>/</v>
      </c>
      <c r="W841" s="92"/>
      <c r="X841" s="92"/>
      <c r="Y841" s="92"/>
      <c r="Z841" s="131">
        <f t="shared" si="78"/>
        <v>0</v>
      </c>
      <c r="AA841" s="131">
        <f t="shared" si="79"/>
        <v>0</v>
      </c>
      <c r="AB841" s="132">
        <f t="shared" si="80"/>
        <v>0</v>
      </c>
      <c r="AC841" s="132">
        <f t="shared" ref="AC841:AC904" si="83">+IF(R841="",0,1)*E841</f>
        <v>0</v>
      </c>
      <c r="AD841" s="132">
        <f>(IF(S841=Dropdown!$E$6,1,IF(S841=Dropdown!$E$7,2,IF(S841=Dropdown!$E$8,1,IF(S841=Dropdown!$E$9,2,0)))))*E841</f>
        <v>0</v>
      </c>
      <c r="AE841" s="132">
        <v>0</v>
      </c>
    </row>
    <row r="842" spans="1:31" ht="32.25" customHeight="1" thickBot="1" x14ac:dyDescent="0.3">
      <c r="A842" s="98"/>
      <c r="B842" s="85"/>
      <c r="C842" s="85"/>
      <c r="D842" s="85"/>
      <c r="E842" s="85"/>
      <c r="F842" s="85"/>
      <c r="G842" s="85"/>
      <c r="H842" s="85"/>
      <c r="I842" s="85"/>
      <c r="J842" s="85"/>
      <c r="K842" s="99"/>
      <c r="L842" s="90"/>
      <c r="M842" s="40">
        <f t="shared" si="81"/>
        <v>0</v>
      </c>
      <c r="P842" s="85"/>
      <c r="Q842" s="85"/>
      <c r="R842" s="85"/>
      <c r="S842" s="85"/>
      <c r="T842" s="85"/>
      <c r="U842" s="85"/>
      <c r="V842" s="91" t="str">
        <f t="shared" si="82"/>
        <v>/</v>
      </c>
      <c r="W842" s="92"/>
      <c r="X842" s="92"/>
      <c r="Y842" s="92"/>
      <c r="Z842" s="131">
        <f t="shared" si="78"/>
        <v>0</v>
      </c>
      <c r="AA842" s="131">
        <f t="shared" si="79"/>
        <v>0</v>
      </c>
      <c r="AB842" s="132">
        <f t="shared" si="80"/>
        <v>0</v>
      </c>
      <c r="AC842" s="132">
        <f t="shared" si="83"/>
        <v>0</v>
      </c>
      <c r="AD842" s="132">
        <f>(IF(S842=Dropdown!$E$6,1,IF(S842=Dropdown!$E$7,2,IF(S842=Dropdown!$E$8,1,IF(S842=Dropdown!$E$9,2,0)))))*E842</f>
        <v>0</v>
      </c>
      <c r="AE842" s="132">
        <v>0</v>
      </c>
    </row>
    <row r="843" spans="1:31" ht="32.25" customHeight="1" thickBot="1" x14ac:dyDescent="0.3">
      <c r="A843" s="98"/>
      <c r="B843" s="85"/>
      <c r="C843" s="85"/>
      <c r="D843" s="85"/>
      <c r="E843" s="85"/>
      <c r="F843" s="85"/>
      <c r="G843" s="85"/>
      <c r="H843" s="85"/>
      <c r="I843" s="85"/>
      <c r="J843" s="85"/>
      <c r="K843" s="99"/>
      <c r="L843" s="90"/>
      <c r="M843" s="40">
        <f t="shared" si="81"/>
        <v>0</v>
      </c>
      <c r="P843" s="85"/>
      <c r="Q843" s="85"/>
      <c r="R843" s="85"/>
      <c r="S843" s="85"/>
      <c r="T843" s="85"/>
      <c r="U843" s="85"/>
      <c r="V843" s="91" t="str">
        <f t="shared" si="82"/>
        <v>/</v>
      </c>
      <c r="W843" s="92"/>
      <c r="X843" s="92"/>
      <c r="Y843" s="92"/>
      <c r="Z843" s="131">
        <f t="shared" si="78"/>
        <v>0</v>
      </c>
      <c r="AA843" s="131">
        <f t="shared" si="79"/>
        <v>0</v>
      </c>
      <c r="AB843" s="132">
        <f t="shared" si="80"/>
        <v>0</v>
      </c>
      <c r="AC843" s="132">
        <f t="shared" si="83"/>
        <v>0</v>
      </c>
      <c r="AD843" s="132">
        <f>(IF(S843=Dropdown!$E$6,1,IF(S843=Dropdown!$E$7,2,IF(S843=Dropdown!$E$8,1,IF(S843=Dropdown!$E$9,2,0)))))*E843</f>
        <v>0</v>
      </c>
      <c r="AE843" s="132">
        <v>0</v>
      </c>
    </row>
    <row r="844" spans="1:31" ht="32.25" customHeight="1" thickBot="1" x14ac:dyDescent="0.3">
      <c r="A844" s="98"/>
      <c r="B844" s="85"/>
      <c r="C844" s="85"/>
      <c r="D844" s="85"/>
      <c r="E844" s="85"/>
      <c r="F844" s="85"/>
      <c r="G844" s="85"/>
      <c r="H844" s="85"/>
      <c r="I844" s="85"/>
      <c r="J844" s="85"/>
      <c r="K844" s="99"/>
      <c r="L844" s="90"/>
      <c r="M844" s="40">
        <f t="shared" si="81"/>
        <v>0</v>
      </c>
      <c r="P844" s="85"/>
      <c r="Q844" s="85"/>
      <c r="R844" s="85"/>
      <c r="S844" s="85"/>
      <c r="T844" s="85"/>
      <c r="U844" s="85"/>
      <c r="V844" s="91" t="str">
        <f t="shared" si="82"/>
        <v>/</v>
      </c>
      <c r="W844" s="92"/>
      <c r="X844" s="92"/>
      <c r="Y844" s="92"/>
      <c r="Z844" s="131">
        <f t="shared" si="78"/>
        <v>0</v>
      </c>
      <c r="AA844" s="131">
        <f t="shared" si="79"/>
        <v>0</v>
      </c>
      <c r="AB844" s="132">
        <f t="shared" si="80"/>
        <v>0</v>
      </c>
      <c r="AC844" s="132">
        <f t="shared" si="83"/>
        <v>0</v>
      </c>
      <c r="AD844" s="132">
        <f>(IF(S844=Dropdown!$E$6,1,IF(S844=Dropdown!$E$7,2,IF(S844=Dropdown!$E$8,1,IF(S844=Dropdown!$E$9,2,0)))))*E844</f>
        <v>0</v>
      </c>
      <c r="AE844" s="132">
        <v>0</v>
      </c>
    </row>
    <row r="845" spans="1:31" ht="32.25" customHeight="1" thickBot="1" x14ac:dyDescent="0.3">
      <c r="A845" s="98"/>
      <c r="B845" s="85"/>
      <c r="C845" s="85"/>
      <c r="D845" s="85"/>
      <c r="E845" s="85"/>
      <c r="F845" s="85"/>
      <c r="G845" s="85"/>
      <c r="H845" s="85"/>
      <c r="I845" s="85"/>
      <c r="J845" s="85"/>
      <c r="K845" s="99"/>
      <c r="L845" s="90"/>
      <c r="M845" s="40">
        <f t="shared" si="81"/>
        <v>0</v>
      </c>
      <c r="P845" s="85"/>
      <c r="Q845" s="85"/>
      <c r="R845" s="85"/>
      <c r="S845" s="85"/>
      <c r="T845" s="85"/>
      <c r="U845" s="85"/>
      <c r="V845" s="91" t="str">
        <f t="shared" si="82"/>
        <v>/</v>
      </c>
      <c r="W845" s="92"/>
      <c r="X845" s="92"/>
      <c r="Y845" s="92"/>
      <c r="Z845" s="131">
        <f t="shared" si="78"/>
        <v>0</v>
      </c>
      <c r="AA845" s="131">
        <f t="shared" si="79"/>
        <v>0</v>
      </c>
      <c r="AB845" s="132">
        <f t="shared" si="80"/>
        <v>0</v>
      </c>
      <c r="AC845" s="132">
        <f t="shared" si="83"/>
        <v>0</v>
      </c>
      <c r="AD845" s="132">
        <f>(IF(S845=Dropdown!$E$6,1,IF(S845=Dropdown!$E$7,2,IF(S845=Dropdown!$E$8,1,IF(S845=Dropdown!$E$9,2,0)))))*E845</f>
        <v>0</v>
      </c>
      <c r="AE845" s="132">
        <v>0</v>
      </c>
    </row>
    <row r="846" spans="1:31" ht="32.25" customHeight="1" thickBot="1" x14ac:dyDescent="0.3">
      <c r="A846" s="98"/>
      <c r="B846" s="85"/>
      <c r="C846" s="85"/>
      <c r="D846" s="85"/>
      <c r="E846" s="85"/>
      <c r="F846" s="85"/>
      <c r="G846" s="85"/>
      <c r="H846" s="85"/>
      <c r="I846" s="85"/>
      <c r="J846" s="85"/>
      <c r="K846" s="99"/>
      <c r="L846" s="90"/>
      <c r="M846" s="40">
        <f t="shared" si="81"/>
        <v>0</v>
      </c>
      <c r="P846" s="85"/>
      <c r="Q846" s="85"/>
      <c r="R846" s="85"/>
      <c r="S846" s="85"/>
      <c r="T846" s="85"/>
      <c r="U846" s="85"/>
      <c r="V846" s="91" t="str">
        <f t="shared" si="82"/>
        <v>/</v>
      </c>
      <c r="W846" s="92"/>
      <c r="X846" s="92"/>
      <c r="Y846" s="92"/>
      <c r="Z846" s="131">
        <f t="shared" si="78"/>
        <v>0</v>
      </c>
      <c r="AA846" s="131">
        <f t="shared" si="79"/>
        <v>0</v>
      </c>
      <c r="AB846" s="132">
        <f t="shared" si="80"/>
        <v>0</v>
      </c>
      <c r="AC846" s="132">
        <f t="shared" si="83"/>
        <v>0</v>
      </c>
      <c r="AD846" s="132">
        <f>(IF(S846=Dropdown!$E$6,1,IF(S846=Dropdown!$E$7,2,IF(S846=Dropdown!$E$8,1,IF(S846=Dropdown!$E$9,2,0)))))*E846</f>
        <v>0</v>
      </c>
      <c r="AE846" s="132">
        <v>0</v>
      </c>
    </row>
    <row r="847" spans="1:31" ht="32.25" customHeight="1" thickBot="1" x14ac:dyDescent="0.3">
      <c r="A847" s="98"/>
      <c r="B847" s="85"/>
      <c r="C847" s="85"/>
      <c r="D847" s="102"/>
      <c r="E847" s="85"/>
      <c r="F847" s="85"/>
      <c r="G847" s="85"/>
      <c r="H847" s="85"/>
      <c r="I847" s="85"/>
      <c r="J847" s="85"/>
      <c r="K847" s="99"/>
      <c r="L847" s="90"/>
      <c r="M847" s="40">
        <f t="shared" si="81"/>
        <v>0</v>
      </c>
      <c r="P847" s="85"/>
      <c r="Q847" s="85"/>
      <c r="R847" s="85"/>
      <c r="S847" s="85"/>
      <c r="T847" s="85"/>
      <c r="U847" s="85"/>
      <c r="V847" s="91" t="str">
        <f t="shared" si="82"/>
        <v>/</v>
      </c>
      <c r="W847" s="92"/>
      <c r="X847" s="92"/>
      <c r="Y847" s="92"/>
      <c r="Z847" s="131">
        <f t="shared" si="78"/>
        <v>0</v>
      </c>
      <c r="AA847" s="131">
        <f t="shared" si="79"/>
        <v>0</v>
      </c>
      <c r="AB847" s="132">
        <f t="shared" si="80"/>
        <v>0</v>
      </c>
      <c r="AC847" s="132">
        <f t="shared" si="83"/>
        <v>0</v>
      </c>
      <c r="AD847" s="132">
        <f>(IF(S847=Dropdown!$E$6,1,IF(S847=Dropdown!$E$7,2,IF(S847=Dropdown!$E$8,1,IF(S847=Dropdown!$E$9,2,0)))))*E847</f>
        <v>0</v>
      </c>
      <c r="AE847" s="132">
        <v>0</v>
      </c>
    </row>
    <row r="848" spans="1:31" ht="32.25" customHeight="1" thickBot="1" x14ac:dyDescent="0.3">
      <c r="A848" s="98"/>
      <c r="B848" s="85"/>
      <c r="C848" s="85"/>
      <c r="D848" s="102"/>
      <c r="E848" s="85"/>
      <c r="F848" s="85"/>
      <c r="G848" s="85"/>
      <c r="H848" s="85"/>
      <c r="I848" s="85"/>
      <c r="J848" s="85"/>
      <c r="K848" s="99"/>
      <c r="L848" s="90"/>
      <c r="M848" s="40">
        <f t="shared" si="81"/>
        <v>0</v>
      </c>
      <c r="P848" s="85"/>
      <c r="Q848" s="85"/>
      <c r="R848" s="85"/>
      <c r="S848" s="85"/>
      <c r="T848" s="85"/>
      <c r="U848" s="85"/>
      <c r="V848" s="91" t="str">
        <f t="shared" si="82"/>
        <v>/</v>
      </c>
      <c r="W848" s="92"/>
      <c r="X848" s="92"/>
      <c r="Y848" s="92"/>
      <c r="Z848" s="131">
        <f t="shared" si="78"/>
        <v>0</v>
      </c>
      <c r="AA848" s="131">
        <f t="shared" si="79"/>
        <v>0</v>
      </c>
      <c r="AB848" s="132">
        <f t="shared" si="80"/>
        <v>0</v>
      </c>
      <c r="AC848" s="132">
        <f t="shared" si="83"/>
        <v>0</v>
      </c>
      <c r="AD848" s="132">
        <f>(IF(S848=Dropdown!$E$6,1,IF(S848=Dropdown!$E$7,2,IF(S848=Dropdown!$E$8,1,IF(S848=Dropdown!$E$9,2,0)))))*E848</f>
        <v>0</v>
      </c>
      <c r="AE848" s="132">
        <v>0</v>
      </c>
    </row>
    <row r="849" spans="1:31" ht="32.25" customHeight="1" thickBot="1" x14ac:dyDescent="0.3">
      <c r="A849" s="98"/>
      <c r="B849" s="85"/>
      <c r="C849" s="85"/>
      <c r="D849" s="102"/>
      <c r="E849" s="85"/>
      <c r="F849" s="85"/>
      <c r="G849" s="85"/>
      <c r="H849" s="85"/>
      <c r="I849" s="85"/>
      <c r="J849" s="85"/>
      <c r="K849" s="99"/>
      <c r="L849" s="90"/>
      <c r="M849" s="40">
        <f t="shared" si="81"/>
        <v>0</v>
      </c>
      <c r="P849" s="85"/>
      <c r="Q849" s="85"/>
      <c r="R849" s="85"/>
      <c r="S849" s="85"/>
      <c r="T849" s="85"/>
      <c r="U849" s="85"/>
      <c r="V849" s="91" t="str">
        <f t="shared" si="82"/>
        <v>/</v>
      </c>
      <c r="W849" s="92"/>
      <c r="X849" s="92"/>
      <c r="Y849" s="92"/>
      <c r="Z849" s="131">
        <f t="shared" si="78"/>
        <v>0</v>
      </c>
      <c r="AA849" s="131">
        <f t="shared" si="79"/>
        <v>0</v>
      </c>
      <c r="AB849" s="132">
        <f t="shared" si="80"/>
        <v>0</v>
      </c>
      <c r="AC849" s="132">
        <f t="shared" si="83"/>
        <v>0</v>
      </c>
      <c r="AD849" s="132">
        <f>(IF(S849=Dropdown!$E$6,1,IF(S849=Dropdown!$E$7,2,IF(S849=Dropdown!$E$8,1,IF(S849=Dropdown!$E$9,2,0)))))*E849</f>
        <v>0</v>
      </c>
      <c r="AE849" s="132">
        <v>0</v>
      </c>
    </row>
    <row r="850" spans="1:31" ht="32.25" customHeight="1" thickBot="1" x14ac:dyDescent="0.3">
      <c r="A850" s="98"/>
      <c r="B850" s="85"/>
      <c r="C850" s="85"/>
      <c r="D850" s="102"/>
      <c r="E850" s="85"/>
      <c r="F850" s="85"/>
      <c r="G850" s="85"/>
      <c r="H850" s="85"/>
      <c r="I850" s="85"/>
      <c r="J850" s="85"/>
      <c r="K850" s="99"/>
      <c r="L850" s="90"/>
      <c r="M850" s="40">
        <f t="shared" si="81"/>
        <v>0</v>
      </c>
      <c r="P850" s="85"/>
      <c r="Q850" s="85"/>
      <c r="R850" s="85"/>
      <c r="S850" s="85"/>
      <c r="T850" s="85"/>
      <c r="U850" s="85"/>
      <c r="V850" s="91" t="str">
        <f t="shared" si="82"/>
        <v>/</v>
      </c>
      <c r="W850" s="92"/>
      <c r="X850" s="92"/>
      <c r="Y850" s="92"/>
      <c r="Z850" s="131">
        <f t="shared" si="78"/>
        <v>0</v>
      </c>
      <c r="AA850" s="131">
        <f t="shared" si="79"/>
        <v>0</v>
      </c>
      <c r="AB850" s="132">
        <f t="shared" si="80"/>
        <v>0</v>
      </c>
      <c r="AC850" s="132">
        <f t="shared" si="83"/>
        <v>0</v>
      </c>
      <c r="AD850" s="132">
        <f>(IF(S850=Dropdown!$E$6,1,IF(S850=Dropdown!$E$7,2,IF(S850=Dropdown!$E$8,1,IF(S850=Dropdown!$E$9,2,0)))))*E850</f>
        <v>0</v>
      </c>
      <c r="AE850" s="132">
        <v>0</v>
      </c>
    </row>
    <row r="851" spans="1:31" ht="32.25" customHeight="1" thickBot="1" x14ac:dyDescent="0.3">
      <c r="A851" s="98"/>
      <c r="B851" s="85"/>
      <c r="C851" s="85"/>
      <c r="D851" s="85"/>
      <c r="E851" s="85"/>
      <c r="F851" s="85"/>
      <c r="G851" s="85"/>
      <c r="H851" s="85"/>
      <c r="I851" s="85"/>
      <c r="J851" s="85"/>
      <c r="K851" s="99"/>
      <c r="L851" s="90"/>
      <c r="M851" s="40">
        <f t="shared" si="81"/>
        <v>0</v>
      </c>
      <c r="P851" s="85"/>
      <c r="Q851" s="85"/>
      <c r="R851" s="85"/>
      <c r="S851" s="85"/>
      <c r="T851" s="85"/>
      <c r="U851" s="85"/>
      <c r="V851" s="91" t="str">
        <f t="shared" si="82"/>
        <v>/</v>
      </c>
      <c r="W851" s="92"/>
      <c r="X851" s="92"/>
      <c r="Y851" s="92"/>
      <c r="Z851" s="131">
        <f t="shared" si="78"/>
        <v>0</v>
      </c>
      <c r="AA851" s="131">
        <f t="shared" si="79"/>
        <v>0</v>
      </c>
      <c r="AB851" s="132">
        <f t="shared" si="80"/>
        <v>0</v>
      </c>
      <c r="AC851" s="132">
        <f t="shared" si="83"/>
        <v>0</v>
      </c>
      <c r="AD851" s="132">
        <f>(IF(S851=Dropdown!$E$6,1,IF(S851=Dropdown!$E$7,2,IF(S851=Dropdown!$E$8,1,IF(S851=Dropdown!$E$9,2,0)))))*E851</f>
        <v>0</v>
      </c>
      <c r="AE851" s="132">
        <v>0</v>
      </c>
    </row>
    <row r="852" spans="1:31" ht="32.25" customHeight="1" thickBot="1" x14ac:dyDescent="0.3">
      <c r="A852" s="98"/>
      <c r="B852" s="85"/>
      <c r="C852" s="85"/>
      <c r="D852" s="85"/>
      <c r="E852" s="85"/>
      <c r="F852" s="85"/>
      <c r="G852" s="85"/>
      <c r="H852" s="85"/>
      <c r="I852" s="85"/>
      <c r="J852" s="85"/>
      <c r="K852" s="99"/>
      <c r="L852" s="90"/>
      <c r="M852" s="40">
        <f t="shared" si="81"/>
        <v>0</v>
      </c>
      <c r="P852" s="85"/>
      <c r="Q852" s="85"/>
      <c r="R852" s="85"/>
      <c r="S852" s="85"/>
      <c r="T852" s="85"/>
      <c r="U852" s="85"/>
      <c r="V852" s="91" t="str">
        <f t="shared" si="82"/>
        <v>/</v>
      </c>
      <c r="W852" s="92"/>
      <c r="X852" s="92"/>
      <c r="Y852" s="92"/>
      <c r="Z852" s="131">
        <f t="shared" si="78"/>
        <v>0</v>
      </c>
      <c r="AA852" s="131">
        <f t="shared" si="79"/>
        <v>0</v>
      </c>
      <c r="AB852" s="132">
        <f t="shared" si="80"/>
        <v>0</v>
      </c>
      <c r="AC852" s="132">
        <f t="shared" si="83"/>
        <v>0</v>
      </c>
      <c r="AD852" s="132">
        <f>(IF(S852=Dropdown!$E$6,1,IF(S852=Dropdown!$E$7,2,IF(S852=Dropdown!$E$8,1,IF(S852=Dropdown!$E$9,2,0)))))*E852</f>
        <v>0</v>
      </c>
      <c r="AE852" s="132">
        <v>0</v>
      </c>
    </row>
    <row r="853" spans="1:31" ht="32.25" customHeight="1" thickBot="1" x14ac:dyDescent="0.3">
      <c r="A853" s="98"/>
      <c r="B853" s="85"/>
      <c r="C853" s="85"/>
      <c r="D853" s="85"/>
      <c r="E853" s="85"/>
      <c r="F853" s="85"/>
      <c r="G853" s="85"/>
      <c r="H853" s="85"/>
      <c r="I853" s="85"/>
      <c r="J853" s="85"/>
      <c r="K853" s="99"/>
      <c r="L853" s="90"/>
      <c r="M853" s="40">
        <f t="shared" si="81"/>
        <v>0</v>
      </c>
      <c r="P853" s="85"/>
      <c r="Q853" s="85"/>
      <c r="R853" s="85"/>
      <c r="S853" s="85"/>
      <c r="T853" s="85"/>
      <c r="U853" s="85"/>
      <c r="V853" s="91" t="str">
        <f t="shared" si="82"/>
        <v>/</v>
      </c>
      <c r="W853" s="92"/>
      <c r="X853" s="92"/>
      <c r="Y853" s="92"/>
      <c r="Z853" s="131">
        <f t="shared" si="78"/>
        <v>0</v>
      </c>
      <c r="AA853" s="131">
        <f t="shared" si="79"/>
        <v>0</v>
      </c>
      <c r="AB853" s="132">
        <f t="shared" si="80"/>
        <v>0</v>
      </c>
      <c r="AC853" s="132">
        <f t="shared" si="83"/>
        <v>0</v>
      </c>
      <c r="AD853" s="132">
        <f>(IF(S853=Dropdown!$E$6,1,IF(S853=Dropdown!$E$7,2,IF(S853=Dropdown!$E$8,1,IF(S853=Dropdown!$E$9,2,0)))))*E853</f>
        <v>0</v>
      </c>
      <c r="AE853" s="132">
        <v>0</v>
      </c>
    </row>
    <row r="854" spans="1:31" ht="32.25" customHeight="1" thickBot="1" x14ac:dyDescent="0.3">
      <c r="A854" s="98"/>
      <c r="B854" s="85"/>
      <c r="C854" s="85"/>
      <c r="D854" s="85"/>
      <c r="E854" s="85"/>
      <c r="F854" s="85"/>
      <c r="G854" s="85"/>
      <c r="H854" s="85"/>
      <c r="I854" s="85"/>
      <c r="J854" s="85"/>
      <c r="K854" s="99"/>
      <c r="L854" s="90"/>
      <c r="M854" s="40">
        <f t="shared" si="81"/>
        <v>0</v>
      </c>
      <c r="P854" s="85"/>
      <c r="Q854" s="85"/>
      <c r="R854" s="85"/>
      <c r="S854" s="85"/>
      <c r="T854" s="85"/>
      <c r="U854" s="85"/>
      <c r="V854" s="91" t="str">
        <f t="shared" si="82"/>
        <v>/</v>
      </c>
      <c r="W854" s="92"/>
      <c r="X854" s="92"/>
      <c r="Y854" s="92"/>
      <c r="Z854" s="131">
        <f t="shared" si="78"/>
        <v>0</v>
      </c>
      <c r="AA854" s="131">
        <f t="shared" si="79"/>
        <v>0</v>
      </c>
      <c r="AB854" s="132">
        <f t="shared" si="80"/>
        <v>0</v>
      </c>
      <c r="AC854" s="132">
        <f t="shared" si="83"/>
        <v>0</v>
      </c>
      <c r="AD854" s="132">
        <f>(IF(S854=Dropdown!$E$6,1,IF(S854=Dropdown!$E$7,2,IF(S854=Dropdown!$E$8,1,IF(S854=Dropdown!$E$9,2,0)))))*E854</f>
        <v>0</v>
      </c>
      <c r="AE854" s="132">
        <v>0</v>
      </c>
    </row>
    <row r="855" spans="1:31" ht="32.25" customHeight="1" thickBot="1" x14ac:dyDescent="0.3">
      <c r="A855" s="98"/>
      <c r="B855" s="85"/>
      <c r="C855" s="85"/>
      <c r="D855" s="85"/>
      <c r="E855" s="85"/>
      <c r="F855" s="85"/>
      <c r="G855" s="85"/>
      <c r="H855" s="85"/>
      <c r="I855" s="85"/>
      <c r="J855" s="85"/>
      <c r="K855" s="99"/>
      <c r="L855" s="90"/>
      <c r="M855" s="40">
        <f t="shared" si="81"/>
        <v>0</v>
      </c>
      <c r="P855" s="85"/>
      <c r="Q855" s="85"/>
      <c r="R855" s="85"/>
      <c r="S855" s="85"/>
      <c r="T855" s="85"/>
      <c r="U855" s="85"/>
      <c r="V855" s="91" t="str">
        <f t="shared" si="82"/>
        <v>/</v>
      </c>
      <c r="W855" s="92"/>
      <c r="X855" s="92"/>
      <c r="Y855" s="92"/>
      <c r="Z855" s="131">
        <f t="shared" si="78"/>
        <v>0</v>
      </c>
      <c r="AA855" s="131">
        <f t="shared" si="79"/>
        <v>0</v>
      </c>
      <c r="AB855" s="132">
        <f t="shared" si="80"/>
        <v>0</v>
      </c>
      <c r="AC855" s="132">
        <f t="shared" si="83"/>
        <v>0</v>
      </c>
      <c r="AD855" s="132">
        <f>(IF(S855=Dropdown!$E$6,1,IF(S855=Dropdown!$E$7,2,IF(S855=Dropdown!$E$8,1,IF(S855=Dropdown!$E$9,2,0)))))*E855</f>
        <v>0</v>
      </c>
      <c r="AE855" s="132">
        <v>0</v>
      </c>
    </row>
    <row r="856" spans="1:31" ht="32.25" customHeight="1" thickBot="1" x14ac:dyDescent="0.3">
      <c r="A856" s="98"/>
      <c r="B856" s="85"/>
      <c r="C856" s="85"/>
      <c r="D856" s="85"/>
      <c r="E856" s="85"/>
      <c r="F856" s="85"/>
      <c r="G856" s="85"/>
      <c r="H856" s="85"/>
      <c r="I856" s="85"/>
      <c r="J856" s="85"/>
      <c r="K856" s="99"/>
      <c r="L856" s="90"/>
      <c r="M856" s="40">
        <f t="shared" si="81"/>
        <v>0</v>
      </c>
      <c r="P856" s="85"/>
      <c r="Q856" s="85"/>
      <c r="R856" s="85"/>
      <c r="S856" s="85"/>
      <c r="T856" s="85"/>
      <c r="U856" s="85"/>
      <c r="V856" s="91" t="str">
        <f t="shared" si="82"/>
        <v>/</v>
      </c>
      <c r="W856" s="92"/>
      <c r="X856" s="92"/>
      <c r="Y856" s="92"/>
      <c r="Z856" s="131">
        <f t="shared" si="78"/>
        <v>0</v>
      </c>
      <c r="AA856" s="131">
        <f t="shared" si="79"/>
        <v>0</v>
      </c>
      <c r="AB856" s="132">
        <f t="shared" si="80"/>
        <v>0</v>
      </c>
      <c r="AC856" s="132">
        <f t="shared" si="83"/>
        <v>0</v>
      </c>
      <c r="AD856" s="132">
        <f>(IF(S856=Dropdown!$E$6,1,IF(S856=Dropdown!$E$7,2,IF(S856=Dropdown!$E$8,1,IF(S856=Dropdown!$E$9,2,0)))))*E856</f>
        <v>0</v>
      </c>
      <c r="AE856" s="132">
        <v>0</v>
      </c>
    </row>
    <row r="857" spans="1:31" ht="32.25" customHeight="1" thickBot="1" x14ac:dyDescent="0.3">
      <c r="A857" s="98"/>
      <c r="B857" s="85"/>
      <c r="C857" s="85"/>
      <c r="D857" s="85"/>
      <c r="E857" s="85"/>
      <c r="F857" s="85"/>
      <c r="G857" s="85"/>
      <c r="H857" s="85"/>
      <c r="I857" s="85"/>
      <c r="J857" s="85"/>
      <c r="K857" s="99"/>
      <c r="L857" s="90"/>
      <c r="M857" s="40">
        <f t="shared" si="81"/>
        <v>0</v>
      </c>
      <c r="P857" s="85"/>
      <c r="Q857" s="85"/>
      <c r="R857" s="85"/>
      <c r="S857" s="85"/>
      <c r="T857" s="85"/>
      <c r="U857" s="85"/>
      <c r="V857" s="91" t="str">
        <f t="shared" si="82"/>
        <v>/</v>
      </c>
      <c r="W857" s="92"/>
      <c r="X857" s="92"/>
      <c r="Y857" s="92"/>
      <c r="Z857" s="131">
        <f t="shared" si="78"/>
        <v>0</v>
      </c>
      <c r="AA857" s="131">
        <f t="shared" si="79"/>
        <v>0</v>
      </c>
      <c r="AB857" s="132">
        <f t="shared" si="80"/>
        <v>0</v>
      </c>
      <c r="AC857" s="132">
        <f t="shared" si="83"/>
        <v>0</v>
      </c>
      <c r="AD857" s="132">
        <f>(IF(S857=Dropdown!$E$6,1,IF(S857=Dropdown!$E$7,2,IF(S857=Dropdown!$E$8,1,IF(S857=Dropdown!$E$9,2,0)))))*E857</f>
        <v>0</v>
      </c>
      <c r="AE857" s="132">
        <v>0</v>
      </c>
    </row>
    <row r="858" spans="1:31" ht="32.25" customHeight="1" thickBot="1" x14ac:dyDescent="0.3">
      <c r="A858" s="98"/>
      <c r="B858" s="85"/>
      <c r="C858" s="85"/>
      <c r="D858" s="85"/>
      <c r="E858" s="85"/>
      <c r="F858" s="85"/>
      <c r="G858" s="85"/>
      <c r="H858" s="85"/>
      <c r="I858" s="85"/>
      <c r="J858" s="85"/>
      <c r="K858" s="99"/>
      <c r="L858" s="90"/>
      <c r="M858" s="40">
        <f t="shared" si="81"/>
        <v>0</v>
      </c>
      <c r="P858" s="85"/>
      <c r="Q858" s="85"/>
      <c r="R858" s="85"/>
      <c r="S858" s="85"/>
      <c r="T858" s="85"/>
      <c r="U858" s="85"/>
      <c r="V858" s="91" t="str">
        <f t="shared" si="82"/>
        <v>/</v>
      </c>
      <c r="W858" s="92"/>
      <c r="X858" s="92"/>
      <c r="Y858" s="92"/>
      <c r="Z858" s="131">
        <f t="shared" si="78"/>
        <v>0</v>
      </c>
      <c r="AA858" s="131">
        <f t="shared" si="79"/>
        <v>0</v>
      </c>
      <c r="AB858" s="132">
        <f t="shared" si="80"/>
        <v>0</v>
      </c>
      <c r="AC858" s="132">
        <f t="shared" si="83"/>
        <v>0</v>
      </c>
      <c r="AD858" s="132">
        <f>(IF(S858=Dropdown!$E$6,1,IF(S858=Dropdown!$E$7,2,IF(S858=Dropdown!$E$8,1,IF(S858=Dropdown!$E$9,2,0)))))*E858</f>
        <v>0</v>
      </c>
      <c r="AE858" s="132">
        <v>0</v>
      </c>
    </row>
    <row r="859" spans="1:31" ht="32.25" customHeight="1" thickBot="1" x14ac:dyDescent="0.3">
      <c r="A859" s="98"/>
      <c r="B859" s="85"/>
      <c r="C859" s="85"/>
      <c r="D859" s="85"/>
      <c r="E859" s="85"/>
      <c r="F859" s="85"/>
      <c r="G859" s="85"/>
      <c r="H859" s="85"/>
      <c r="I859" s="85"/>
      <c r="J859" s="85"/>
      <c r="K859" s="99"/>
      <c r="L859" s="90"/>
      <c r="M859" s="40">
        <f t="shared" si="81"/>
        <v>0</v>
      </c>
      <c r="P859" s="85"/>
      <c r="Q859" s="85"/>
      <c r="R859" s="85"/>
      <c r="S859" s="85"/>
      <c r="T859" s="85"/>
      <c r="U859" s="85"/>
      <c r="V859" s="91" t="str">
        <f t="shared" si="82"/>
        <v>/</v>
      </c>
      <c r="W859" s="92"/>
      <c r="X859" s="92"/>
      <c r="Y859" s="92"/>
      <c r="Z859" s="131">
        <f t="shared" si="78"/>
        <v>0</v>
      </c>
      <c r="AA859" s="131">
        <f t="shared" si="79"/>
        <v>0</v>
      </c>
      <c r="AB859" s="132">
        <f t="shared" si="80"/>
        <v>0</v>
      </c>
      <c r="AC859" s="132">
        <f t="shared" si="83"/>
        <v>0</v>
      </c>
      <c r="AD859" s="132">
        <f>(IF(S859=Dropdown!$E$6,1,IF(S859=Dropdown!$E$7,2,IF(S859=Dropdown!$E$8,1,IF(S859=Dropdown!$E$9,2,0)))))*E859</f>
        <v>0</v>
      </c>
      <c r="AE859" s="132">
        <v>0</v>
      </c>
    </row>
    <row r="860" spans="1:31" ht="32.25" customHeight="1" thickBot="1" x14ac:dyDescent="0.3">
      <c r="A860" s="98"/>
      <c r="B860" s="85"/>
      <c r="C860" s="85"/>
      <c r="D860" s="85"/>
      <c r="E860" s="85"/>
      <c r="F860" s="85"/>
      <c r="G860" s="85"/>
      <c r="H860" s="85"/>
      <c r="I860" s="85"/>
      <c r="J860" s="85"/>
      <c r="K860" s="99"/>
      <c r="L860" s="90"/>
      <c r="M860" s="40">
        <f t="shared" si="81"/>
        <v>0</v>
      </c>
      <c r="P860" s="85"/>
      <c r="Q860" s="85"/>
      <c r="R860" s="85"/>
      <c r="S860" s="85"/>
      <c r="T860" s="85"/>
      <c r="U860" s="85"/>
      <c r="V860" s="91" t="str">
        <f t="shared" si="82"/>
        <v>/</v>
      </c>
      <c r="W860" s="92"/>
      <c r="X860" s="92"/>
      <c r="Y860" s="92"/>
      <c r="Z860" s="131">
        <f t="shared" si="78"/>
        <v>0</v>
      </c>
      <c r="AA860" s="131">
        <f t="shared" si="79"/>
        <v>0</v>
      </c>
      <c r="AB860" s="132">
        <f t="shared" si="80"/>
        <v>0</v>
      </c>
      <c r="AC860" s="132">
        <f t="shared" si="83"/>
        <v>0</v>
      </c>
      <c r="AD860" s="132">
        <f>(IF(S860=Dropdown!$E$6,1,IF(S860=Dropdown!$E$7,2,IF(S860=Dropdown!$E$8,1,IF(S860=Dropdown!$E$9,2,0)))))*E860</f>
        <v>0</v>
      </c>
      <c r="AE860" s="132">
        <v>0</v>
      </c>
    </row>
    <row r="861" spans="1:31" ht="32.25" customHeight="1" thickBot="1" x14ac:dyDescent="0.3">
      <c r="A861" s="98"/>
      <c r="B861" s="85"/>
      <c r="C861" s="85"/>
      <c r="D861" s="85"/>
      <c r="E861" s="85"/>
      <c r="F861" s="85"/>
      <c r="G861" s="85"/>
      <c r="H861" s="85"/>
      <c r="I861" s="85"/>
      <c r="J861" s="85"/>
      <c r="K861" s="99"/>
      <c r="L861" s="90"/>
      <c r="M861" s="40">
        <f t="shared" si="81"/>
        <v>0</v>
      </c>
      <c r="P861" s="85"/>
      <c r="Q861" s="85"/>
      <c r="R861" s="85"/>
      <c r="S861" s="85"/>
      <c r="T861" s="85"/>
      <c r="U861" s="85"/>
      <c r="V861" s="91" t="str">
        <f t="shared" si="82"/>
        <v>/</v>
      </c>
      <c r="W861" s="92"/>
      <c r="X861" s="92"/>
      <c r="Y861" s="92"/>
      <c r="Z861" s="131">
        <f t="shared" si="78"/>
        <v>0</v>
      </c>
      <c r="AA861" s="131">
        <f t="shared" si="79"/>
        <v>0</v>
      </c>
      <c r="AB861" s="132">
        <f t="shared" si="80"/>
        <v>0</v>
      </c>
      <c r="AC861" s="132">
        <f t="shared" si="83"/>
        <v>0</v>
      </c>
      <c r="AD861" s="132">
        <f>(IF(S861=Dropdown!$E$6,1,IF(S861=Dropdown!$E$7,2,IF(S861=Dropdown!$E$8,1,IF(S861=Dropdown!$E$9,2,0)))))*E861</f>
        <v>0</v>
      </c>
      <c r="AE861" s="132">
        <v>0</v>
      </c>
    </row>
    <row r="862" spans="1:31" ht="32.25" customHeight="1" thickBot="1" x14ac:dyDescent="0.3">
      <c r="A862" s="98"/>
      <c r="B862" s="85"/>
      <c r="C862" s="85"/>
      <c r="D862" s="85"/>
      <c r="E862" s="85"/>
      <c r="F862" s="85"/>
      <c r="G862" s="85"/>
      <c r="H862" s="85"/>
      <c r="I862" s="85"/>
      <c r="J862" s="85"/>
      <c r="K862" s="99"/>
      <c r="L862" s="90"/>
      <c r="M862" s="40">
        <f t="shared" si="81"/>
        <v>0</v>
      </c>
      <c r="P862" s="85"/>
      <c r="Q862" s="85"/>
      <c r="R862" s="85"/>
      <c r="S862" s="85"/>
      <c r="T862" s="85"/>
      <c r="U862" s="85"/>
      <c r="V862" s="91" t="str">
        <f t="shared" si="82"/>
        <v>/</v>
      </c>
      <c r="W862" s="92"/>
      <c r="X862" s="92"/>
      <c r="Y862" s="92"/>
      <c r="Z862" s="131">
        <f t="shared" si="78"/>
        <v>0</v>
      </c>
      <c r="AA862" s="131">
        <f t="shared" si="79"/>
        <v>0</v>
      </c>
      <c r="AB862" s="132">
        <f t="shared" si="80"/>
        <v>0</v>
      </c>
      <c r="AC862" s="132">
        <f t="shared" si="83"/>
        <v>0</v>
      </c>
      <c r="AD862" s="132">
        <f>(IF(S862=Dropdown!$E$6,1,IF(S862=Dropdown!$E$7,2,IF(S862=Dropdown!$E$8,1,IF(S862=Dropdown!$E$9,2,0)))))*E862</f>
        <v>0</v>
      </c>
      <c r="AE862" s="132">
        <v>0</v>
      </c>
    </row>
    <row r="863" spans="1:31" ht="32.25" customHeight="1" thickBot="1" x14ac:dyDescent="0.3">
      <c r="A863" s="98"/>
      <c r="B863" s="85"/>
      <c r="C863" s="85"/>
      <c r="D863" s="85"/>
      <c r="E863" s="85"/>
      <c r="F863" s="85"/>
      <c r="G863" s="85"/>
      <c r="H863" s="85"/>
      <c r="I863" s="85"/>
      <c r="J863" s="85"/>
      <c r="K863" s="99"/>
      <c r="L863" s="90"/>
      <c r="M863" s="40">
        <f t="shared" si="81"/>
        <v>0</v>
      </c>
      <c r="P863" s="85"/>
      <c r="Q863" s="85"/>
      <c r="R863" s="85"/>
      <c r="S863" s="85"/>
      <c r="T863" s="85"/>
      <c r="U863" s="85"/>
      <c r="V863" s="91" t="str">
        <f t="shared" si="82"/>
        <v>/</v>
      </c>
      <c r="W863" s="92"/>
      <c r="X863" s="92"/>
      <c r="Y863" s="92"/>
      <c r="Z863" s="131">
        <f t="shared" si="78"/>
        <v>0</v>
      </c>
      <c r="AA863" s="131">
        <f t="shared" si="79"/>
        <v>0</v>
      </c>
      <c r="AB863" s="132">
        <f t="shared" si="80"/>
        <v>0</v>
      </c>
      <c r="AC863" s="132">
        <f t="shared" si="83"/>
        <v>0</v>
      </c>
      <c r="AD863" s="132">
        <f>(IF(S863=Dropdown!$E$6,1,IF(S863=Dropdown!$E$7,2,IF(S863=Dropdown!$E$8,1,IF(S863=Dropdown!$E$9,2,0)))))*E863</f>
        <v>0</v>
      </c>
      <c r="AE863" s="132">
        <v>0</v>
      </c>
    </row>
    <row r="864" spans="1:31" ht="32.25" customHeight="1" thickBot="1" x14ac:dyDescent="0.3">
      <c r="A864" s="98"/>
      <c r="B864" s="85"/>
      <c r="C864" s="85"/>
      <c r="D864" s="102"/>
      <c r="E864" s="85"/>
      <c r="F864" s="85"/>
      <c r="G864" s="85"/>
      <c r="H864" s="85"/>
      <c r="I864" s="85"/>
      <c r="J864" s="85"/>
      <c r="K864" s="99"/>
      <c r="L864" s="90"/>
      <c r="M864" s="40">
        <f t="shared" si="81"/>
        <v>0</v>
      </c>
      <c r="P864" s="85"/>
      <c r="Q864" s="85"/>
      <c r="R864" s="85"/>
      <c r="S864" s="85"/>
      <c r="T864" s="85"/>
      <c r="U864" s="85"/>
      <c r="V864" s="91" t="str">
        <f t="shared" si="82"/>
        <v>/</v>
      </c>
      <c r="W864" s="92"/>
      <c r="X864" s="92"/>
      <c r="Y864" s="92"/>
      <c r="Z864" s="131">
        <f t="shared" si="78"/>
        <v>0</v>
      </c>
      <c r="AA864" s="131">
        <f t="shared" si="79"/>
        <v>0</v>
      </c>
      <c r="AB864" s="132">
        <f t="shared" si="80"/>
        <v>0</v>
      </c>
      <c r="AC864" s="132">
        <f t="shared" si="83"/>
        <v>0</v>
      </c>
      <c r="AD864" s="132">
        <f>(IF(S864=Dropdown!$E$6,1,IF(S864=Dropdown!$E$7,2,IF(S864=Dropdown!$E$8,1,IF(S864=Dropdown!$E$9,2,0)))))*E864</f>
        <v>0</v>
      </c>
      <c r="AE864" s="132">
        <v>0</v>
      </c>
    </row>
    <row r="865" spans="1:31" ht="32.25" customHeight="1" thickBot="1" x14ac:dyDescent="0.3">
      <c r="A865" s="98"/>
      <c r="B865" s="85"/>
      <c r="C865" s="85"/>
      <c r="D865" s="102"/>
      <c r="E865" s="85"/>
      <c r="F865" s="85"/>
      <c r="G865" s="85"/>
      <c r="H865" s="85"/>
      <c r="I865" s="85"/>
      <c r="J865" s="85"/>
      <c r="K865" s="99"/>
      <c r="L865" s="90"/>
      <c r="M865" s="40">
        <f t="shared" si="81"/>
        <v>0</v>
      </c>
      <c r="P865" s="85"/>
      <c r="Q865" s="85"/>
      <c r="R865" s="85"/>
      <c r="S865" s="85"/>
      <c r="T865" s="85"/>
      <c r="U865" s="85"/>
      <c r="V865" s="91" t="str">
        <f t="shared" si="82"/>
        <v>/</v>
      </c>
      <c r="W865" s="92"/>
      <c r="X865" s="92"/>
      <c r="Y865" s="92"/>
      <c r="Z865" s="131">
        <f t="shared" si="78"/>
        <v>0</v>
      </c>
      <c r="AA865" s="131">
        <f t="shared" si="79"/>
        <v>0</v>
      </c>
      <c r="AB865" s="132">
        <f t="shared" si="80"/>
        <v>0</v>
      </c>
      <c r="AC865" s="132">
        <f t="shared" si="83"/>
        <v>0</v>
      </c>
      <c r="AD865" s="132">
        <f>(IF(S865=Dropdown!$E$6,1,IF(S865=Dropdown!$E$7,2,IF(S865=Dropdown!$E$8,1,IF(S865=Dropdown!$E$9,2,0)))))*E865</f>
        <v>0</v>
      </c>
      <c r="AE865" s="132">
        <v>0</v>
      </c>
    </row>
    <row r="866" spans="1:31" ht="32.25" customHeight="1" thickBot="1" x14ac:dyDescent="0.3">
      <c r="A866" s="98"/>
      <c r="B866" s="85"/>
      <c r="C866" s="85"/>
      <c r="D866" s="102"/>
      <c r="E866" s="85"/>
      <c r="F866" s="85"/>
      <c r="G866" s="85"/>
      <c r="H866" s="85"/>
      <c r="I866" s="85"/>
      <c r="J866" s="85"/>
      <c r="K866" s="99"/>
      <c r="L866" s="90"/>
      <c r="M866" s="40">
        <f t="shared" si="81"/>
        <v>0</v>
      </c>
      <c r="P866" s="85"/>
      <c r="Q866" s="85"/>
      <c r="R866" s="85"/>
      <c r="S866" s="85"/>
      <c r="T866" s="85"/>
      <c r="U866" s="85"/>
      <c r="V866" s="91" t="str">
        <f t="shared" si="82"/>
        <v>/</v>
      </c>
      <c r="W866" s="92"/>
      <c r="X866" s="92"/>
      <c r="Y866" s="92"/>
      <c r="Z866" s="131">
        <f t="shared" si="78"/>
        <v>0</v>
      </c>
      <c r="AA866" s="131">
        <f t="shared" si="79"/>
        <v>0</v>
      </c>
      <c r="AB866" s="132">
        <f t="shared" si="80"/>
        <v>0</v>
      </c>
      <c r="AC866" s="132">
        <f t="shared" si="83"/>
        <v>0</v>
      </c>
      <c r="AD866" s="132">
        <f>(IF(S866=Dropdown!$E$6,1,IF(S866=Dropdown!$E$7,2,IF(S866=Dropdown!$E$8,1,IF(S866=Dropdown!$E$9,2,0)))))*E866</f>
        <v>0</v>
      </c>
      <c r="AE866" s="132">
        <v>0</v>
      </c>
    </row>
    <row r="867" spans="1:31" ht="32.25" customHeight="1" thickBot="1" x14ac:dyDescent="0.3">
      <c r="A867" s="98"/>
      <c r="B867" s="85"/>
      <c r="C867" s="85"/>
      <c r="D867" s="102"/>
      <c r="E867" s="85"/>
      <c r="F867" s="85"/>
      <c r="G867" s="85"/>
      <c r="H867" s="85"/>
      <c r="I867" s="85"/>
      <c r="J867" s="85"/>
      <c r="K867" s="99"/>
      <c r="L867" s="90"/>
      <c r="M867" s="40">
        <f t="shared" si="81"/>
        <v>0</v>
      </c>
      <c r="P867" s="85"/>
      <c r="Q867" s="85"/>
      <c r="R867" s="85"/>
      <c r="S867" s="85"/>
      <c r="T867" s="85"/>
      <c r="U867" s="85"/>
      <c r="V867" s="91" t="str">
        <f t="shared" si="82"/>
        <v>/</v>
      </c>
      <c r="W867" s="92"/>
      <c r="X867" s="92"/>
      <c r="Y867" s="92"/>
      <c r="Z867" s="131">
        <f t="shared" si="78"/>
        <v>0</v>
      </c>
      <c r="AA867" s="131">
        <f t="shared" si="79"/>
        <v>0</v>
      </c>
      <c r="AB867" s="132">
        <f t="shared" si="80"/>
        <v>0</v>
      </c>
      <c r="AC867" s="132">
        <f t="shared" si="83"/>
        <v>0</v>
      </c>
      <c r="AD867" s="132">
        <f>(IF(S867=Dropdown!$E$6,1,IF(S867=Dropdown!$E$7,2,IF(S867=Dropdown!$E$8,1,IF(S867=Dropdown!$E$9,2,0)))))*E867</f>
        <v>0</v>
      </c>
      <c r="AE867" s="132">
        <v>0</v>
      </c>
    </row>
    <row r="868" spans="1:31" ht="32.25" customHeight="1" thickBot="1" x14ac:dyDescent="0.3">
      <c r="A868" s="98"/>
      <c r="B868" s="85"/>
      <c r="C868" s="85"/>
      <c r="D868" s="85"/>
      <c r="E868" s="85"/>
      <c r="F868" s="85"/>
      <c r="G868" s="85"/>
      <c r="H868" s="85"/>
      <c r="I868" s="85"/>
      <c r="J868" s="85"/>
      <c r="K868" s="99"/>
      <c r="L868" s="90"/>
      <c r="M868" s="40">
        <f t="shared" si="81"/>
        <v>0</v>
      </c>
      <c r="P868" s="85"/>
      <c r="Q868" s="85"/>
      <c r="R868" s="85"/>
      <c r="S868" s="85"/>
      <c r="T868" s="85"/>
      <c r="U868" s="85"/>
      <c r="V868" s="91" t="str">
        <f t="shared" si="82"/>
        <v>/</v>
      </c>
      <c r="W868" s="92"/>
      <c r="X868" s="92"/>
      <c r="Y868" s="92"/>
      <c r="Z868" s="131">
        <f t="shared" si="78"/>
        <v>0</v>
      </c>
      <c r="AA868" s="131">
        <f t="shared" si="79"/>
        <v>0</v>
      </c>
      <c r="AB868" s="132">
        <f t="shared" si="80"/>
        <v>0</v>
      </c>
      <c r="AC868" s="132">
        <f t="shared" si="83"/>
        <v>0</v>
      </c>
      <c r="AD868" s="132">
        <f>(IF(S868=Dropdown!$E$6,1,IF(S868=Dropdown!$E$7,2,IF(S868=Dropdown!$E$8,1,IF(S868=Dropdown!$E$9,2,0)))))*E868</f>
        <v>0</v>
      </c>
      <c r="AE868" s="132">
        <v>0</v>
      </c>
    </row>
    <row r="869" spans="1:31" ht="32.25" customHeight="1" thickBot="1" x14ac:dyDescent="0.3">
      <c r="A869" s="98"/>
      <c r="B869" s="85"/>
      <c r="C869" s="85"/>
      <c r="D869" s="85"/>
      <c r="E869" s="85"/>
      <c r="F869" s="85"/>
      <c r="G869" s="85"/>
      <c r="H869" s="85"/>
      <c r="I869" s="85"/>
      <c r="J869" s="85"/>
      <c r="K869" s="99"/>
      <c r="L869" s="90"/>
      <c r="M869" s="40">
        <f t="shared" si="81"/>
        <v>0</v>
      </c>
      <c r="P869" s="85"/>
      <c r="Q869" s="85"/>
      <c r="R869" s="85"/>
      <c r="S869" s="85"/>
      <c r="T869" s="85"/>
      <c r="U869" s="85"/>
      <c r="V869" s="91" t="str">
        <f t="shared" si="82"/>
        <v>/</v>
      </c>
      <c r="W869" s="92"/>
      <c r="X869" s="92"/>
      <c r="Y869" s="92"/>
      <c r="Z869" s="131">
        <f t="shared" si="78"/>
        <v>0</v>
      </c>
      <c r="AA869" s="131">
        <f t="shared" si="79"/>
        <v>0</v>
      </c>
      <c r="AB869" s="132">
        <f t="shared" si="80"/>
        <v>0</v>
      </c>
      <c r="AC869" s="132">
        <f t="shared" si="83"/>
        <v>0</v>
      </c>
      <c r="AD869" s="132">
        <f>(IF(S869=Dropdown!$E$6,1,IF(S869=Dropdown!$E$7,2,IF(S869=Dropdown!$E$8,1,IF(S869=Dropdown!$E$9,2,0)))))*E869</f>
        <v>0</v>
      </c>
      <c r="AE869" s="132">
        <v>0</v>
      </c>
    </row>
    <row r="870" spans="1:31" ht="32.25" customHeight="1" thickBot="1" x14ac:dyDescent="0.3">
      <c r="A870" s="98"/>
      <c r="B870" s="85"/>
      <c r="C870" s="85"/>
      <c r="D870" s="85"/>
      <c r="E870" s="85"/>
      <c r="F870" s="85"/>
      <c r="G870" s="85"/>
      <c r="H870" s="85"/>
      <c r="I870" s="85"/>
      <c r="J870" s="85"/>
      <c r="K870" s="99"/>
      <c r="L870" s="90"/>
      <c r="M870" s="40">
        <f t="shared" si="81"/>
        <v>0</v>
      </c>
      <c r="P870" s="85"/>
      <c r="Q870" s="85"/>
      <c r="R870" s="85"/>
      <c r="S870" s="85"/>
      <c r="T870" s="85"/>
      <c r="U870" s="85"/>
      <c r="V870" s="91" t="str">
        <f t="shared" si="82"/>
        <v>/</v>
      </c>
      <c r="W870" s="92"/>
      <c r="X870" s="92"/>
      <c r="Y870" s="92"/>
      <c r="Z870" s="131">
        <f t="shared" si="78"/>
        <v>0</v>
      </c>
      <c r="AA870" s="131">
        <f t="shared" si="79"/>
        <v>0</v>
      </c>
      <c r="AB870" s="132">
        <f t="shared" si="80"/>
        <v>0</v>
      </c>
      <c r="AC870" s="132">
        <f t="shared" si="83"/>
        <v>0</v>
      </c>
      <c r="AD870" s="132">
        <f>(IF(S870=Dropdown!$E$6,1,IF(S870=Dropdown!$E$7,2,IF(S870=Dropdown!$E$8,1,IF(S870=Dropdown!$E$9,2,0)))))*E870</f>
        <v>0</v>
      </c>
      <c r="AE870" s="132">
        <v>0</v>
      </c>
    </row>
    <row r="871" spans="1:31" ht="32.25" customHeight="1" thickBot="1" x14ac:dyDescent="0.3">
      <c r="A871" s="98"/>
      <c r="B871" s="85"/>
      <c r="C871" s="85"/>
      <c r="D871" s="85"/>
      <c r="E871" s="85"/>
      <c r="F871" s="85"/>
      <c r="G871" s="85"/>
      <c r="H871" s="85"/>
      <c r="I871" s="85"/>
      <c r="J871" s="85"/>
      <c r="K871" s="99"/>
      <c r="L871" s="90"/>
      <c r="M871" s="40">
        <f t="shared" si="81"/>
        <v>0</v>
      </c>
      <c r="P871" s="85"/>
      <c r="Q871" s="85"/>
      <c r="R871" s="85"/>
      <c r="S871" s="85"/>
      <c r="T871" s="85"/>
      <c r="U871" s="85"/>
      <c r="V871" s="91" t="str">
        <f t="shared" si="82"/>
        <v>/</v>
      </c>
      <c r="W871" s="92"/>
      <c r="X871" s="92"/>
      <c r="Y871" s="92"/>
      <c r="Z871" s="131">
        <f t="shared" si="78"/>
        <v>0</v>
      </c>
      <c r="AA871" s="131">
        <f t="shared" si="79"/>
        <v>0</v>
      </c>
      <c r="AB871" s="132">
        <f t="shared" si="80"/>
        <v>0</v>
      </c>
      <c r="AC871" s="132">
        <f t="shared" si="83"/>
        <v>0</v>
      </c>
      <c r="AD871" s="132">
        <f>(IF(S871=Dropdown!$E$6,1,IF(S871=Dropdown!$E$7,2,IF(S871=Dropdown!$E$8,1,IF(S871=Dropdown!$E$9,2,0)))))*E871</f>
        <v>0</v>
      </c>
      <c r="AE871" s="132">
        <v>0</v>
      </c>
    </row>
    <row r="872" spans="1:31" ht="32.25" customHeight="1" thickBot="1" x14ac:dyDescent="0.3">
      <c r="A872" s="98"/>
      <c r="B872" s="85"/>
      <c r="C872" s="85"/>
      <c r="D872" s="85"/>
      <c r="E872" s="85"/>
      <c r="F872" s="85"/>
      <c r="G872" s="85"/>
      <c r="H872" s="85"/>
      <c r="I872" s="85"/>
      <c r="J872" s="85"/>
      <c r="K872" s="99"/>
      <c r="L872" s="90"/>
      <c r="M872" s="40">
        <f t="shared" si="81"/>
        <v>0</v>
      </c>
      <c r="P872" s="85"/>
      <c r="Q872" s="85"/>
      <c r="R872" s="85"/>
      <c r="S872" s="85"/>
      <c r="T872" s="85"/>
      <c r="U872" s="85"/>
      <c r="V872" s="91" t="str">
        <f t="shared" si="82"/>
        <v>/</v>
      </c>
      <c r="W872" s="92"/>
      <c r="X872" s="92"/>
      <c r="Y872" s="92"/>
      <c r="Z872" s="131">
        <f t="shared" si="78"/>
        <v>0</v>
      </c>
      <c r="AA872" s="131">
        <f t="shared" si="79"/>
        <v>0</v>
      </c>
      <c r="AB872" s="132">
        <f t="shared" si="80"/>
        <v>0</v>
      </c>
      <c r="AC872" s="132">
        <f t="shared" si="83"/>
        <v>0</v>
      </c>
      <c r="AD872" s="132">
        <f>(IF(S872=Dropdown!$E$6,1,IF(S872=Dropdown!$E$7,2,IF(S872=Dropdown!$E$8,1,IF(S872=Dropdown!$E$9,2,0)))))*E872</f>
        <v>0</v>
      </c>
      <c r="AE872" s="132">
        <v>0</v>
      </c>
    </row>
    <row r="873" spans="1:31" ht="32.25" customHeight="1" thickBot="1" x14ac:dyDescent="0.3">
      <c r="A873" s="98"/>
      <c r="B873" s="85"/>
      <c r="C873" s="85"/>
      <c r="D873" s="85"/>
      <c r="E873" s="85"/>
      <c r="F873" s="85"/>
      <c r="G873" s="85"/>
      <c r="H873" s="85"/>
      <c r="I873" s="85"/>
      <c r="J873" s="85"/>
      <c r="K873" s="99"/>
      <c r="L873" s="90"/>
      <c r="M873" s="40">
        <f t="shared" si="81"/>
        <v>0</v>
      </c>
      <c r="P873" s="85"/>
      <c r="Q873" s="85"/>
      <c r="R873" s="85"/>
      <c r="S873" s="85"/>
      <c r="T873" s="85"/>
      <c r="U873" s="85"/>
      <c r="V873" s="91" t="str">
        <f t="shared" si="82"/>
        <v>/</v>
      </c>
      <c r="W873" s="92"/>
      <c r="X873" s="92"/>
      <c r="Y873" s="92"/>
      <c r="Z873" s="131">
        <f t="shared" si="78"/>
        <v>0</v>
      </c>
      <c r="AA873" s="131">
        <f t="shared" si="79"/>
        <v>0</v>
      </c>
      <c r="AB873" s="132">
        <f t="shared" si="80"/>
        <v>0</v>
      </c>
      <c r="AC873" s="132">
        <f t="shared" si="83"/>
        <v>0</v>
      </c>
      <c r="AD873" s="132">
        <f>(IF(S873=Dropdown!$E$6,1,IF(S873=Dropdown!$E$7,2,IF(S873=Dropdown!$E$8,1,IF(S873=Dropdown!$E$9,2,0)))))*E873</f>
        <v>0</v>
      </c>
      <c r="AE873" s="132">
        <v>0</v>
      </c>
    </row>
    <row r="874" spans="1:31" ht="32.25" customHeight="1" thickBot="1" x14ac:dyDescent="0.3">
      <c r="A874" s="98"/>
      <c r="B874" s="85"/>
      <c r="C874" s="85"/>
      <c r="D874" s="85"/>
      <c r="E874" s="85"/>
      <c r="F874" s="85"/>
      <c r="G874" s="85"/>
      <c r="H874" s="85"/>
      <c r="I874" s="85"/>
      <c r="J874" s="85"/>
      <c r="K874" s="99"/>
      <c r="L874" s="90"/>
      <c r="M874" s="40">
        <f t="shared" si="81"/>
        <v>0</v>
      </c>
      <c r="P874" s="85"/>
      <c r="Q874" s="85"/>
      <c r="R874" s="85"/>
      <c r="S874" s="85"/>
      <c r="T874" s="85"/>
      <c r="U874" s="85"/>
      <c r="V874" s="91" t="str">
        <f t="shared" si="82"/>
        <v>/</v>
      </c>
      <c r="W874" s="92"/>
      <c r="X874" s="92"/>
      <c r="Y874" s="92"/>
      <c r="Z874" s="131">
        <f t="shared" si="78"/>
        <v>0</v>
      </c>
      <c r="AA874" s="131">
        <f t="shared" si="79"/>
        <v>0</v>
      </c>
      <c r="AB874" s="132">
        <f t="shared" si="80"/>
        <v>0</v>
      </c>
      <c r="AC874" s="132">
        <f t="shared" si="83"/>
        <v>0</v>
      </c>
      <c r="AD874" s="132">
        <f>(IF(S874=Dropdown!$E$6,1,IF(S874=Dropdown!$E$7,2,IF(S874=Dropdown!$E$8,1,IF(S874=Dropdown!$E$9,2,0)))))*E874</f>
        <v>0</v>
      </c>
      <c r="AE874" s="132">
        <v>0</v>
      </c>
    </row>
    <row r="875" spans="1:31" ht="32.25" customHeight="1" thickBot="1" x14ac:dyDescent="0.3">
      <c r="A875" s="98"/>
      <c r="B875" s="85"/>
      <c r="C875" s="85"/>
      <c r="D875" s="85"/>
      <c r="E875" s="85"/>
      <c r="F875" s="85"/>
      <c r="G875" s="85"/>
      <c r="H875" s="85"/>
      <c r="I875" s="85"/>
      <c r="J875" s="85"/>
      <c r="K875" s="99"/>
      <c r="L875" s="90"/>
      <c r="M875" s="40">
        <f t="shared" si="81"/>
        <v>0</v>
      </c>
      <c r="P875" s="85"/>
      <c r="Q875" s="85"/>
      <c r="R875" s="85"/>
      <c r="S875" s="85"/>
      <c r="T875" s="85"/>
      <c r="U875" s="85"/>
      <c r="V875" s="91" t="str">
        <f t="shared" si="82"/>
        <v>/</v>
      </c>
      <c r="W875" s="92"/>
      <c r="X875" s="92"/>
      <c r="Y875" s="92"/>
      <c r="Z875" s="131">
        <f t="shared" si="78"/>
        <v>0</v>
      </c>
      <c r="AA875" s="131">
        <f t="shared" si="79"/>
        <v>0</v>
      </c>
      <c r="AB875" s="132">
        <f t="shared" si="80"/>
        <v>0</v>
      </c>
      <c r="AC875" s="132">
        <f t="shared" si="83"/>
        <v>0</v>
      </c>
      <c r="AD875" s="132">
        <f>(IF(S875=Dropdown!$E$6,1,IF(S875=Dropdown!$E$7,2,IF(S875=Dropdown!$E$8,1,IF(S875=Dropdown!$E$9,2,0)))))*E875</f>
        <v>0</v>
      </c>
      <c r="AE875" s="132">
        <v>0</v>
      </c>
    </row>
    <row r="876" spans="1:31" ht="32.25" customHeight="1" thickBot="1" x14ac:dyDescent="0.3">
      <c r="A876" s="98"/>
      <c r="B876" s="85"/>
      <c r="C876" s="85"/>
      <c r="D876" s="85"/>
      <c r="E876" s="85"/>
      <c r="F876" s="85"/>
      <c r="G876" s="85"/>
      <c r="H876" s="85"/>
      <c r="I876" s="85"/>
      <c r="J876" s="85"/>
      <c r="K876" s="99"/>
      <c r="L876" s="90"/>
      <c r="M876" s="40">
        <f t="shared" si="81"/>
        <v>0</v>
      </c>
      <c r="P876" s="85"/>
      <c r="Q876" s="85"/>
      <c r="R876" s="85"/>
      <c r="S876" s="85"/>
      <c r="T876" s="85"/>
      <c r="U876" s="85"/>
      <c r="V876" s="91" t="str">
        <f t="shared" si="82"/>
        <v>/</v>
      </c>
      <c r="W876" s="92"/>
      <c r="X876" s="92"/>
      <c r="Y876" s="92"/>
      <c r="Z876" s="131">
        <f t="shared" si="78"/>
        <v>0</v>
      </c>
      <c r="AA876" s="131">
        <f t="shared" si="79"/>
        <v>0</v>
      </c>
      <c r="AB876" s="132">
        <f t="shared" si="80"/>
        <v>0</v>
      </c>
      <c r="AC876" s="132">
        <f t="shared" si="83"/>
        <v>0</v>
      </c>
      <c r="AD876" s="132">
        <f>(IF(S876=Dropdown!$E$6,1,IF(S876=Dropdown!$E$7,2,IF(S876=Dropdown!$E$8,1,IF(S876=Dropdown!$E$9,2,0)))))*E876</f>
        <v>0</v>
      </c>
      <c r="AE876" s="132">
        <v>0</v>
      </c>
    </row>
    <row r="877" spans="1:31" ht="32.25" customHeight="1" thickBot="1" x14ac:dyDescent="0.3">
      <c r="A877" s="98"/>
      <c r="B877" s="85"/>
      <c r="C877" s="85"/>
      <c r="D877" s="85"/>
      <c r="E877" s="85"/>
      <c r="F877" s="85"/>
      <c r="G877" s="85"/>
      <c r="H877" s="85"/>
      <c r="I877" s="85"/>
      <c r="J877" s="85"/>
      <c r="K877" s="99"/>
      <c r="L877" s="90"/>
      <c r="M877" s="40">
        <f t="shared" si="81"/>
        <v>0</v>
      </c>
      <c r="P877" s="85"/>
      <c r="Q877" s="85"/>
      <c r="R877" s="85"/>
      <c r="S877" s="85"/>
      <c r="T877" s="85"/>
      <c r="U877" s="85"/>
      <c r="V877" s="91" t="str">
        <f t="shared" si="82"/>
        <v>/</v>
      </c>
      <c r="W877" s="92"/>
      <c r="X877" s="92"/>
      <c r="Y877" s="92"/>
      <c r="Z877" s="131">
        <f t="shared" si="78"/>
        <v>0</v>
      </c>
      <c r="AA877" s="131">
        <f t="shared" si="79"/>
        <v>0</v>
      </c>
      <c r="AB877" s="132">
        <f t="shared" si="80"/>
        <v>0</v>
      </c>
      <c r="AC877" s="132">
        <f t="shared" si="83"/>
        <v>0</v>
      </c>
      <c r="AD877" s="132">
        <f>(IF(S877=Dropdown!$E$6,1,IF(S877=Dropdown!$E$7,2,IF(S877=Dropdown!$E$8,1,IF(S877=Dropdown!$E$9,2,0)))))*E877</f>
        <v>0</v>
      </c>
      <c r="AE877" s="132">
        <v>0</v>
      </c>
    </row>
    <row r="878" spans="1:31" ht="32.25" customHeight="1" thickBot="1" x14ac:dyDescent="0.3">
      <c r="A878" s="98"/>
      <c r="B878" s="85"/>
      <c r="C878" s="85"/>
      <c r="D878" s="85"/>
      <c r="E878" s="85"/>
      <c r="F878" s="85"/>
      <c r="G878" s="85"/>
      <c r="H878" s="85"/>
      <c r="I878" s="85"/>
      <c r="J878" s="85"/>
      <c r="K878" s="99"/>
      <c r="L878" s="90"/>
      <c r="M878" s="40">
        <f t="shared" si="81"/>
        <v>0</v>
      </c>
      <c r="P878" s="85"/>
      <c r="Q878" s="85"/>
      <c r="R878" s="85"/>
      <c r="S878" s="85"/>
      <c r="T878" s="85"/>
      <c r="U878" s="85"/>
      <c r="V878" s="91" t="str">
        <f t="shared" si="82"/>
        <v>/</v>
      </c>
      <c r="W878" s="92"/>
      <c r="X878" s="92"/>
      <c r="Y878" s="92"/>
      <c r="Z878" s="131">
        <f t="shared" si="78"/>
        <v>0</v>
      </c>
      <c r="AA878" s="131">
        <f t="shared" si="79"/>
        <v>0</v>
      </c>
      <c r="AB878" s="132">
        <f t="shared" si="80"/>
        <v>0</v>
      </c>
      <c r="AC878" s="132">
        <f t="shared" si="83"/>
        <v>0</v>
      </c>
      <c r="AD878" s="132">
        <f>(IF(S878=Dropdown!$E$6,1,IF(S878=Dropdown!$E$7,2,IF(S878=Dropdown!$E$8,1,IF(S878=Dropdown!$E$9,2,0)))))*E878</f>
        <v>0</v>
      </c>
      <c r="AE878" s="132">
        <v>0</v>
      </c>
    </row>
    <row r="879" spans="1:31" ht="32.25" customHeight="1" thickBot="1" x14ac:dyDescent="0.3">
      <c r="A879" s="98"/>
      <c r="B879" s="85"/>
      <c r="C879" s="85"/>
      <c r="D879" s="85"/>
      <c r="E879" s="85"/>
      <c r="F879" s="85"/>
      <c r="G879" s="85"/>
      <c r="H879" s="85"/>
      <c r="I879" s="85"/>
      <c r="J879" s="85"/>
      <c r="K879" s="99"/>
      <c r="L879" s="90"/>
      <c r="M879" s="40">
        <f t="shared" si="81"/>
        <v>0</v>
      </c>
      <c r="P879" s="85"/>
      <c r="Q879" s="85"/>
      <c r="R879" s="85"/>
      <c r="S879" s="85"/>
      <c r="T879" s="85"/>
      <c r="U879" s="85"/>
      <c r="V879" s="91" t="str">
        <f t="shared" si="82"/>
        <v>/</v>
      </c>
      <c r="W879" s="92"/>
      <c r="X879" s="92"/>
      <c r="Y879" s="92"/>
      <c r="Z879" s="131">
        <f t="shared" si="78"/>
        <v>0</v>
      </c>
      <c r="AA879" s="131">
        <f t="shared" si="79"/>
        <v>0</v>
      </c>
      <c r="AB879" s="132">
        <f t="shared" si="80"/>
        <v>0</v>
      </c>
      <c r="AC879" s="132">
        <f t="shared" si="83"/>
        <v>0</v>
      </c>
      <c r="AD879" s="132">
        <f>(IF(S879=Dropdown!$E$6,1,IF(S879=Dropdown!$E$7,2,IF(S879=Dropdown!$E$8,1,IF(S879=Dropdown!$E$9,2,0)))))*E879</f>
        <v>0</v>
      </c>
      <c r="AE879" s="132">
        <v>0</v>
      </c>
    </row>
    <row r="880" spans="1:31" ht="32.25" customHeight="1" thickBot="1" x14ac:dyDescent="0.3">
      <c r="A880" s="98"/>
      <c r="B880" s="85"/>
      <c r="C880" s="85"/>
      <c r="D880" s="85"/>
      <c r="E880" s="85"/>
      <c r="F880" s="85"/>
      <c r="G880" s="85"/>
      <c r="H880" s="85"/>
      <c r="I880" s="85"/>
      <c r="J880" s="85"/>
      <c r="K880" s="99"/>
      <c r="L880" s="90"/>
      <c r="M880" s="40">
        <f t="shared" si="81"/>
        <v>0</v>
      </c>
      <c r="P880" s="85"/>
      <c r="Q880" s="85"/>
      <c r="R880" s="85"/>
      <c r="S880" s="85"/>
      <c r="T880" s="85"/>
      <c r="U880" s="85"/>
      <c r="V880" s="91" t="str">
        <f t="shared" si="82"/>
        <v>/</v>
      </c>
      <c r="W880" s="92"/>
      <c r="X880" s="92"/>
      <c r="Y880" s="92"/>
      <c r="Z880" s="131">
        <f t="shared" si="78"/>
        <v>0</v>
      </c>
      <c r="AA880" s="131">
        <f t="shared" si="79"/>
        <v>0</v>
      </c>
      <c r="AB880" s="132">
        <f t="shared" si="80"/>
        <v>0</v>
      </c>
      <c r="AC880" s="132">
        <f t="shared" si="83"/>
        <v>0</v>
      </c>
      <c r="AD880" s="132">
        <f>(IF(S880=Dropdown!$E$6,1,IF(S880=Dropdown!$E$7,2,IF(S880=Dropdown!$E$8,1,IF(S880=Dropdown!$E$9,2,0)))))*E880</f>
        <v>0</v>
      </c>
      <c r="AE880" s="132">
        <v>0</v>
      </c>
    </row>
    <row r="881" spans="1:31" ht="32.25" customHeight="1" thickBot="1" x14ac:dyDescent="0.3">
      <c r="A881" s="98"/>
      <c r="B881" s="85"/>
      <c r="C881" s="85"/>
      <c r="D881" s="102"/>
      <c r="E881" s="85"/>
      <c r="F881" s="85"/>
      <c r="G881" s="85"/>
      <c r="H881" s="85"/>
      <c r="I881" s="85"/>
      <c r="J881" s="85"/>
      <c r="K881" s="99"/>
      <c r="L881" s="90"/>
      <c r="M881" s="40">
        <f t="shared" si="81"/>
        <v>0</v>
      </c>
      <c r="P881" s="85"/>
      <c r="Q881" s="85"/>
      <c r="R881" s="85"/>
      <c r="S881" s="85"/>
      <c r="T881" s="85"/>
      <c r="U881" s="85"/>
      <c r="V881" s="91" t="str">
        <f t="shared" si="82"/>
        <v>/</v>
      </c>
      <c r="W881" s="92"/>
      <c r="X881" s="92"/>
      <c r="Y881" s="92"/>
      <c r="Z881" s="131">
        <f t="shared" si="78"/>
        <v>0</v>
      </c>
      <c r="AA881" s="131">
        <f t="shared" si="79"/>
        <v>0</v>
      </c>
      <c r="AB881" s="132">
        <f t="shared" si="80"/>
        <v>0</v>
      </c>
      <c r="AC881" s="132">
        <f t="shared" si="83"/>
        <v>0</v>
      </c>
      <c r="AD881" s="132">
        <f>(IF(S881=Dropdown!$E$6,1,IF(S881=Dropdown!$E$7,2,IF(S881=Dropdown!$E$8,1,IF(S881=Dropdown!$E$9,2,0)))))*E881</f>
        <v>0</v>
      </c>
      <c r="AE881" s="132">
        <v>0</v>
      </c>
    </row>
    <row r="882" spans="1:31" ht="32.25" customHeight="1" thickBot="1" x14ac:dyDescent="0.3">
      <c r="A882" s="98"/>
      <c r="B882" s="85"/>
      <c r="C882" s="85"/>
      <c r="D882" s="102"/>
      <c r="E882" s="85"/>
      <c r="F882" s="85"/>
      <c r="G882" s="85"/>
      <c r="H882" s="85"/>
      <c r="I882" s="85"/>
      <c r="J882" s="85"/>
      <c r="K882" s="99"/>
      <c r="L882" s="90"/>
      <c r="M882" s="40">
        <f t="shared" si="81"/>
        <v>0</v>
      </c>
      <c r="P882" s="85"/>
      <c r="Q882" s="85"/>
      <c r="R882" s="85"/>
      <c r="S882" s="85"/>
      <c r="T882" s="85"/>
      <c r="U882" s="85"/>
      <c r="V882" s="91" t="str">
        <f t="shared" si="82"/>
        <v>/</v>
      </c>
      <c r="W882" s="92"/>
      <c r="X882" s="92"/>
      <c r="Y882" s="92"/>
      <c r="Z882" s="131">
        <f t="shared" si="78"/>
        <v>0</v>
      </c>
      <c r="AA882" s="131">
        <f t="shared" si="79"/>
        <v>0</v>
      </c>
      <c r="AB882" s="132">
        <f t="shared" si="80"/>
        <v>0</v>
      </c>
      <c r="AC882" s="132">
        <f t="shared" si="83"/>
        <v>0</v>
      </c>
      <c r="AD882" s="132">
        <f>(IF(S882=Dropdown!$E$6,1,IF(S882=Dropdown!$E$7,2,IF(S882=Dropdown!$E$8,1,IF(S882=Dropdown!$E$9,2,0)))))*E882</f>
        <v>0</v>
      </c>
      <c r="AE882" s="132">
        <v>0</v>
      </c>
    </row>
    <row r="883" spans="1:31" ht="32.25" customHeight="1" thickBot="1" x14ac:dyDescent="0.3">
      <c r="A883" s="98"/>
      <c r="B883" s="85"/>
      <c r="C883" s="85"/>
      <c r="D883" s="102"/>
      <c r="E883" s="85"/>
      <c r="F883" s="85"/>
      <c r="G883" s="85"/>
      <c r="H883" s="85"/>
      <c r="I883" s="85"/>
      <c r="J883" s="85"/>
      <c r="K883" s="99"/>
      <c r="L883" s="90"/>
      <c r="M883" s="40">
        <f t="shared" si="81"/>
        <v>0</v>
      </c>
      <c r="P883" s="85"/>
      <c r="Q883" s="85"/>
      <c r="R883" s="85"/>
      <c r="S883" s="85"/>
      <c r="T883" s="85"/>
      <c r="U883" s="85"/>
      <c r="V883" s="91" t="str">
        <f t="shared" si="82"/>
        <v>/</v>
      </c>
      <c r="W883" s="92"/>
      <c r="X883" s="92"/>
      <c r="Y883" s="92"/>
      <c r="Z883" s="131">
        <f t="shared" si="78"/>
        <v>0</v>
      </c>
      <c r="AA883" s="131">
        <f t="shared" si="79"/>
        <v>0</v>
      </c>
      <c r="AB883" s="132">
        <f t="shared" si="80"/>
        <v>0</v>
      </c>
      <c r="AC883" s="132">
        <f t="shared" si="83"/>
        <v>0</v>
      </c>
      <c r="AD883" s="132">
        <f>(IF(S883=Dropdown!$E$6,1,IF(S883=Dropdown!$E$7,2,IF(S883=Dropdown!$E$8,1,IF(S883=Dropdown!$E$9,2,0)))))*E883</f>
        <v>0</v>
      </c>
      <c r="AE883" s="132">
        <v>0</v>
      </c>
    </row>
    <row r="884" spans="1:31" ht="32.25" customHeight="1" thickBot="1" x14ac:dyDescent="0.3">
      <c r="A884" s="98"/>
      <c r="B884" s="85"/>
      <c r="C884" s="85"/>
      <c r="D884" s="102"/>
      <c r="E884" s="85"/>
      <c r="F884" s="85"/>
      <c r="G884" s="85"/>
      <c r="H884" s="85"/>
      <c r="I884" s="85"/>
      <c r="J884" s="85"/>
      <c r="K884" s="99"/>
      <c r="L884" s="90"/>
      <c r="M884" s="40">
        <f t="shared" si="81"/>
        <v>0</v>
      </c>
      <c r="P884" s="85"/>
      <c r="Q884" s="85"/>
      <c r="R884" s="85"/>
      <c r="S884" s="85"/>
      <c r="T884" s="85"/>
      <c r="U884" s="85"/>
      <c r="V884" s="91" t="str">
        <f t="shared" si="82"/>
        <v>/</v>
      </c>
      <c r="W884" s="92"/>
      <c r="X884" s="92"/>
      <c r="Y884" s="92"/>
      <c r="Z884" s="131">
        <f t="shared" si="78"/>
        <v>0</v>
      </c>
      <c r="AA884" s="131">
        <f t="shared" si="79"/>
        <v>0</v>
      </c>
      <c r="AB884" s="132">
        <f t="shared" si="80"/>
        <v>0</v>
      </c>
      <c r="AC884" s="132">
        <f t="shared" si="83"/>
        <v>0</v>
      </c>
      <c r="AD884" s="132">
        <f>(IF(S884=Dropdown!$E$6,1,IF(S884=Dropdown!$E$7,2,IF(S884=Dropdown!$E$8,1,IF(S884=Dropdown!$E$9,2,0)))))*E884</f>
        <v>0</v>
      </c>
      <c r="AE884" s="132">
        <v>0</v>
      </c>
    </row>
    <row r="885" spans="1:31" ht="32.25" customHeight="1" thickBot="1" x14ac:dyDescent="0.3">
      <c r="A885" s="98"/>
      <c r="B885" s="85"/>
      <c r="C885" s="85"/>
      <c r="D885" s="85"/>
      <c r="E885" s="85"/>
      <c r="F885" s="85"/>
      <c r="G885" s="85"/>
      <c r="H885" s="85"/>
      <c r="I885" s="85"/>
      <c r="J885" s="85"/>
      <c r="K885" s="99"/>
      <c r="L885" s="90"/>
      <c r="M885" s="40">
        <f t="shared" si="81"/>
        <v>0</v>
      </c>
      <c r="P885" s="85"/>
      <c r="Q885" s="85"/>
      <c r="R885" s="85"/>
      <c r="S885" s="85"/>
      <c r="T885" s="85"/>
      <c r="U885" s="85"/>
      <c r="V885" s="91" t="str">
        <f t="shared" si="82"/>
        <v>/</v>
      </c>
      <c r="W885" s="92"/>
      <c r="X885" s="92"/>
      <c r="Y885" s="92"/>
      <c r="Z885" s="131">
        <f t="shared" si="78"/>
        <v>0</v>
      </c>
      <c r="AA885" s="131">
        <f t="shared" si="79"/>
        <v>0</v>
      </c>
      <c r="AB885" s="132">
        <f t="shared" si="80"/>
        <v>0</v>
      </c>
      <c r="AC885" s="132">
        <f t="shared" si="83"/>
        <v>0</v>
      </c>
      <c r="AD885" s="132">
        <f>(IF(S885=Dropdown!$E$6,1,IF(S885=Dropdown!$E$7,2,IF(S885=Dropdown!$E$8,1,IF(S885=Dropdown!$E$9,2,0)))))*E885</f>
        <v>0</v>
      </c>
      <c r="AE885" s="132">
        <v>0</v>
      </c>
    </row>
    <row r="886" spans="1:31" ht="32.25" customHeight="1" thickBot="1" x14ac:dyDescent="0.3">
      <c r="A886" s="98"/>
      <c r="B886" s="85"/>
      <c r="C886" s="85"/>
      <c r="D886" s="85"/>
      <c r="E886" s="85"/>
      <c r="F886" s="85"/>
      <c r="G886" s="85"/>
      <c r="H886" s="85"/>
      <c r="I886" s="85"/>
      <c r="J886" s="85"/>
      <c r="K886" s="99"/>
      <c r="L886" s="90"/>
      <c r="M886" s="40">
        <f t="shared" si="81"/>
        <v>0</v>
      </c>
      <c r="P886" s="85"/>
      <c r="Q886" s="85"/>
      <c r="R886" s="85"/>
      <c r="S886" s="85"/>
      <c r="T886" s="85"/>
      <c r="U886" s="85"/>
      <c r="V886" s="91" t="str">
        <f t="shared" si="82"/>
        <v>/</v>
      </c>
      <c r="W886" s="92"/>
      <c r="X886" s="92"/>
      <c r="Y886" s="92"/>
      <c r="Z886" s="131">
        <f t="shared" si="78"/>
        <v>0</v>
      </c>
      <c r="AA886" s="131">
        <f t="shared" si="79"/>
        <v>0</v>
      </c>
      <c r="AB886" s="132">
        <f t="shared" si="80"/>
        <v>0</v>
      </c>
      <c r="AC886" s="132">
        <f t="shared" si="83"/>
        <v>0</v>
      </c>
      <c r="AD886" s="132">
        <f>(IF(S886=Dropdown!$E$6,1,IF(S886=Dropdown!$E$7,2,IF(S886=Dropdown!$E$8,1,IF(S886=Dropdown!$E$9,2,0)))))*E886</f>
        <v>0</v>
      </c>
      <c r="AE886" s="132">
        <v>0</v>
      </c>
    </row>
    <row r="887" spans="1:31" ht="32.25" customHeight="1" thickBot="1" x14ac:dyDescent="0.3">
      <c r="A887" s="98"/>
      <c r="B887" s="85"/>
      <c r="C887" s="85"/>
      <c r="D887" s="85"/>
      <c r="E887" s="85"/>
      <c r="F887" s="85"/>
      <c r="G887" s="85"/>
      <c r="H887" s="85"/>
      <c r="I887" s="85"/>
      <c r="J887" s="85"/>
      <c r="K887" s="99"/>
      <c r="L887" s="90"/>
      <c r="M887" s="40">
        <f t="shared" si="81"/>
        <v>0</v>
      </c>
      <c r="P887" s="85"/>
      <c r="Q887" s="85"/>
      <c r="R887" s="85"/>
      <c r="S887" s="85"/>
      <c r="T887" s="85"/>
      <c r="U887" s="85"/>
      <c r="V887" s="91" t="str">
        <f t="shared" si="82"/>
        <v>/</v>
      </c>
      <c r="W887" s="92"/>
      <c r="X887" s="92"/>
      <c r="Y887" s="92"/>
      <c r="Z887" s="131">
        <f t="shared" si="78"/>
        <v>0</v>
      </c>
      <c r="AA887" s="131">
        <f t="shared" si="79"/>
        <v>0</v>
      </c>
      <c r="AB887" s="132">
        <f t="shared" si="80"/>
        <v>0</v>
      </c>
      <c r="AC887" s="132">
        <f t="shared" si="83"/>
        <v>0</v>
      </c>
      <c r="AD887" s="132">
        <f>(IF(S887=Dropdown!$E$6,1,IF(S887=Dropdown!$E$7,2,IF(S887=Dropdown!$E$8,1,IF(S887=Dropdown!$E$9,2,0)))))*E887</f>
        <v>0</v>
      </c>
      <c r="AE887" s="132">
        <v>0</v>
      </c>
    </row>
    <row r="888" spans="1:31" ht="32.25" customHeight="1" thickBot="1" x14ac:dyDescent="0.3">
      <c r="A888" s="98"/>
      <c r="B888" s="85"/>
      <c r="C888" s="85"/>
      <c r="D888" s="85"/>
      <c r="E888" s="85"/>
      <c r="F888" s="85"/>
      <c r="G888" s="85"/>
      <c r="H888" s="85"/>
      <c r="I888" s="85"/>
      <c r="J888" s="85"/>
      <c r="K888" s="99"/>
      <c r="L888" s="90"/>
      <c r="M888" s="40">
        <f t="shared" si="81"/>
        <v>0</v>
      </c>
      <c r="P888" s="85"/>
      <c r="Q888" s="85"/>
      <c r="R888" s="85"/>
      <c r="S888" s="85"/>
      <c r="T888" s="85"/>
      <c r="U888" s="85"/>
      <c r="V888" s="91" t="str">
        <f t="shared" si="82"/>
        <v>/</v>
      </c>
      <c r="W888" s="92"/>
      <c r="X888" s="92"/>
      <c r="Y888" s="92"/>
      <c r="Z888" s="131">
        <f t="shared" si="78"/>
        <v>0</v>
      </c>
      <c r="AA888" s="131">
        <f t="shared" si="79"/>
        <v>0</v>
      </c>
      <c r="AB888" s="132">
        <f t="shared" si="80"/>
        <v>0</v>
      </c>
      <c r="AC888" s="132">
        <f t="shared" si="83"/>
        <v>0</v>
      </c>
      <c r="AD888" s="132">
        <f>(IF(S888=Dropdown!$E$6,1,IF(S888=Dropdown!$E$7,2,IF(S888=Dropdown!$E$8,1,IF(S888=Dropdown!$E$9,2,0)))))*E888</f>
        <v>0</v>
      </c>
      <c r="AE888" s="132">
        <v>0</v>
      </c>
    </row>
    <row r="889" spans="1:31" ht="32.25" customHeight="1" thickBot="1" x14ac:dyDescent="0.3">
      <c r="A889" s="98"/>
      <c r="B889" s="85"/>
      <c r="C889" s="85"/>
      <c r="D889" s="85"/>
      <c r="E889" s="85"/>
      <c r="F889" s="85"/>
      <c r="G889" s="85"/>
      <c r="H889" s="85"/>
      <c r="I889" s="85"/>
      <c r="J889" s="85"/>
      <c r="K889" s="99"/>
      <c r="L889" s="90"/>
      <c r="M889" s="40">
        <f t="shared" si="81"/>
        <v>0</v>
      </c>
      <c r="P889" s="85"/>
      <c r="Q889" s="85"/>
      <c r="R889" s="85"/>
      <c r="S889" s="85"/>
      <c r="T889" s="85"/>
      <c r="U889" s="85"/>
      <c r="V889" s="91" t="str">
        <f t="shared" si="82"/>
        <v>/</v>
      </c>
      <c r="W889" s="92"/>
      <c r="X889" s="92"/>
      <c r="Y889" s="92"/>
      <c r="Z889" s="131">
        <f t="shared" si="78"/>
        <v>0</v>
      </c>
      <c r="AA889" s="131">
        <f t="shared" si="79"/>
        <v>0</v>
      </c>
      <c r="AB889" s="132">
        <f t="shared" si="80"/>
        <v>0</v>
      </c>
      <c r="AC889" s="132">
        <f t="shared" si="83"/>
        <v>0</v>
      </c>
      <c r="AD889" s="132">
        <f>(IF(S889=Dropdown!$E$6,1,IF(S889=Dropdown!$E$7,2,IF(S889=Dropdown!$E$8,1,IF(S889=Dropdown!$E$9,2,0)))))*E889</f>
        <v>0</v>
      </c>
      <c r="AE889" s="132">
        <v>0</v>
      </c>
    </row>
    <row r="890" spans="1:31" ht="32.25" customHeight="1" thickBot="1" x14ac:dyDescent="0.3">
      <c r="A890" s="98"/>
      <c r="B890" s="85"/>
      <c r="C890" s="85"/>
      <c r="D890" s="85"/>
      <c r="E890" s="85"/>
      <c r="F890" s="85"/>
      <c r="G890" s="85"/>
      <c r="H890" s="85"/>
      <c r="I890" s="85"/>
      <c r="J890" s="85"/>
      <c r="K890" s="99"/>
      <c r="L890" s="90"/>
      <c r="M890" s="40">
        <f t="shared" si="81"/>
        <v>0</v>
      </c>
      <c r="P890" s="85"/>
      <c r="Q890" s="85"/>
      <c r="R890" s="85"/>
      <c r="S890" s="85"/>
      <c r="T890" s="85"/>
      <c r="U890" s="85"/>
      <c r="V890" s="91" t="str">
        <f t="shared" si="82"/>
        <v>/</v>
      </c>
      <c r="W890" s="92"/>
      <c r="X890" s="92"/>
      <c r="Y890" s="92"/>
      <c r="Z890" s="131">
        <f t="shared" si="78"/>
        <v>0</v>
      </c>
      <c r="AA890" s="131">
        <f t="shared" si="79"/>
        <v>0</v>
      </c>
      <c r="AB890" s="132">
        <f t="shared" si="80"/>
        <v>0</v>
      </c>
      <c r="AC890" s="132">
        <f t="shared" si="83"/>
        <v>0</v>
      </c>
      <c r="AD890" s="132">
        <f>(IF(S890=Dropdown!$E$6,1,IF(S890=Dropdown!$E$7,2,IF(S890=Dropdown!$E$8,1,IF(S890=Dropdown!$E$9,2,0)))))*E890</f>
        <v>0</v>
      </c>
      <c r="AE890" s="132">
        <v>0</v>
      </c>
    </row>
    <row r="891" spans="1:31" ht="32.25" customHeight="1" thickBot="1" x14ac:dyDescent="0.3">
      <c r="A891" s="98"/>
      <c r="B891" s="85"/>
      <c r="C891" s="85"/>
      <c r="D891" s="85"/>
      <c r="E891" s="85"/>
      <c r="F891" s="85"/>
      <c r="G891" s="85"/>
      <c r="H891" s="85"/>
      <c r="I891" s="85"/>
      <c r="J891" s="85"/>
      <c r="K891" s="99"/>
      <c r="L891" s="90"/>
      <c r="M891" s="40">
        <f t="shared" si="81"/>
        <v>0</v>
      </c>
      <c r="P891" s="85"/>
      <c r="Q891" s="85"/>
      <c r="R891" s="85"/>
      <c r="S891" s="85"/>
      <c r="T891" s="85"/>
      <c r="U891" s="85"/>
      <c r="V891" s="91" t="str">
        <f t="shared" si="82"/>
        <v>/</v>
      </c>
      <c r="W891" s="92"/>
      <c r="X891" s="92"/>
      <c r="Y891" s="92"/>
      <c r="Z891" s="131">
        <f t="shared" si="78"/>
        <v>0</v>
      </c>
      <c r="AA891" s="131">
        <f t="shared" si="79"/>
        <v>0</v>
      </c>
      <c r="AB891" s="132">
        <f t="shared" si="80"/>
        <v>0</v>
      </c>
      <c r="AC891" s="132">
        <f t="shared" si="83"/>
        <v>0</v>
      </c>
      <c r="AD891" s="132">
        <f>(IF(S891=Dropdown!$E$6,1,IF(S891=Dropdown!$E$7,2,IF(S891=Dropdown!$E$8,1,IF(S891=Dropdown!$E$9,2,0)))))*E891</f>
        <v>0</v>
      </c>
      <c r="AE891" s="132">
        <v>0</v>
      </c>
    </row>
    <row r="892" spans="1:31" ht="32.25" customHeight="1" thickBot="1" x14ac:dyDescent="0.3">
      <c r="A892" s="98"/>
      <c r="B892" s="85"/>
      <c r="C892" s="85"/>
      <c r="D892" s="85"/>
      <c r="E892" s="85"/>
      <c r="F892" s="85"/>
      <c r="G892" s="85"/>
      <c r="H892" s="85"/>
      <c r="I892" s="85"/>
      <c r="J892" s="85"/>
      <c r="K892" s="99"/>
      <c r="L892" s="90"/>
      <c r="M892" s="40">
        <f t="shared" si="81"/>
        <v>0</v>
      </c>
      <c r="P892" s="85"/>
      <c r="Q892" s="85"/>
      <c r="R892" s="85"/>
      <c r="S892" s="85"/>
      <c r="T892" s="85"/>
      <c r="U892" s="85"/>
      <c r="V892" s="91" t="str">
        <f t="shared" si="82"/>
        <v>/</v>
      </c>
      <c r="W892" s="92"/>
      <c r="X892" s="92"/>
      <c r="Y892" s="92"/>
      <c r="Z892" s="131">
        <f t="shared" si="78"/>
        <v>0</v>
      </c>
      <c r="AA892" s="131">
        <f t="shared" si="79"/>
        <v>0</v>
      </c>
      <c r="AB892" s="132">
        <f t="shared" si="80"/>
        <v>0</v>
      </c>
      <c r="AC892" s="132">
        <f t="shared" si="83"/>
        <v>0</v>
      </c>
      <c r="AD892" s="132">
        <f>(IF(S892=Dropdown!$E$6,1,IF(S892=Dropdown!$E$7,2,IF(S892=Dropdown!$E$8,1,IF(S892=Dropdown!$E$9,2,0)))))*E892</f>
        <v>0</v>
      </c>
      <c r="AE892" s="132">
        <v>0</v>
      </c>
    </row>
    <row r="893" spans="1:31" ht="32.25" customHeight="1" thickBot="1" x14ac:dyDescent="0.3">
      <c r="A893" s="98"/>
      <c r="B893" s="85"/>
      <c r="C893" s="85"/>
      <c r="D893" s="85"/>
      <c r="E893" s="85"/>
      <c r="F893" s="85"/>
      <c r="G893" s="85"/>
      <c r="H893" s="85"/>
      <c r="I893" s="85"/>
      <c r="J893" s="85"/>
      <c r="K893" s="99"/>
      <c r="L893" s="90"/>
      <c r="M893" s="40">
        <f t="shared" si="81"/>
        <v>0</v>
      </c>
      <c r="P893" s="85"/>
      <c r="Q893" s="85"/>
      <c r="R893" s="85"/>
      <c r="S893" s="85"/>
      <c r="T893" s="85"/>
      <c r="U893" s="85"/>
      <c r="V893" s="91" t="str">
        <f t="shared" si="82"/>
        <v>/</v>
      </c>
      <c r="W893" s="92"/>
      <c r="X893" s="92"/>
      <c r="Y893" s="92"/>
      <c r="Z893" s="131">
        <f t="shared" si="78"/>
        <v>0</v>
      </c>
      <c r="AA893" s="131">
        <f t="shared" si="79"/>
        <v>0</v>
      </c>
      <c r="AB893" s="132">
        <f t="shared" si="80"/>
        <v>0</v>
      </c>
      <c r="AC893" s="132">
        <f t="shared" si="83"/>
        <v>0</v>
      </c>
      <c r="AD893" s="132">
        <f>(IF(S893=Dropdown!$E$6,1,IF(S893=Dropdown!$E$7,2,IF(S893=Dropdown!$E$8,1,IF(S893=Dropdown!$E$9,2,0)))))*E893</f>
        <v>0</v>
      </c>
      <c r="AE893" s="132">
        <v>0</v>
      </c>
    </row>
    <row r="894" spans="1:31" ht="32.25" customHeight="1" thickBot="1" x14ac:dyDescent="0.3">
      <c r="A894" s="98"/>
      <c r="B894" s="85"/>
      <c r="C894" s="85"/>
      <c r="D894" s="85"/>
      <c r="E894" s="85"/>
      <c r="F894" s="85"/>
      <c r="G894" s="85"/>
      <c r="H894" s="85"/>
      <c r="I894" s="85"/>
      <c r="J894" s="85"/>
      <c r="K894" s="99"/>
      <c r="L894" s="90"/>
      <c r="M894" s="40">
        <f t="shared" si="81"/>
        <v>0</v>
      </c>
      <c r="P894" s="85"/>
      <c r="Q894" s="85"/>
      <c r="R894" s="85"/>
      <c r="S894" s="85"/>
      <c r="T894" s="85"/>
      <c r="U894" s="85"/>
      <c r="V894" s="91" t="str">
        <f t="shared" si="82"/>
        <v>/</v>
      </c>
      <c r="W894" s="92"/>
      <c r="X894" s="92"/>
      <c r="Y894" s="92"/>
      <c r="Z894" s="131">
        <f t="shared" si="78"/>
        <v>0</v>
      </c>
      <c r="AA894" s="131">
        <f t="shared" si="79"/>
        <v>0</v>
      </c>
      <c r="AB894" s="132">
        <f t="shared" si="80"/>
        <v>0</v>
      </c>
      <c r="AC894" s="132">
        <f t="shared" si="83"/>
        <v>0</v>
      </c>
      <c r="AD894" s="132">
        <f>(IF(S894=Dropdown!$E$6,1,IF(S894=Dropdown!$E$7,2,IF(S894=Dropdown!$E$8,1,IF(S894=Dropdown!$E$9,2,0)))))*E894</f>
        <v>0</v>
      </c>
      <c r="AE894" s="132">
        <v>0</v>
      </c>
    </row>
    <row r="895" spans="1:31" ht="32.25" customHeight="1" thickBot="1" x14ac:dyDescent="0.3">
      <c r="A895" s="98"/>
      <c r="B895" s="85"/>
      <c r="C895" s="85"/>
      <c r="D895" s="85"/>
      <c r="E895" s="85"/>
      <c r="F895" s="85"/>
      <c r="G895" s="85"/>
      <c r="H895" s="85"/>
      <c r="I895" s="85"/>
      <c r="J895" s="85"/>
      <c r="K895" s="99"/>
      <c r="L895" s="90"/>
      <c r="M895" s="40">
        <f t="shared" si="81"/>
        <v>0</v>
      </c>
      <c r="P895" s="85"/>
      <c r="Q895" s="85"/>
      <c r="R895" s="85"/>
      <c r="S895" s="85"/>
      <c r="T895" s="85"/>
      <c r="U895" s="85"/>
      <c r="V895" s="91" t="str">
        <f t="shared" si="82"/>
        <v>/</v>
      </c>
      <c r="W895" s="92"/>
      <c r="X895" s="92"/>
      <c r="Y895" s="92"/>
      <c r="Z895" s="131">
        <f t="shared" si="78"/>
        <v>0</v>
      </c>
      <c r="AA895" s="131">
        <f t="shared" si="79"/>
        <v>0</v>
      </c>
      <c r="AB895" s="132">
        <f t="shared" si="80"/>
        <v>0</v>
      </c>
      <c r="AC895" s="132">
        <f t="shared" si="83"/>
        <v>0</v>
      </c>
      <c r="AD895" s="132">
        <f>(IF(S895=Dropdown!$E$6,1,IF(S895=Dropdown!$E$7,2,IF(S895=Dropdown!$E$8,1,IF(S895=Dropdown!$E$9,2,0)))))*E895</f>
        <v>0</v>
      </c>
      <c r="AE895" s="132">
        <v>0</v>
      </c>
    </row>
    <row r="896" spans="1:31" ht="32.25" customHeight="1" thickBot="1" x14ac:dyDescent="0.3">
      <c r="A896" s="98"/>
      <c r="B896" s="85"/>
      <c r="C896" s="85"/>
      <c r="D896" s="85"/>
      <c r="E896" s="85"/>
      <c r="F896" s="85"/>
      <c r="G896" s="85"/>
      <c r="H896" s="85"/>
      <c r="I896" s="85"/>
      <c r="J896" s="85"/>
      <c r="K896" s="99"/>
      <c r="L896" s="90"/>
      <c r="M896" s="40">
        <f t="shared" si="81"/>
        <v>0</v>
      </c>
      <c r="P896" s="85"/>
      <c r="Q896" s="85"/>
      <c r="R896" s="85"/>
      <c r="S896" s="85"/>
      <c r="T896" s="85"/>
      <c r="U896" s="85"/>
      <c r="V896" s="91" t="str">
        <f t="shared" si="82"/>
        <v>/</v>
      </c>
      <c r="W896" s="92"/>
      <c r="X896" s="92"/>
      <c r="Y896" s="92"/>
      <c r="Z896" s="131">
        <f t="shared" si="78"/>
        <v>0</v>
      </c>
      <c r="AA896" s="131">
        <f t="shared" si="79"/>
        <v>0</v>
      </c>
      <c r="AB896" s="132">
        <f t="shared" si="80"/>
        <v>0</v>
      </c>
      <c r="AC896" s="132">
        <f t="shared" si="83"/>
        <v>0</v>
      </c>
      <c r="AD896" s="132">
        <f>(IF(S896=Dropdown!$E$6,1,IF(S896=Dropdown!$E$7,2,IF(S896=Dropdown!$E$8,1,IF(S896=Dropdown!$E$9,2,0)))))*E896</f>
        <v>0</v>
      </c>
      <c r="AE896" s="132">
        <v>0</v>
      </c>
    </row>
    <row r="897" spans="1:31" ht="32.25" customHeight="1" thickBot="1" x14ac:dyDescent="0.3">
      <c r="A897" s="98"/>
      <c r="B897" s="85"/>
      <c r="C897" s="85"/>
      <c r="D897" s="85"/>
      <c r="E897" s="85"/>
      <c r="F897" s="85"/>
      <c r="G897" s="85"/>
      <c r="H897" s="85"/>
      <c r="I897" s="85"/>
      <c r="J897" s="85"/>
      <c r="K897" s="99"/>
      <c r="L897" s="90"/>
      <c r="M897" s="40">
        <f t="shared" si="81"/>
        <v>0</v>
      </c>
      <c r="P897" s="85"/>
      <c r="Q897" s="85"/>
      <c r="R897" s="85"/>
      <c r="S897" s="85"/>
      <c r="T897" s="85"/>
      <c r="U897" s="85"/>
      <c r="V897" s="91" t="str">
        <f t="shared" si="82"/>
        <v>/</v>
      </c>
      <c r="W897" s="92"/>
      <c r="X897" s="92"/>
      <c r="Y897" s="92"/>
      <c r="Z897" s="131">
        <f t="shared" si="78"/>
        <v>0</v>
      </c>
      <c r="AA897" s="131">
        <f t="shared" si="79"/>
        <v>0</v>
      </c>
      <c r="AB897" s="132">
        <f t="shared" si="80"/>
        <v>0</v>
      </c>
      <c r="AC897" s="132">
        <f t="shared" si="83"/>
        <v>0</v>
      </c>
      <c r="AD897" s="132">
        <f>(IF(S897=Dropdown!$E$6,1,IF(S897=Dropdown!$E$7,2,IF(S897=Dropdown!$E$8,1,IF(S897=Dropdown!$E$9,2,0)))))*E897</f>
        <v>0</v>
      </c>
      <c r="AE897" s="132">
        <v>0</v>
      </c>
    </row>
    <row r="898" spans="1:31" ht="32.25" customHeight="1" thickBot="1" x14ac:dyDescent="0.3">
      <c r="A898" s="98"/>
      <c r="B898" s="85"/>
      <c r="C898" s="85"/>
      <c r="D898" s="102"/>
      <c r="E898" s="85"/>
      <c r="F898" s="85"/>
      <c r="G898" s="85"/>
      <c r="H898" s="85"/>
      <c r="I898" s="85"/>
      <c r="J898" s="85"/>
      <c r="K898" s="99"/>
      <c r="L898" s="90"/>
      <c r="M898" s="40">
        <f t="shared" si="81"/>
        <v>0</v>
      </c>
      <c r="P898" s="85"/>
      <c r="Q898" s="85"/>
      <c r="R898" s="85"/>
      <c r="S898" s="85"/>
      <c r="T898" s="85"/>
      <c r="U898" s="85"/>
      <c r="V898" s="91" t="str">
        <f t="shared" si="82"/>
        <v>/</v>
      </c>
      <c r="W898" s="92"/>
      <c r="X898" s="92"/>
      <c r="Y898" s="92"/>
      <c r="Z898" s="131">
        <f t="shared" si="78"/>
        <v>0</v>
      </c>
      <c r="AA898" s="131">
        <f t="shared" si="79"/>
        <v>0</v>
      </c>
      <c r="AB898" s="132">
        <f t="shared" si="80"/>
        <v>0</v>
      </c>
      <c r="AC898" s="132">
        <f t="shared" si="83"/>
        <v>0</v>
      </c>
      <c r="AD898" s="132">
        <f>(IF(S898=Dropdown!$E$6,1,IF(S898=Dropdown!$E$7,2,IF(S898=Dropdown!$E$8,1,IF(S898=Dropdown!$E$9,2,0)))))*E898</f>
        <v>0</v>
      </c>
      <c r="AE898" s="132">
        <v>0</v>
      </c>
    </row>
    <row r="899" spans="1:31" ht="32.25" customHeight="1" thickBot="1" x14ac:dyDescent="0.3">
      <c r="A899" s="98"/>
      <c r="B899" s="85"/>
      <c r="C899" s="85"/>
      <c r="D899" s="102"/>
      <c r="E899" s="85"/>
      <c r="F899" s="85"/>
      <c r="G899" s="85"/>
      <c r="H899" s="85"/>
      <c r="I899" s="85"/>
      <c r="J899" s="85"/>
      <c r="K899" s="99"/>
      <c r="L899" s="90"/>
      <c r="M899" s="40">
        <f t="shared" si="81"/>
        <v>0</v>
      </c>
      <c r="P899" s="85"/>
      <c r="Q899" s="85"/>
      <c r="R899" s="85"/>
      <c r="S899" s="85"/>
      <c r="T899" s="85"/>
      <c r="U899" s="85"/>
      <c r="V899" s="91" t="str">
        <f t="shared" si="82"/>
        <v>/</v>
      </c>
      <c r="W899" s="92"/>
      <c r="X899" s="92"/>
      <c r="Y899" s="92"/>
      <c r="Z899" s="131">
        <f t="shared" si="78"/>
        <v>0</v>
      </c>
      <c r="AA899" s="131">
        <f t="shared" si="79"/>
        <v>0</v>
      </c>
      <c r="AB899" s="132">
        <f t="shared" si="80"/>
        <v>0</v>
      </c>
      <c r="AC899" s="132">
        <f t="shared" si="83"/>
        <v>0</v>
      </c>
      <c r="AD899" s="132">
        <f>(IF(S899=Dropdown!$E$6,1,IF(S899=Dropdown!$E$7,2,IF(S899=Dropdown!$E$8,1,IF(S899=Dropdown!$E$9,2,0)))))*E899</f>
        <v>0</v>
      </c>
      <c r="AE899" s="132">
        <v>0</v>
      </c>
    </row>
    <row r="900" spans="1:31" ht="32.25" customHeight="1" thickBot="1" x14ac:dyDescent="0.3">
      <c r="A900" s="98"/>
      <c r="B900" s="85"/>
      <c r="C900" s="85"/>
      <c r="D900" s="102"/>
      <c r="E900" s="85"/>
      <c r="F900" s="85"/>
      <c r="G900" s="85"/>
      <c r="H900" s="85"/>
      <c r="I900" s="85"/>
      <c r="J900" s="85"/>
      <c r="K900" s="99"/>
      <c r="L900" s="90"/>
      <c r="M900" s="40">
        <f t="shared" si="81"/>
        <v>0</v>
      </c>
      <c r="P900" s="85"/>
      <c r="Q900" s="85"/>
      <c r="R900" s="85"/>
      <c r="S900" s="85"/>
      <c r="T900" s="85"/>
      <c r="U900" s="85"/>
      <c r="V900" s="91" t="str">
        <f t="shared" si="82"/>
        <v>/</v>
      </c>
      <c r="W900" s="92"/>
      <c r="X900" s="92"/>
      <c r="Y900" s="92"/>
      <c r="Z900" s="131">
        <f t="shared" si="78"/>
        <v>0</v>
      </c>
      <c r="AA900" s="131">
        <f t="shared" si="79"/>
        <v>0</v>
      </c>
      <c r="AB900" s="132">
        <f t="shared" si="80"/>
        <v>0</v>
      </c>
      <c r="AC900" s="132">
        <f t="shared" si="83"/>
        <v>0</v>
      </c>
      <c r="AD900" s="132">
        <f>(IF(S900=Dropdown!$E$6,1,IF(S900=Dropdown!$E$7,2,IF(S900=Dropdown!$E$8,1,IF(S900=Dropdown!$E$9,2,0)))))*E900</f>
        <v>0</v>
      </c>
      <c r="AE900" s="132">
        <v>0</v>
      </c>
    </row>
    <row r="901" spans="1:31" ht="32.25" customHeight="1" thickBot="1" x14ac:dyDescent="0.3">
      <c r="A901" s="98"/>
      <c r="B901" s="85"/>
      <c r="C901" s="85"/>
      <c r="D901" s="102"/>
      <c r="E901" s="85"/>
      <c r="F901" s="85"/>
      <c r="G901" s="85"/>
      <c r="H901" s="85"/>
      <c r="I901" s="85"/>
      <c r="J901" s="85"/>
      <c r="K901" s="99"/>
      <c r="L901" s="90"/>
      <c r="M901" s="40">
        <f t="shared" si="81"/>
        <v>0</v>
      </c>
      <c r="P901" s="85"/>
      <c r="Q901" s="85"/>
      <c r="R901" s="85"/>
      <c r="S901" s="85"/>
      <c r="T901" s="85"/>
      <c r="U901" s="85"/>
      <c r="V901" s="91" t="str">
        <f t="shared" si="82"/>
        <v>/</v>
      </c>
      <c r="W901" s="92"/>
      <c r="X901" s="92"/>
      <c r="Y901" s="92"/>
      <c r="Z901" s="131">
        <f t="shared" si="78"/>
        <v>0</v>
      </c>
      <c r="AA901" s="131">
        <f t="shared" si="79"/>
        <v>0</v>
      </c>
      <c r="AB901" s="132">
        <f t="shared" si="80"/>
        <v>0</v>
      </c>
      <c r="AC901" s="132">
        <f t="shared" si="83"/>
        <v>0</v>
      </c>
      <c r="AD901" s="132">
        <f>(IF(S901=Dropdown!$E$6,1,IF(S901=Dropdown!$E$7,2,IF(S901=Dropdown!$E$8,1,IF(S901=Dropdown!$E$9,2,0)))))*E901</f>
        <v>0</v>
      </c>
      <c r="AE901" s="132">
        <v>0</v>
      </c>
    </row>
    <row r="902" spans="1:31" ht="32.25" customHeight="1" thickBot="1" x14ac:dyDescent="0.3">
      <c r="A902" s="98"/>
      <c r="B902" s="85"/>
      <c r="C902" s="85"/>
      <c r="D902" s="85"/>
      <c r="E902" s="85"/>
      <c r="F902" s="85"/>
      <c r="G902" s="85"/>
      <c r="H902" s="85"/>
      <c r="I902" s="85"/>
      <c r="J902" s="85"/>
      <c r="K902" s="99"/>
      <c r="L902" s="90"/>
      <c r="M902" s="40">
        <f t="shared" si="81"/>
        <v>0</v>
      </c>
      <c r="P902" s="85"/>
      <c r="Q902" s="85"/>
      <c r="R902" s="85"/>
      <c r="S902" s="85"/>
      <c r="T902" s="85"/>
      <c r="U902" s="85"/>
      <c r="V902" s="91" t="str">
        <f t="shared" si="82"/>
        <v>/</v>
      </c>
      <c r="W902" s="92"/>
      <c r="X902" s="92"/>
      <c r="Y902" s="92"/>
      <c r="Z902" s="131">
        <f t="shared" si="78"/>
        <v>0</v>
      </c>
      <c r="AA902" s="131">
        <f t="shared" si="79"/>
        <v>0</v>
      </c>
      <c r="AB902" s="132">
        <f t="shared" si="80"/>
        <v>0</v>
      </c>
      <c r="AC902" s="132">
        <f t="shared" si="83"/>
        <v>0</v>
      </c>
      <c r="AD902" s="132">
        <f>(IF(S902=Dropdown!$E$6,1,IF(S902=Dropdown!$E$7,2,IF(S902=Dropdown!$E$8,1,IF(S902=Dropdown!$E$9,2,0)))))*E902</f>
        <v>0</v>
      </c>
      <c r="AE902" s="132">
        <v>0</v>
      </c>
    </row>
    <row r="903" spans="1:31" ht="32.25" customHeight="1" thickBot="1" x14ac:dyDescent="0.3">
      <c r="A903" s="98"/>
      <c r="B903" s="85"/>
      <c r="C903" s="85"/>
      <c r="D903" s="85"/>
      <c r="E903" s="85"/>
      <c r="F903" s="85"/>
      <c r="G903" s="85"/>
      <c r="H903" s="85"/>
      <c r="I903" s="85"/>
      <c r="J903" s="85"/>
      <c r="K903" s="99"/>
      <c r="L903" s="90"/>
      <c r="M903" s="40">
        <f t="shared" si="81"/>
        <v>0</v>
      </c>
      <c r="P903" s="85"/>
      <c r="Q903" s="85"/>
      <c r="R903" s="85"/>
      <c r="S903" s="85"/>
      <c r="T903" s="85"/>
      <c r="U903" s="85"/>
      <c r="V903" s="91" t="str">
        <f t="shared" si="82"/>
        <v>/</v>
      </c>
      <c r="W903" s="92"/>
      <c r="X903" s="92"/>
      <c r="Y903" s="92"/>
      <c r="Z903" s="131">
        <f t="shared" si="78"/>
        <v>0</v>
      </c>
      <c r="AA903" s="131">
        <f t="shared" si="79"/>
        <v>0</v>
      </c>
      <c r="AB903" s="132">
        <f t="shared" si="80"/>
        <v>0</v>
      </c>
      <c r="AC903" s="132">
        <f t="shared" si="83"/>
        <v>0</v>
      </c>
      <c r="AD903" s="132">
        <f>(IF(S903=Dropdown!$E$6,1,IF(S903=Dropdown!$E$7,2,IF(S903=Dropdown!$E$8,1,IF(S903=Dropdown!$E$9,2,0)))))*E903</f>
        <v>0</v>
      </c>
      <c r="AE903" s="132">
        <v>0</v>
      </c>
    </row>
    <row r="904" spans="1:31" ht="32.25" customHeight="1" thickBot="1" x14ac:dyDescent="0.3">
      <c r="A904" s="98"/>
      <c r="B904" s="85"/>
      <c r="C904" s="85"/>
      <c r="D904" s="85"/>
      <c r="E904" s="85"/>
      <c r="F904" s="85"/>
      <c r="G904" s="85"/>
      <c r="H904" s="85"/>
      <c r="I904" s="85"/>
      <c r="J904" s="85"/>
      <c r="K904" s="99"/>
      <c r="L904" s="90"/>
      <c r="M904" s="40">
        <f t="shared" si="81"/>
        <v>0</v>
      </c>
      <c r="P904" s="85"/>
      <c r="Q904" s="85"/>
      <c r="R904" s="85"/>
      <c r="S904" s="85"/>
      <c r="T904" s="85"/>
      <c r="U904" s="85"/>
      <c r="V904" s="91" t="str">
        <f t="shared" si="82"/>
        <v>/</v>
      </c>
      <c r="W904" s="92"/>
      <c r="X904" s="92"/>
      <c r="Y904" s="92"/>
      <c r="Z904" s="131">
        <f t="shared" ref="Z904:Z967" si="84">+((C904*D904)/1000000)*E904</f>
        <v>0</v>
      </c>
      <c r="AA904" s="131">
        <f t="shared" ref="AA904:AA967" si="85">+(IF(G904&lt;&gt;"",C904/1000+0.1,0)+IF(H904&lt;&gt;"",C904/1000+0.1,0)+IF(I904&lt;&gt;"",D904/1000+0.1,0)+IF(J904&lt;&gt;"",D904/1000+0.1,0))*E904</f>
        <v>0</v>
      </c>
      <c r="AB904" s="132">
        <f t="shared" ref="AB904:AB967" si="86">+IF(Q904="",0,1)*E904</f>
        <v>0</v>
      </c>
      <c r="AC904" s="132">
        <f t="shared" si="83"/>
        <v>0</v>
      </c>
      <c r="AD904" s="132">
        <f>(IF(S904=Dropdown!$E$6,1,IF(S904=Dropdown!$E$7,2,IF(S904=Dropdown!$E$8,1,IF(S904=Dropdown!$E$9,2,0)))))*E904</f>
        <v>0</v>
      </c>
      <c r="AE904" s="132">
        <v>0</v>
      </c>
    </row>
    <row r="905" spans="1:31" ht="32.25" customHeight="1" thickBot="1" x14ac:dyDescent="0.3">
      <c r="A905" s="98"/>
      <c r="B905" s="85"/>
      <c r="C905" s="85"/>
      <c r="D905" s="85"/>
      <c r="E905" s="85"/>
      <c r="F905" s="85"/>
      <c r="G905" s="85"/>
      <c r="H905" s="85"/>
      <c r="I905" s="85"/>
      <c r="J905" s="85"/>
      <c r="K905" s="99"/>
      <c r="L905" s="90"/>
      <c r="M905" s="40">
        <f t="shared" ref="M905:M968" si="87">IF(C905=0,0,1)</f>
        <v>0</v>
      </c>
      <c r="P905" s="85"/>
      <c r="Q905" s="85"/>
      <c r="R905" s="85"/>
      <c r="S905" s="85"/>
      <c r="T905" s="85"/>
      <c r="U905" s="85"/>
      <c r="V905" s="91" t="str">
        <f t="shared" ref="V905:V968" si="88">CONCATENATE(IF(Q905="","",CONCATENATE("",P905,"/",Q905)),IF(R905="","",CONCATENATE("",P905,"/",R905)),IF(S905="","",CONCATENATE("/","",P905,"/",S905,"(",T905,"-",U905,")")),"/",F905)</f>
        <v>/</v>
      </c>
      <c r="W905" s="92"/>
      <c r="X905" s="92"/>
      <c r="Y905" s="92"/>
      <c r="Z905" s="131">
        <f t="shared" si="84"/>
        <v>0</v>
      </c>
      <c r="AA905" s="131">
        <f t="shared" si="85"/>
        <v>0</v>
      </c>
      <c r="AB905" s="132">
        <f t="shared" si="86"/>
        <v>0</v>
      </c>
      <c r="AC905" s="132">
        <f t="shared" ref="AC905:AC968" si="89">+IF(R905="",0,1)*E905</f>
        <v>0</v>
      </c>
      <c r="AD905" s="132">
        <f>(IF(S905=Dropdown!$E$6,1,IF(S905=Dropdown!$E$7,2,IF(S905=Dropdown!$E$8,1,IF(S905=Dropdown!$E$9,2,0)))))*E905</f>
        <v>0</v>
      </c>
      <c r="AE905" s="132">
        <v>0</v>
      </c>
    </row>
    <row r="906" spans="1:31" ht="32.25" customHeight="1" thickBot="1" x14ac:dyDescent="0.3">
      <c r="A906" s="98"/>
      <c r="B906" s="85"/>
      <c r="C906" s="85"/>
      <c r="D906" s="85"/>
      <c r="E906" s="85"/>
      <c r="F906" s="85"/>
      <c r="G906" s="85"/>
      <c r="H906" s="85"/>
      <c r="I906" s="85"/>
      <c r="J906" s="85"/>
      <c r="K906" s="99"/>
      <c r="L906" s="90"/>
      <c r="M906" s="40">
        <f t="shared" si="87"/>
        <v>0</v>
      </c>
      <c r="P906" s="85"/>
      <c r="Q906" s="85"/>
      <c r="R906" s="85"/>
      <c r="S906" s="85"/>
      <c r="T906" s="85"/>
      <c r="U906" s="85"/>
      <c r="V906" s="91" t="str">
        <f t="shared" si="88"/>
        <v>/</v>
      </c>
      <c r="W906" s="92"/>
      <c r="X906" s="92"/>
      <c r="Y906" s="92"/>
      <c r="Z906" s="131">
        <f t="shared" si="84"/>
        <v>0</v>
      </c>
      <c r="AA906" s="131">
        <f t="shared" si="85"/>
        <v>0</v>
      </c>
      <c r="AB906" s="132">
        <f t="shared" si="86"/>
        <v>0</v>
      </c>
      <c r="AC906" s="132">
        <f t="shared" si="89"/>
        <v>0</v>
      </c>
      <c r="AD906" s="132">
        <f>(IF(S906=Dropdown!$E$6,1,IF(S906=Dropdown!$E$7,2,IF(S906=Dropdown!$E$8,1,IF(S906=Dropdown!$E$9,2,0)))))*E906</f>
        <v>0</v>
      </c>
      <c r="AE906" s="132">
        <v>0</v>
      </c>
    </row>
    <row r="907" spans="1:31" ht="32.25" customHeight="1" thickBot="1" x14ac:dyDescent="0.3">
      <c r="A907" s="98"/>
      <c r="B907" s="85"/>
      <c r="C907" s="85"/>
      <c r="D907" s="85"/>
      <c r="E907" s="85"/>
      <c r="F907" s="85"/>
      <c r="G907" s="85"/>
      <c r="H907" s="85"/>
      <c r="I907" s="85"/>
      <c r="J907" s="85"/>
      <c r="K907" s="99"/>
      <c r="L907" s="90"/>
      <c r="M907" s="40">
        <f t="shared" si="87"/>
        <v>0</v>
      </c>
      <c r="P907" s="85"/>
      <c r="Q907" s="85"/>
      <c r="R907" s="85"/>
      <c r="S907" s="85"/>
      <c r="T907" s="85"/>
      <c r="U907" s="85"/>
      <c r="V907" s="91" t="str">
        <f t="shared" si="88"/>
        <v>/</v>
      </c>
      <c r="W907" s="92"/>
      <c r="X907" s="92"/>
      <c r="Y907" s="92"/>
      <c r="Z907" s="131">
        <f t="shared" si="84"/>
        <v>0</v>
      </c>
      <c r="AA907" s="131">
        <f t="shared" si="85"/>
        <v>0</v>
      </c>
      <c r="AB907" s="132">
        <f t="shared" si="86"/>
        <v>0</v>
      </c>
      <c r="AC907" s="132">
        <f t="shared" si="89"/>
        <v>0</v>
      </c>
      <c r="AD907" s="132">
        <f>(IF(S907=Dropdown!$E$6,1,IF(S907=Dropdown!$E$7,2,IF(S907=Dropdown!$E$8,1,IF(S907=Dropdown!$E$9,2,0)))))*E907</f>
        <v>0</v>
      </c>
      <c r="AE907" s="132">
        <v>0</v>
      </c>
    </row>
    <row r="908" spans="1:31" ht="32.25" customHeight="1" thickBot="1" x14ac:dyDescent="0.3">
      <c r="A908" s="98"/>
      <c r="B908" s="85"/>
      <c r="C908" s="85"/>
      <c r="D908" s="85"/>
      <c r="E908" s="85"/>
      <c r="F908" s="85"/>
      <c r="G908" s="85"/>
      <c r="H908" s="85"/>
      <c r="I908" s="85"/>
      <c r="J908" s="85"/>
      <c r="K908" s="99"/>
      <c r="L908" s="90"/>
      <c r="M908" s="40">
        <f t="shared" si="87"/>
        <v>0</v>
      </c>
      <c r="P908" s="85"/>
      <c r="Q908" s="85"/>
      <c r="R908" s="85"/>
      <c r="S908" s="85"/>
      <c r="T908" s="85"/>
      <c r="U908" s="85"/>
      <c r="V908" s="91" t="str">
        <f t="shared" si="88"/>
        <v>/</v>
      </c>
      <c r="W908" s="92"/>
      <c r="X908" s="92"/>
      <c r="Y908" s="92"/>
      <c r="Z908" s="131">
        <f t="shared" si="84"/>
        <v>0</v>
      </c>
      <c r="AA908" s="131">
        <f t="shared" si="85"/>
        <v>0</v>
      </c>
      <c r="AB908" s="132">
        <f t="shared" si="86"/>
        <v>0</v>
      </c>
      <c r="AC908" s="132">
        <f t="shared" si="89"/>
        <v>0</v>
      </c>
      <c r="AD908" s="132">
        <f>(IF(S908=Dropdown!$E$6,1,IF(S908=Dropdown!$E$7,2,IF(S908=Dropdown!$E$8,1,IF(S908=Dropdown!$E$9,2,0)))))*E908</f>
        <v>0</v>
      </c>
      <c r="AE908" s="132">
        <v>0</v>
      </c>
    </row>
    <row r="909" spans="1:31" ht="32.25" customHeight="1" thickBot="1" x14ac:dyDescent="0.3">
      <c r="A909" s="98"/>
      <c r="B909" s="85"/>
      <c r="C909" s="85"/>
      <c r="D909" s="85"/>
      <c r="E909" s="85"/>
      <c r="F909" s="85"/>
      <c r="G909" s="85"/>
      <c r="H909" s="85"/>
      <c r="I909" s="85"/>
      <c r="J909" s="85"/>
      <c r="K909" s="99"/>
      <c r="L909" s="90"/>
      <c r="M909" s="40">
        <f t="shared" si="87"/>
        <v>0</v>
      </c>
      <c r="P909" s="85"/>
      <c r="Q909" s="85"/>
      <c r="R909" s="85"/>
      <c r="S909" s="85"/>
      <c r="T909" s="85"/>
      <c r="U909" s="85"/>
      <c r="V909" s="91" t="str">
        <f t="shared" si="88"/>
        <v>/</v>
      </c>
      <c r="W909" s="92"/>
      <c r="X909" s="92"/>
      <c r="Y909" s="92"/>
      <c r="Z909" s="131">
        <f t="shared" si="84"/>
        <v>0</v>
      </c>
      <c r="AA909" s="131">
        <f t="shared" si="85"/>
        <v>0</v>
      </c>
      <c r="AB909" s="132">
        <f t="shared" si="86"/>
        <v>0</v>
      </c>
      <c r="AC909" s="132">
        <f t="shared" si="89"/>
        <v>0</v>
      </c>
      <c r="AD909" s="132">
        <f>(IF(S909=Dropdown!$E$6,1,IF(S909=Dropdown!$E$7,2,IF(S909=Dropdown!$E$8,1,IF(S909=Dropdown!$E$9,2,0)))))*E909</f>
        <v>0</v>
      </c>
      <c r="AE909" s="132">
        <v>0</v>
      </c>
    </row>
    <row r="910" spans="1:31" ht="32.25" customHeight="1" thickBot="1" x14ac:dyDescent="0.3">
      <c r="A910" s="98"/>
      <c r="B910" s="85"/>
      <c r="C910" s="85"/>
      <c r="D910" s="85"/>
      <c r="E910" s="85"/>
      <c r="F910" s="85"/>
      <c r="G910" s="85"/>
      <c r="H910" s="85"/>
      <c r="I910" s="85"/>
      <c r="J910" s="85"/>
      <c r="K910" s="99"/>
      <c r="L910" s="90"/>
      <c r="M910" s="40">
        <f t="shared" si="87"/>
        <v>0</v>
      </c>
      <c r="P910" s="85"/>
      <c r="Q910" s="85"/>
      <c r="R910" s="85"/>
      <c r="S910" s="85"/>
      <c r="T910" s="85"/>
      <c r="U910" s="85"/>
      <c r="V910" s="91" t="str">
        <f t="shared" si="88"/>
        <v>/</v>
      </c>
      <c r="W910" s="92"/>
      <c r="X910" s="92"/>
      <c r="Y910" s="92"/>
      <c r="Z910" s="131">
        <f t="shared" si="84"/>
        <v>0</v>
      </c>
      <c r="AA910" s="131">
        <f t="shared" si="85"/>
        <v>0</v>
      </c>
      <c r="AB910" s="132">
        <f t="shared" si="86"/>
        <v>0</v>
      </c>
      <c r="AC910" s="132">
        <f t="shared" si="89"/>
        <v>0</v>
      </c>
      <c r="AD910" s="132">
        <f>(IF(S910=Dropdown!$E$6,1,IF(S910=Dropdown!$E$7,2,IF(S910=Dropdown!$E$8,1,IF(S910=Dropdown!$E$9,2,0)))))*E910</f>
        <v>0</v>
      </c>
      <c r="AE910" s="132">
        <v>0</v>
      </c>
    </row>
    <row r="911" spans="1:31" ht="32.25" customHeight="1" thickBot="1" x14ac:dyDescent="0.3">
      <c r="A911" s="98"/>
      <c r="B911" s="85"/>
      <c r="C911" s="85"/>
      <c r="D911" s="85"/>
      <c r="E911" s="85"/>
      <c r="F911" s="85"/>
      <c r="G911" s="85"/>
      <c r="H911" s="85"/>
      <c r="I911" s="85"/>
      <c r="J911" s="85"/>
      <c r="K911" s="99"/>
      <c r="L911" s="90"/>
      <c r="M911" s="40">
        <f t="shared" si="87"/>
        <v>0</v>
      </c>
      <c r="P911" s="85"/>
      <c r="Q911" s="85"/>
      <c r="R911" s="85"/>
      <c r="S911" s="85"/>
      <c r="T911" s="85"/>
      <c r="U911" s="85"/>
      <c r="V911" s="91" t="str">
        <f t="shared" si="88"/>
        <v>/</v>
      </c>
      <c r="W911" s="92"/>
      <c r="X911" s="92"/>
      <c r="Y911" s="92"/>
      <c r="Z911" s="131">
        <f t="shared" si="84"/>
        <v>0</v>
      </c>
      <c r="AA911" s="131">
        <f t="shared" si="85"/>
        <v>0</v>
      </c>
      <c r="AB911" s="132">
        <f t="shared" si="86"/>
        <v>0</v>
      </c>
      <c r="AC911" s="132">
        <f t="shared" si="89"/>
        <v>0</v>
      </c>
      <c r="AD911" s="132">
        <f>(IF(S911=Dropdown!$E$6,1,IF(S911=Dropdown!$E$7,2,IF(S911=Dropdown!$E$8,1,IF(S911=Dropdown!$E$9,2,0)))))*E911</f>
        <v>0</v>
      </c>
      <c r="AE911" s="132">
        <v>0</v>
      </c>
    </row>
    <row r="912" spans="1:31" ht="32.25" customHeight="1" thickBot="1" x14ac:dyDescent="0.3">
      <c r="A912" s="98"/>
      <c r="B912" s="85"/>
      <c r="C912" s="85"/>
      <c r="D912" s="85"/>
      <c r="E912" s="85"/>
      <c r="F912" s="85"/>
      <c r="G912" s="85"/>
      <c r="H912" s="85"/>
      <c r="I912" s="85"/>
      <c r="J912" s="85"/>
      <c r="K912" s="99"/>
      <c r="L912" s="90"/>
      <c r="M912" s="40">
        <f t="shared" si="87"/>
        <v>0</v>
      </c>
      <c r="P912" s="85"/>
      <c r="Q912" s="85"/>
      <c r="R912" s="85"/>
      <c r="S912" s="85"/>
      <c r="T912" s="85"/>
      <c r="U912" s="85"/>
      <c r="V912" s="91" t="str">
        <f t="shared" si="88"/>
        <v>/</v>
      </c>
      <c r="W912" s="92"/>
      <c r="X912" s="92"/>
      <c r="Y912" s="92"/>
      <c r="Z912" s="131">
        <f t="shared" si="84"/>
        <v>0</v>
      </c>
      <c r="AA912" s="131">
        <f t="shared" si="85"/>
        <v>0</v>
      </c>
      <c r="AB912" s="132">
        <f t="shared" si="86"/>
        <v>0</v>
      </c>
      <c r="AC912" s="132">
        <f t="shared" si="89"/>
        <v>0</v>
      </c>
      <c r="AD912" s="132">
        <f>(IF(S912=Dropdown!$E$6,1,IF(S912=Dropdown!$E$7,2,IF(S912=Dropdown!$E$8,1,IF(S912=Dropdown!$E$9,2,0)))))*E912</f>
        <v>0</v>
      </c>
      <c r="AE912" s="132">
        <v>0</v>
      </c>
    </row>
    <row r="913" spans="1:31" ht="32.25" customHeight="1" thickBot="1" x14ac:dyDescent="0.3">
      <c r="A913" s="98"/>
      <c r="B913" s="85"/>
      <c r="C913" s="85"/>
      <c r="D913" s="85"/>
      <c r="E913" s="85"/>
      <c r="F913" s="85"/>
      <c r="G913" s="85"/>
      <c r="H913" s="85"/>
      <c r="I913" s="85"/>
      <c r="J913" s="85"/>
      <c r="K913" s="99"/>
      <c r="L913" s="90"/>
      <c r="M913" s="40">
        <f t="shared" si="87"/>
        <v>0</v>
      </c>
      <c r="P913" s="85"/>
      <c r="Q913" s="85"/>
      <c r="R913" s="85"/>
      <c r="S913" s="85"/>
      <c r="T913" s="85"/>
      <c r="U913" s="85"/>
      <c r="V913" s="91" t="str">
        <f t="shared" si="88"/>
        <v>/</v>
      </c>
      <c r="W913" s="92"/>
      <c r="X913" s="92"/>
      <c r="Y913" s="92"/>
      <c r="Z913" s="131">
        <f t="shared" si="84"/>
        <v>0</v>
      </c>
      <c r="AA913" s="131">
        <f t="shared" si="85"/>
        <v>0</v>
      </c>
      <c r="AB913" s="132">
        <f t="shared" si="86"/>
        <v>0</v>
      </c>
      <c r="AC913" s="132">
        <f t="shared" si="89"/>
        <v>0</v>
      </c>
      <c r="AD913" s="132">
        <f>(IF(S913=Dropdown!$E$6,1,IF(S913=Dropdown!$E$7,2,IF(S913=Dropdown!$E$8,1,IF(S913=Dropdown!$E$9,2,0)))))*E913</f>
        <v>0</v>
      </c>
      <c r="AE913" s="132">
        <v>0</v>
      </c>
    </row>
    <row r="914" spans="1:31" ht="32.25" customHeight="1" thickBot="1" x14ac:dyDescent="0.3">
      <c r="A914" s="98"/>
      <c r="B914" s="85"/>
      <c r="C914" s="85"/>
      <c r="D914" s="85"/>
      <c r="E914" s="85"/>
      <c r="F914" s="85"/>
      <c r="G914" s="85"/>
      <c r="H914" s="85"/>
      <c r="I914" s="85"/>
      <c r="J914" s="85"/>
      <c r="K914" s="99"/>
      <c r="L914" s="90"/>
      <c r="M914" s="40">
        <f t="shared" si="87"/>
        <v>0</v>
      </c>
      <c r="P914" s="85"/>
      <c r="Q914" s="85"/>
      <c r="R914" s="85"/>
      <c r="S914" s="85"/>
      <c r="T914" s="85"/>
      <c r="U914" s="85"/>
      <c r="V914" s="91" t="str">
        <f t="shared" si="88"/>
        <v>/</v>
      </c>
      <c r="W914" s="92"/>
      <c r="X914" s="92"/>
      <c r="Y914" s="92"/>
      <c r="Z914" s="131">
        <f t="shared" si="84"/>
        <v>0</v>
      </c>
      <c r="AA914" s="131">
        <f t="shared" si="85"/>
        <v>0</v>
      </c>
      <c r="AB914" s="132">
        <f t="shared" si="86"/>
        <v>0</v>
      </c>
      <c r="AC914" s="132">
        <f t="shared" si="89"/>
        <v>0</v>
      </c>
      <c r="AD914" s="132">
        <f>(IF(S914=Dropdown!$E$6,1,IF(S914=Dropdown!$E$7,2,IF(S914=Dropdown!$E$8,1,IF(S914=Dropdown!$E$9,2,0)))))*E914</f>
        <v>0</v>
      </c>
      <c r="AE914" s="132">
        <v>0</v>
      </c>
    </row>
    <row r="915" spans="1:31" ht="32.25" customHeight="1" thickBot="1" x14ac:dyDescent="0.3">
      <c r="A915" s="98"/>
      <c r="B915" s="85"/>
      <c r="C915" s="85"/>
      <c r="D915" s="102"/>
      <c r="E915" s="85"/>
      <c r="F915" s="85"/>
      <c r="G915" s="85"/>
      <c r="H915" s="85"/>
      <c r="I915" s="85"/>
      <c r="J915" s="85"/>
      <c r="K915" s="99"/>
      <c r="L915" s="90"/>
      <c r="M915" s="40">
        <f t="shared" si="87"/>
        <v>0</v>
      </c>
      <c r="P915" s="85"/>
      <c r="Q915" s="85"/>
      <c r="R915" s="85"/>
      <c r="S915" s="85"/>
      <c r="T915" s="85"/>
      <c r="U915" s="85"/>
      <c r="V915" s="91" t="str">
        <f t="shared" si="88"/>
        <v>/</v>
      </c>
      <c r="W915" s="92"/>
      <c r="X915" s="92"/>
      <c r="Y915" s="92"/>
      <c r="Z915" s="131">
        <f t="shared" si="84"/>
        <v>0</v>
      </c>
      <c r="AA915" s="131">
        <f t="shared" si="85"/>
        <v>0</v>
      </c>
      <c r="AB915" s="132">
        <f t="shared" si="86"/>
        <v>0</v>
      </c>
      <c r="AC915" s="132">
        <f t="shared" si="89"/>
        <v>0</v>
      </c>
      <c r="AD915" s="132">
        <f>(IF(S915=Dropdown!$E$6,1,IF(S915=Dropdown!$E$7,2,IF(S915=Dropdown!$E$8,1,IF(S915=Dropdown!$E$9,2,0)))))*E915</f>
        <v>0</v>
      </c>
      <c r="AE915" s="132">
        <v>0</v>
      </c>
    </row>
    <row r="916" spans="1:31" ht="32.25" customHeight="1" thickBot="1" x14ac:dyDescent="0.3">
      <c r="A916" s="98"/>
      <c r="B916" s="85"/>
      <c r="C916" s="85"/>
      <c r="D916" s="102"/>
      <c r="E916" s="85"/>
      <c r="F916" s="85"/>
      <c r="G916" s="85"/>
      <c r="H916" s="85"/>
      <c r="I916" s="85"/>
      <c r="J916" s="85"/>
      <c r="K916" s="99"/>
      <c r="L916" s="90"/>
      <c r="M916" s="40">
        <f t="shared" si="87"/>
        <v>0</v>
      </c>
      <c r="P916" s="85"/>
      <c r="Q916" s="85"/>
      <c r="R916" s="85"/>
      <c r="S916" s="85"/>
      <c r="T916" s="85"/>
      <c r="U916" s="85"/>
      <c r="V916" s="91" t="str">
        <f t="shared" si="88"/>
        <v>/</v>
      </c>
      <c r="W916" s="92"/>
      <c r="X916" s="92"/>
      <c r="Y916" s="92"/>
      <c r="Z916" s="131">
        <f t="shared" si="84"/>
        <v>0</v>
      </c>
      <c r="AA916" s="131">
        <f t="shared" si="85"/>
        <v>0</v>
      </c>
      <c r="AB916" s="132">
        <f t="shared" si="86"/>
        <v>0</v>
      </c>
      <c r="AC916" s="132">
        <f t="shared" si="89"/>
        <v>0</v>
      </c>
      <c r="AD916" s="132">
        <f>(IF(S916=Dropdown!$E$6,1,IF(S916=Dropdown!$E$7,2,IF(S916=Dropdown!$E$8,1,IF(S916=Dropdown!$E$9,2,0)))))*E916</f>
        <v>0</v>
      </c>
      <c r="AE916" s="132">
        <v>0</v>
      </c>
    </row>
    <row r="917" spans="1:31" ht="32.25" customHeight="1" thickBot="1" x14ac:dyDescent="0.3">
      <c r="A917" s="98"/>
      <c r="B917" s="85"/>
      <c r="C917" s="85"/>
      <c r="D917" s="102"/>
      <c r="E917" s="85"/>
      <c r="F917" s="85"/>
      <c r="G917" s="85"/>
      <c r="H917" s="85"/>
      <c r="I917" s="85"/>
      <c r="J917" s="85"/>
      <c r="K917" s="99"/>
      <c r="L917" s="90"/>
      <c r="M917" s="40">
        <f t="shared" si="87"/>
        <v>0</v>
      </c>
      <c r="P917" s="85"/>
      <c r="Q917" s="85"/>
      <c r="R917" s="85"/>
      <c r="S917" s="85"/>
      <c r="T917" s="85"/>
      <c r="U917" s="85"/>
      <c r="V917" s="91" t="str">
        <f t="shared" si="88"/>
        <v>/</v>
      </c>
      <c r="W917" s="92"/>
      <c r="X917" s="92"/>
      <c r="Y917" s="92"/>
      <c r="Z917" s="131">
        <f t="shared" si="84"/>
        <v>0</v>
      </c>
      <c r="AA917" s="131">
        <f t="shared" si="85"/>
        <v>0</v>
      </c>
      <c r="AB917" s="132">
        <f t="shared" si="86"/>
        <v>0</v>
      </c>
      <c r="AC917" s="132">
        <f t="shared" si="89"/>
        <v>0</v>
      </c>
      <c r="AD917" s="132">
        <f>(IF(S917=Dropdown!$E$6,1,IF(S917=Dropdown!$E$7,2,IF(S917=Dropdown!$E$8,1,IF(S917=Dropdown!$E$9,2,0)))))*E917</f>
        <v>0</v>
      </c>
      <c r="AE917" s="132">
        <v>0</v>
      </c>
    </row>
    <row r="918" spans="1:31" ht="32.25" customHeight="1" thickBot="1" x14ac:dyDescent="0.3">
      <c r="A918" s="98"/>
      <c r="B918" s="85"/>
      <c r="C918" s="85"/>
      <c r="D918" s="102"/>
      <c r="E918" s="85"/>
      <c r="F918" s="85"/>
      <c r="G918" s="85"/>
      <c r="H918" s="85"/>
      <c r="I918" s="85"/>
      <c r="J918" s="85"/>
      <c r="K918" s="99"/>
      <c r="L918" s="90"/>
      <c r="M918" s="40">
        <f t="shared" si="87"/>
        <v>0</v>
      </c>
      <c r="P918" s="85"/>
      <c r="Q918" s="85"/>
      <c r="R918" s="85"/>
      <c r="S918" s="85"/>
      <c r="T918" s="85"/>
      <c r="U918" s="85"/>
      <c r="V918" s="91" t="str">
        <f t="shared" si="88"/>
        <v>/</v>
      </c>
      <c r="W918" s="92"/>
      <c r="X918" s="92"/>
      <c r="Y918" s="92"/>
      <c r="Z918" s="131">
        <f t="shared" si="84"/>
        <v>0</v>
      </c>
      <c r="AA918" s="131">
        <f t="shared" si="85"/>
        <v>0</v>
      </c>
      <c r="AB918" s="132">
        <f t="shared" si="86"/>
        <v>0</v>
      </c>
      <c r="AC918" s="132">
        <f t="shared" si="89"/>
        <v>0</v>
      </c>
      <c r="AD918" s="132">
        <f>(IF(S918=Dropdown!$E$6,1,IF(S918=Dropdown!$E$7,2,IF(S918=Dropdown!$E$8,1,IF(S918=Dropdown!$E$9,2,0)))))*E918</f>
        <v>0</v>
      </c>
      <c r="AE918" s="132">
        <v>0</v>
      </c>
    </row>
    <row r="919" spans="1:31" ht="32.25" customHeight="1" thickBot="1" x14ac:dyDescent="0.3">
      <c r="A919" s="98"/>
      <c r="B919" s="85"/>
      <c r="C919" s="85"/>
      <c r="D919" s="85"/>
      <c r="E919" s="85"/>
      <c r="F919" s="85"/>
      <c r="G919" s="85"/>
      <c r="H919" s="85"/>
      <c r="I919" s="85"/>
      <c r="J919" s="85"/>
      <c r="K919" s="99"/>
      <c r="L919" s="90"/>
      <c r="M919" s="40">
        <f t="shared" si="87"/>
        <v>0</v>
      </c>
      <c r="P919" s="85"/>
      <c r="Q919" s="85"/>
      <c r="R919" s="85"/>
      <c r="S919" s="85"/>
      <c r="T919" s="85"/>
      <c r="U919" s="85"/>
      <c r="V919" s="91" t="str">
        <f t="shared" si="88"/>
        <v>/</v>
      </c>
      <c r="W919" s="92"/>
      <c r="X919" s="92"/>
      <c r="Y919" s="92"/>
      <c r="Z919" s="131">
        <f t="shared" si="84"/>
        <v>0</v>
      </c>
      <c r="AA919" s="131">
        <f t="shared" si="85"/>
        <v>0</v>
      </c>
      <c r="AB919" s="132">
        <f t="shared" si="86"/>
        <v>0</v>
      </c>
      <c r="AC919" s="132">
        <f t="shared" si="89"/>
        <v>0</v>
      </c>
      <c r="AD919" s="132">
        <f>(IF(S919=Dropdown!$E$6,1,IF(S919=Dropdown!$E$7,2,IF(S919=Dropdown!$E$8,1,IF(S919=Dropdown!$E$9,2,0)))))*E919</f>
        <v>0</v>
      </c>
      <c r="AE919" s="132">
        <v>0</v>
      </c>
    </row>
    <row r="920" spans="1:31" ht="32.25" customHeight="1" thickBot="1" x14ac:dyDescent="0.3">
      <c r="A920" s="98"/>
      <c r="B920" s="85"/>
      <c r="C920" s="85"/>
      <c r="D920" s="85"/>
      <c r="E920" s="85"/>
      <c r="F920" s="85"/>
      <c r="G920" s="85"/>
      <c r="H920" s="85"/>
      <c r="I920" s="85"/>
      <c r="J920" s="85"/>
      <c r="K920" s="99"/>
      <c r="L920" s="90"/>
      <c r="M920" s="40">
        <f t="shared" si="87"/>
        <v>0</v>
      </c>
      <c r="P920" s="85"/>
      <c r="Q920" s="85"/>
      <c r="R920" s="85"/>
      <c r="S920" s="85"/>
      <c r="T920" s="85"/>
      <c r="U920" s="85"/>
      <c r="V920" s="91" t="str">
        <f t="shared" si="88"/>
        <v>/</v>
      </c>
      <c r="W920" s="92"/>
      <c r="X920" s="92"/>
      <c r="Y920" s="92"/>
      <c r="Z920" s="131">
        <f t="shared" si="84"/>
        <v>0</v>
      </c>
      <c r="AA920" s="131">
        <f t="shared" si="85"/>
        <v>0</v>
      </c>
      <c r="AB920" s="132">
        <f t="shared" si="86"/>
        <v>0</v>
      </c>
      <c r="AC920" s="132">
        <f t="shared" si="89"/>
        <v>0</v>
      </c>
      <c r="AD920" s="132">
        <f>(IF(S920=Dropdown!$E$6,1,IF(S920=Dropdown!$E$7,2,IF(S920=Dropdown!$E$8,1,IF(S920=Dropdown!$E$9,2,0)))))*E920</f>
        <v>0</v>
      </c>
      <c r="AE920" s="132">
        <v>0</v>
      </c>
    </row>
    <row r="921" spans="1:31" ht="32.25" customHeight="1" thickBot="1" x14ac:dyDescent="0.3">
      <c r="A921" s="98"/>
      <c r="B921" s="85"/>
      <c r="C921" s="85"/>
      <c r="D921" s="85"/>
      <c r="E921" s="85"/>
      <c r="F921" s="85"/>
      <c r="G921" s="85"/>
      <c r="H921" s="85"/>
      <c r="I921" s="85"/>
      <c r="J921" s="85"/>
      <c r="K921" s="99"/>
      <c r="L921" s="90"/>
      <c r="M921" s="40">
        <f t="shared" si="87"/>
        <v>0</v>
      </c>
      <c r="P921" s="85"/>
      <c r="Q921" s="85"/>
      <c r="R921" s="85"/>
      <c r="S921" s="85"/>
      <c r="T921" s="85"/>
      <c r="U921" s="85"/>
      <c r="V921" s="91" t="str">
        <f t="shared" si="88"/>
        <v>/</v>
      </c>
      <c r="W921" s="92"/>
      <c r="X921" s="92"/>
      <c r="Y921" s="92"/>
      <c r="Z921" s="131">
        <f t="shared" si="84"/>
        <v>0</v>
      </c>
      <c r="AA921" s="131">
        <f t="shared" si="85"/>
        <v>0</v>
      </c>
      <c r="AB921" s="132">
        <f t="shared" si="86"/>
        <v>0</v>
      </c>
      <c r="AC921" s="132">
        <f t="shared" si="89"/>
        <v>0</v>
      </c>
      <c r="AD921" s="132">
        <f>(IF(S921=Dropdown!$E$6,1,IF(S921=Dropdown!$E$7,2,IF(S921=Dropdown!$E$8,1,IF(S921=Dropdown!$E$9,2,0)))))*E921</f>
        <v>0</v>
      </c>
      <c r="AE921" s="132">
        <v>0</v>
      </c>
    </row>
    <row r="922" spans="1:31" ht="32.25" customHeight="1" thickBot="1" x14ac:dyDescent="0.3">
      <c r="A922" s="98"/>
      <c r="B922" s="85"/>
      <c r="C922" s="85"/>
      <c r="D922" s="85"/>
      <c r="E922" s="85"/>
      <c r="F922" s="85"/>
      <c r="G922" s="85"/>
      <c r="H922" s="85"/>
      <c r="I922" s="85"/>
      <c r="J922" s="85"/>
      <c r="K922" s="99"/>
      <c r="L922" s="90"/>
      <c r="M922" s="40">
        <f t="shared" si="87"/>
        <v>0</v>
      </c>
      <c r="P922" s="85"/>
      <c r="Q922" s="85"/>
      <c r="R922" s="85"/>
      <c r="S922" s="85"/>
      <c r="T922" s="85"/>
      <c r="U922" s="85"/>
      <c r="V922" s="91" t="str">
        <f t="shared" si="88"/>
        <v>/</v>
      </c>
      <c r="W922" s="92"/>
      <c r="X922" s="92"/>
      <c r="Y922" s="92"/>
      <c r="Z922" s="131">
        <f t="shared" si="84"/>
        <v>0</v>
      </c>
      <c r="AA922" s="131">
        <f t="shared" si="85"/>
        <v>0</v>
      </c>
      <c r="AB922" s="132">
        <f t="shared" si="86"/>
        <v>0</v>
      </c>
      <c r="AC922" s="132">
        <f t="shared" si="89"/>
        <v>0</v>
      </c>
      <c r="AD922" s="132">
        <f>(IF(S922=Dropdown!$E$6,1,IF(S922=Dropdown!$E$7,2,IF(S922=Dropdown!$E$8,1,IF(S922=Dropdown!$E$9,2,0)))))*E922</f>
        <v>0</v>
      </c>
      <c r="AE922" s="132">
        <v>0</v>
      </c>
    </row>
    <row r="923" spans="1:31" ht="32.25" customHeight="1" thickBot="1" x14ac:dyDescent="0.3">
      <c r="A923" s="98"/>
      <c r="B923" s="85"/>
      <c r="C923" s="85"/>
      <c r="D923" s="85"/>
      <c r="E923" s="85"/>
      <c r="F923" s="85"/>
      <c r="G923" s="85"/>
      <c r="H923" s="85"/>
      <c r="I923" s="85"/>
      <c r="J923" s="85"/>
      <c r="K923" s="99"/>
      <c r="L923" s="90"/>
      <c r="M923" s="40">
        <f t="shared" si="87"/>
        <v>0</v>
      </c>
      <c r="P923" s="85"/>
      <c r="Q923" s="85"/>
      <c r="R923" s="85"/>
      <c r="S923" s="85"/>
      <c r="T923" s="85"/>
      <c r="U923" s="85"/>
      <c r="V923" s="91" t="str">
        <f t="shared" si="88"/>
        <v>/</v>
      </c>
      <c r="W923" s="92"/>
      <c r="X923" s="92"/>
      <c r="Y923" s="92"/>
      <c r="Z923" s="131">
        <f t="shared" si="84"/>
        <v>0</v>
      </c>
      <c r="AA923" s="131">
        <f t="shared" si="85"/>
        <v>0</v>
      </c>
      <c r="AB923" s="132">
        <f t="shared" si="86"/>
        <v>0</v>
      </c>
      <c r="AC923" s="132">
        <f t="shared" si="89"/>
        <v>0</v>
      </c>
      <c r="AD923" s="132">
        <f>(IF(S923=Dropdown!$E$6,1,IF(S923=Dropdown!$E$7,2,IF(S923=Dropdown!$E$8,1,IF(S923=Dropdown!$E$9,2,0)))))*E923</f>
        <v>0</v>
      </c>
      <c r="AE923" s="132">
        <v>0</v>
      </c>
    </row>
    <row r="924" spans="1:31" ht="32.25" customHeight="1" thickBot="1" x14ac:dyDescent="0.3">
      <c r="A924" s="98"/>
      <c r="B924" s="85"/>
      <c r="C924" s="85"/>
      <c r="D924" s="85"/>
      <c r="E924" s="85"/>
      <c r="F924" s="85"/>
      <c r="G924" s="85"/>
      <c r="H924" s="85"/>
      <c r="I924" s="85"/>
      <c r="J924" s="85"/>
      <c r="K924" s="99"/>
      <c r="L924" s="90"/>
      <c r="M924" s="40">
        <f t="shared" si="87"/>
        <v>0</v>
      </c>
      <c r="P924" s="85"/>
      <c r="Q924" s="85"/>
      <c r="R924" s="85"/>
      <c r="S924" s="85"/>
      <c r="T924" s="85"/>
      <c r="U924" s="85"/>
      <c r="V924" s="91" t="str">
        <f t="shared" si="88"/>
        <v>/</v>
      </c>
      <c r="W924" s="92"/>
      <c r="X924" s="92"/>
      <c r="Y924" s="92"/>
      <c r="Z924" s="131">
        <f t="shared" si="84"/>
        <v>0</v>
      </c>
      <c r="AA924" s="131">
        <f t="shared" si="85"/>
        <v>0</v>
      </c>
      <c r="AB924" s="132">
        <f t="shared" si="86"/>
        <v>0</v>
      </c>
      <c r="AC924" s="132">
        <f t="shared" si="89"/>
        <v>0</v>
      </c>
      <c r="AD924" s="132">
        <f>(IF(S924=Dropdown!$E$6,1,IF(S924=Dropdown!$E$7,2,IF(S924=Dropdown!$E$8,1,IF(S924=Dropdown!$E$9,2,0)))))*E924</f>
        <v>0</v>
      </c>
      <c r="AE924" s="132">
        <v>0</v>
      </c>
    </row>
    <row r="925" spans="1:31" ht="32.25" customHeight="1" thickBot="1" x14ac:dyDescent="0.3">
      <c r="A925" s="98"/>
      <c r="B925" s="85"/>
      <c r="C925" s="85"/>
      <c r="D925" s="85"/>
      <c r="E925" s="85"/>
      <c r="F925" s="85"/>
      <c r="G925" s="85"/>
      <c r="H925" s="85"/>
      <c r="I925" s="85"/>
      <c r="J925" s="85"/>
      <c r="K925" s="99"/>
      <c r="L925" s="90"/>
      <c r="M925" s="40">
        <f t="shared" si="87"/>
        <v>0</v>
      </c>
      <c r="P925" s="85"/>
      <c r="Q925" s="85"/>
      <c r="R925" s="85"/>
      <c r="S925" s="85"/>
      <c r="T925" s="85"/>
      <c r="U925" s="85"/>
      <c r="V925" s="91" t="str">
        <f t="shared" si="88"/>
        <v>/</v>
      </c>
      <c r="W925" s="92"/>
      <c r="X925" s="92"/>
      <c r="Y925" s="92"/>
      <c r="Z925" s="131">
        <f t="shared" si="84"/>
        <v>0</v>
      </c>
      <c r="AA925" s="131">
        <f t="shared" si="85"/>
        <v>0</v>
      </c>
      <c r="AB925" s="132">
        <f t="shared" si="86"/>
        <v>0</v>
      </c>
      <c r="AC925" s="132">
        <f t="shared" si="89"/>
        <v>0</v>
      </c>
      <c r="AD925" s="132">
        <f>(IF(S925=Dropdown!$E$6,1,IF(S925=Dropdown!$E$7,2,IF(S925=Dropdown!$E$8,1,IF(S925=Dropdown!$E$9,2,0)))))*E925</f>
        <v>0</v>
      </c>
      <c r="AE925" s="132">
        <v>0</v>
      </c>
    </row>
    <row r="926" spans="1:31" ht="32.25" customHeight="1" thickBot="1" x14ac:dyDescent="0.3">
      <c r="A926" s="98"/>
      <c r="B926" s="85"/>
      <c r="C926" s="85"/>
      <c r="D926" s="85"/>
      <c r="E926" s="85"/>
      <c r="F926" s="85"/>
      <c r="G926" s="85"/>
      <c r="H926" s="85"/>
      <c r="I926" s="85"/>
      <c r="J926" s="85"/>
      <c r="K926" s="99"/>
      <c r="L926" s="90"/>
      <c r="M926" s="40">
        <f t="shared" si="87"/>
        <v>0</v>
      </c>
      <c r="P926" s="85"/>
      <c r="Q926" s="85"/>
      <c r="R926" s="85"/>
      <c r="S926" s="85"/>
      <c r="T926" s="85"/>
      <c r="U926" s="85"/>
      <c r="V926" s="91" t="str">
        <f t="shared" si="88"/>
        <v>/</v>
      </c>
      <c r="W926" s="92"/>
      <c r="X926" s="92"/>
      <c r="Y926" s="92"/>
      <c r="Z926" s="131">
        <f t="shared" si="84"/>
        <v>0</v>
      </c>
      <c r="AA926" s="131">
        <f t="shared" si="85"/>
        <v>0</v>
      </c>
      <c r="AB926" s="132">
        <f t="shared" si="86"/>
        <v>0</v>
      </c>
      <c r="AC926" s="132">
        <f t="shared" si="89"/>
        <v>0</v>
      </c>
      <c r="AD926" s="132">
        <f>(IF(S926=Dropdown!$E$6,1,IF(S926=Dropdown!$E$7,2,IF(S926=Dropdown!$E$8,1,IF(S926=Dropdown!$E$9,2,0)))))*E926</f>
        <v>0</v>
      </c>
      <c r="AE926" s="132">
        <v>0</v>
      </c>
    </row>
    <row r="927" spans="1:31" ht="32.25" customHeight="1" thickBot="1" x14ac:dyDescent="0.3">
      <c r="A927" s="98"/>
      <c r="B927" s="85"/>
      <c r="C927" s="85"/>
      <c r="D927" s="85"/>
      <c r="E927" s="85"/>
      <c r="F927" s="85"/>
      <c r="G927" s="85"/>
      <c r="H927" s="85"/>
      <c r="I927" s="85"/>
      <c r="J927" s="85"/>
      <c r="K927" s="99"/>
      <c r="L927" s="90"/>
      <c r="M927" s="40">
        <f t="shared" si="87"/>
        <v>0</v>
      </c>
      <c r="P927" s="85"/>
      <c r="Q927" s="85"/>
      <c r="R927" s="85"/>
      <c r="S927" s="85"/>
      <c r="T927" s="85"/>
      <c r="U927" s="85"/>
      <c r="V927" s="91" t="str">
        <f t="shared" si="88"/>
        <v>/</v>
      </c>
      <c r="W927" s="92"/>
      <c r="X927" s="92"/>
      <c r="Y927" s="92"/>
      <c r="Z927" s="131">
        <f t="shared" si="84"/>
        <v>0</v>
      </c>
      <c r="AA927" s="131">
        <f t="shared" si="85"/>
        <v>0</v>
      </c>
      <c r="AB927" s="132">
        <f t="shared" si="86"/>
        <v>0</v>
      </c>
      <c r="AC927" s="132">
        <f t="shared" si="89"/>
        <v>0</v>
      </c>
      <c r="AD927" s="132">
        <f>(IF(S927=Dropdown!$E$6,1,IF(S927=Dropdown!$E$7,2,IF(S927=Dropdown!$E$8,1,IF(S927=Dropdown!$E$9,2,0)))))*E927</f>
        <v>0</v>
      </c>
      <c r="AE927" s="132">
        <v>0</v>
      </c>
    </row>
    <row r="928" spans="1:31" ht="32.25" customHeight="1" thickBot="1" x14ac:dyDescent="0.3">
      <c r="A928" s="98"/>
      <c r="B928" s="85"/>
      <c r="C928" s="85"/>
      <c r="D928" s="85"/>
      <c r="E928" s="85"/>
      <c r="F928" s="85"/>
      <c r="G928" s="85"/>
      <c r="H928" s="85"/>
      <c r="I928" s="85"/>
      <c r="J928" s="85"/>
      <c r="K928" s="99"/>
      <c r="L928" s="90"/>
      <c r="M928" s="40">
        <f t="shared" si="87"/>
        <v>0</v>
      </c>
      <c r="P928" s="85"/>
      <c r="Q928" s="85"/>
      <c r="R928" s="85"/>
      <c r="S928" s="85"/>
      <c r="T928" s="85"/>
      <c r="U928" s="85"/>
      <c r="V928" s="91" t="str">
        <f t="shared" si="88"/>
        <v>/</v>
      </c>
      <c r="W928" s="92"/>
      <c r="X928" s="92"/>
      <c r="Y928" s="92"/>
      <c r="Z928" s="131">
        <f t="shared" si="84"/>
        <v>0</v>
      </c>
      <c r="AA928" s="131">
        <f t="shared" si="85"/>
        <v>0</v>
      </c>
      <c r="AB928" s="132">
        <f t="shared" si="86"/>
        <v>0</v>
      </c>
      <c r="AC928" s="132">
        <f t="shared" si="89"/>
        <v>0</v>
      </c>
      <c r="AD928" s="132">
        <f>(IF(S928=Dropdown!$E$6,1,IF(S928=Dropdown!$E$7,2,IF(S928=Dropdown!$E$8,1,IF(S928=Dropdown!$E$9,2,0)))))*E928</f>
        <v>0</v>
      </c>
      <c r="AE928" s="132">
        <v>0</v>
      </c>
    </row>
    <row r="929" spans="1:31" ht="32.25" customHeight="1" thickBot="1" x14ac:dyDescent="0.3">
      <c r="A929" s="98"/>
      <c r="B929" s="85"/>
      <c r="C929" s="85"/>
      <c r="D929" s="85"/>
      <c r="E929" s="85"/>
      <c r="F929" s="85"/>
      <c r="G929" s="85"/>
      <c r="H929" s="85"/>
      <c r="I929" s="85"/>
      <c r="J929" s="85"/>
      <c r="K929" s="99"/>
      <c r="L929" s="90"/>
      <c r="M929" s="40">
        <f t="shared" si="87"/>
        <v>0</v>
      </c>
      <c r="P929" s="85"/>
      <c r="Q929" s="85"/>
      <c r="R929" s="85"/>
      <c r="S929" s="85"/>
      <c r="T929" s="85"/>
      <c r="U929" s="85"/>
      <c r="V929" s="91" t="str">
        <f t="shared" si="88"/>
        <v>/</v>
      </c>
      <c r="W929" s="92"/>
      <c r="X929" s="92"/>
      <c r="Y929" s="92"/>
      <c r="Z929" s="131">
        <f t="shared" si="84"/>
        <v>0</v>
      </c>
      <c r="AA929" s="131">
        <f t="shared" si="85"/>
        <v>0</v>
      </c>
      <c r="AB929" s="132">
        <f t="shared" si="86"/>
        <v>0</v>
      </c>
      <c r="AC929" s="132">
        <f t="shared" si="89"/>
        <v>0</v>
      </c>
      <c r="AD929" s="132">
        <f>(IF(S929=Dropdown!$E$6,1,IF(S929=Dropdown!$E$7,2,IF(S929=Dropdown!$E$8,1,IF(S929=Dropdown!$E$9,2,0)))))*E929</f>
        <v>0</v>
      </c>
      <c r="AE929" s="132">
        <v>0</v>
      </c>
    </row>
    <row r="930" spans="1:31" ht="32.25" customHeight="1" thickBot="1" x14ac:dyDescent="0.3">
      <c r="A930" s="98"/>
      <c r="B930" s="85"/>
      <c r="C930" s="85"/>
      <c r="D930" s="85"/>
      <c r="E930" s="85"/>
      <c r="F930" s="85"/>
      <c r="G930" s="85"/>
      <c r="H930" s="85"/>
      <c r="I930" s="85"/>
      <c r="J930" s="85"/>
      <c r="K930" s="99"/>
      <c r="L930" s="90"/>
      <c r="M930" s="40">
        <f t="shared" si="87"/>
        <v>0</v>
      </c>
      <c r="P930" s="85"/>
      <c r="Q930" s="85"/>
      <c r="R930" s="85"/>
      <c r="S930" s="85"/>
      <c r="T930" s="85"/>
      <c r="U930" s="85"/>
      <c r="V930" s="91" t="str">
        <f t="shared" si="88"/>
        <v>/</v>
      </c>
      <c r="W930" s="92"/>
      <c r="X930" s="92"/>
      <c r="Y930" s="92"/>
      <c r="Z930" s="131">
        <f t="shared" si="84"/>
        <v>0</v>
      </c>
      <c r="AA930" s="131">
        <f t="shared" si="85"/>
        <v>0</v>
      </c>
      <c r="AB930" s="132">
        <f t="shared" si="86"/>
        <v>0</v>
      </c>
      <c r="AC930" s="132">
        <f t="shared" si="89"/>
        <v>0</v>
      </c>
      <c r="AD930" s="132">
        <f>(IF(S930=Dropdown!$E$6,1,IF(S930=Dropdown!$E$7,2,IF(S930=Dropdown!$E$8,1,IF(S930=Dropdown!$E$9,2,0)))))*E930</f>
        <v>0</v>
      </c>
      <c r="AE930" s="132">
        <v>0</v>
      </c>
    </row>
    <row r="931" spans="1:31" ht="32.25" customHeight="1" thickBot="1" x14ac:dyDescent="0.3">
      <c r="A931" s="98"/>
      <c r="B931" s="85"/>
      <c r="C931" s="85"/>
      <c r="D931" s="85"/>
      <c r="E931" s="85"/>
      <c r="F931" s="85"/>
      <c r="G931" s="85"/>
      <c r="H931" s="85"/>
      <c r="I931" s="85"/>
      <c r="J931" s="85"/>
      <c r="K931" s="99"/>
      <c r="L931" s="90"/>
      <c r="M931" s="40">
        <f t="shared" si="87"/>
        <v>0</v>
      </c>
      <c r="P931" s="85"/>
      <c r="Q931" s="85"/>
      <c r="R931" s="85"/>
      <c r="S931" s="85"/>
      <c r="T931" s="85"/>
      <c r="U931" s="85"/>
      <c r="V931" s="91" t="str">
        <f t="shared" si="88"/>
        <v>/</v>
      </c>
      <c r="W931" s="92"/>
      <c r="X931" s="92"/>
      <c r="Y931" s="92"/>
      <c r="Z931" s="131">
        <f t="shared" si="84"/>
        <v>0</v>
      </c>
      <c r="AA931" s="131">
        <f t="shared" si="85"/>
        <v>0</v>
      </c>
      <c r="AB931" s="132">
        <f t="shared" si="86"/>
        <v>0</v>
      </c>
      <c r="AC931" s="132">
        <f t="shared" si="89"/>
        <v>0</v>
      </c>
      <c r="AD931" s="132">
        <f>(IF(S931=Dropdown!$E$6,1,IF(S931=Dropdown!$E$7,2,IF(S931=Dropdown!$E$8,1,IF(S931=Dropdown!$E$9,2,0)))))*E931</f>
        <v>0</v>
      </c>
      <c r="AE931" s="132">
        <v>0</v>
      </c>
    </row>
    <row r="932" spans="1:31" ht="32.25" customHeight="1" thickBot="1" x14ac:dyDescent="0.3">
      <c r="A932" s="98"/>
      <c r="B932" s="85"/>
      <c r="C932" s="85"/>
      <c r="D932" s="102"/>
      <c r="E932" s="85"/>
      <c r="F932" s="85"/>
      <c r="G932" s="85"/>
      <c r="H932" s="85"/>
      <c r="I932" s="85"/>
      <c r="J932" s="85"/>
      <c r="K932" s="99"/>
      <c r="L932" s="90"/>
      <c r="M932" s="40">
        <f t="shared" si="87"/>
        <v>0</v>
      </c>
      <c r="P932" s="85"/>
      <c r="Q932" s="85"/>
      <c r="R932" s="85"/>
      <c r="S932" s="85"/>
      <c r="T932" s="85"/>
      <c r="U932" s="85"/>
      <c r="V932" s="91" t="str">
        <f t="shared" si="88"/>
        <v>/</v>
      </c>
      <c r="W932" s="92"/>
      <c r="X932" s="92"/>
      <c r="Y932" s="92"/>
      <c r="Z932" s="131">
        <f t="shared" si="84"/>
        <v>0</v>
      </c>
      <c r="AA932" s="131">
        <f t="shared" si="85"/>
        <v>0</v>
      </c>
      <c r="AB932" s="132">
        <f t="shared" si="86"/>
        <v>0</v>
      </c>
      <c r="AC932" s="132">
        <f t="shared" si="89"/>
        <v>0</v>
      </c>
      <c r="AD932" s="132">
        <f>(IF(S932=Dropdown!$E$6,1,IF(S932=Dropdown!$E$7,2,IF(S932=Dropdown!$E$8,1,IF(S932=Dropdown!$E$9,2,0)))))*E932</f>
        <v>0</v>
      </c>
      <c r="AE932" s="132">
        <v>0</v>
      </c>
    </row>
    <row r="933" spans="1:31" ht="32.25" customHeight="1" thickBot="1" x14ac:dyDescent="0.3">
      <c r="A933" s="98"/>
      <c r="B933" s="85"/>
      <c r="C933" s="85"/>
      <c r="D933" s="102"/>
      <c r="E933" s="85"/>
      <c r="F933" s="85"/>
      <c r="G933" s="85"/>
      <c r="H933" s="85"/>
      <c r="I933" s="85"/>
      <c r="J933" s="85"/>
      <c r="K933" s="99"/>
      <c r="L933" s="90"/>
      <c r="M933" s="40">
        <f t="shared" si="87"/>
        <v>0</v>
      </c>
      <c r="P933" s="85"/>
      <c r="Q933" s="85"/>
      <c r="R933" s="85"/>
      <c r="S933" s="85"/>
      <c r="T933" s="85"/>
      <c r="U933" s="85"/>
      <c r="V933" s="91" t="str">
        <f t="shared" si="88"/>
        <v>/</v>
      </c>
      <c r="W933" s="92"/>
      <c r="X933" s="92"/>
      <c r="Y933" s="92"/>
      <c r="Z933" s="131">
        <f t="shared" si="84"/>
        <v>0</v>
      </c>
      <c r="AA933" s="131">
        <f t="shared" si="85"/>
        <v>0</v>
      </c>
      <c r="AB933" s="132">
        <f t="shared" si="86"/>
        <v>0</v>
      </c>
      <c r="AC933" s="132">
        <f t="shared" si="89"/>
        <v>0</v>
      </c>
      <c r="AD933" s="132">
        <f>(IF(S933=Dropdown!$E$6,1,IF(S933=Dropdown!$E$7,2,IF(S933=Dropdown!$E$8,1,IF(S933=Dropdown!$E$9,2,0)))))*E933</f>
        <v>0</v>
      </c>
      <c r="AE933" s="132">
        <v>0</v>
      </c>
    </row>
    <row r="934" spans="1:31" ht="32.25" customHeight="1" thickBot="1" x14ac:dyDescent="0.3">
      <c r="A934" s="98"/>
      <c r="B934" s="85"/>
      <c r="C934" s="85"/>
      <c r="D934" s="102"/>
      <c r="E934" s="85"/>
      <c r="F934" s="85"/>
      <c r="G934" s="85"/>
      <c r="H934" s="85"/>
      <c r="I934" s="85"/>
      <c r="J934" s="85"/>
      <c r="K934" s="99"/>
      <c r="L934" s="90"/>
      <c r="M934" s="40">
        <f t="shared" si="87"/>
        <v>0</v>
      </c>
      <c r="P934" s="85"/>
      <c r="Q934" s="85"/>
      <c r="R934" s="85"/>
      <c r="S934" s="85"/>
      <c r="T934" s="85"/>
      <c r="U934" s="85"/>
      <c r="V934" s="91" t="str">
        <f t="shared" si="88"/>
        <v>/</v>
      </c>
      <c r="W934" s="92"/>
      <c r="X934" s="92"/>
      <c r="Y934" s="92"/>
      <c r="Z934" s="131">
        <f t="shared" si="84"/>
        <v>0</v>
      </c>
      <c r="AA934" s="131">
        <f t="shared" si="85"/>
        <v>0</v>
      </c>
      <c r="AB934" s="132">
        <f t="shared" si="86"/>
        <v>0</v>
      </c>
      <c r="AC934" s="132">
        <f t="shared" si="89"/>
        <v>0</v>
      </c>
      <c r="AD934" s="132">
        <f>(IF(S934=Dropdown!$E$6,1,IF(S934=Dropdown!$E$7,2,IF(S934=Dropdown!$E$8,1,IF(S934=Dropdown!$E$9,2,0)))))*E934</f>
        <v>0</v>
      </c>
      <c r="AE934" s="132">
        <v>0</v>
      </c>
    </row>
    <row r="935" spans="1:31" ht="32.25" customHeight="1" thickBot="1" x14ac:dyDescent="0.3">
      <c r="A935" s="98"/>
      <c r="B935" s="85"/>
      <c r="C935" s="85"/>
      <c r="D935" s="102"/>
      <c r="E935" s="85"/>
      <c r="F935" s="85"/>
      <c r="G935" s="85"/>
      <c r="H935" s="85"/>
      <c r="I935" s="85"/>
      <c r="J935" s="85"/>
      <c r="K935" s="99"/>
      <c r="L935" s="90"/>
      <c r="M935" s="40">
        <f t="shared" si="87"/>
        <v>0</v>
      </c>
      <c r="P935" s="85"/>
      <c r="Q935" s="85"/>
      <c r="R935" s="85"/>
      <c r="S935" s="85"/>
      <c r="T935" s="85"/>
      <c r="U935" s="85"/>
      <c r="V935" s="91" t="str">
        <f t="shared" si="88"/>
        <v>/</v>
      </c>
      <c r="W935" s="92"/>
      <c r="X935" s="92"/>
      <c r="Y935" s="92"/>
      <c r="Z935" s="131">
        <f t="shared" si="84"/>
        <v>0</v>
      </c>
      <c r="AA935" s="131">
        <f t="shared" si="85"/>
        <v>0</v>
      </c>
      <c r="AB935" s="132">
        <f t="shared" si="86"/>
        <v>0</v>
      </c>
      <c r="AC935" s="132">
        <f t="shared" si="89"/>
        <v>0</v>
      </c>
      <c r="AD935" s="132">
        <f>(IF(S935=Dropdown!$E$6,1,IF(S935=Dropdown!$E$7,2,IF(S935=Dropdown!$E$8,1,IF(S935=Dropdown!$E$9,2,0)))))*E935</f>
        <v>0</v>
      </c>
      <c r="AE935" s="132">
        <v>0</v>
      </c>
    </row>
    <row r="936" spans="1:31" ht="32.25" customHeight="1" thickBot="1" x14ac:dyDescent="0.3">
      <c r="A936" s="98"/>
      <c r="B936" s="85"/>
      <c r="C936" s="85"/>
      <c r="D936" s="85"/>
      <c r="E936" s="85"/>
      <c r="F936" s="85"/>
      <c r="G936" s="85"/>
      <c r="H936" s="85"/>
      <c r="I936" s="85"/>
      <c r="J936" s="85"/>
      <c r="K936" s="99"/>
      <c r="L936" s="90"/>
      <c r="M936" s="40">
        <f t="shared" si="87"/>
        <v>0</v>
      </c>
      <c r="P936" s="85"/>
      <c r="Q936" s="85"/>
      <c r="R936" s="85"/>
      <c r="S936" s="85"/>
      <c r="T936" s="85"/>
      <c r="U936" s="85"/>
      <c r="V936" s="91" t="str">
        <f t="shared" si="88"/>
        <v>/</v>
      </c>
      <c r="W936" s="92"/>
      <c r="X936" s="92"/>
      <c r="Y936" s="92"/>
      <c r="Z936" s="131">
        <f t="shared" si="84"/>
        <v>0</v>
      </c>
      <c r="AA936" s="131">
        <f t="shared" si="85"/>
        <v>0</v>
      </c>
      <c r="AB936" s="132">
        <f t="shared" si="86"/>
        <v>0</v>
      </c>
      <c r="AC936" s="132">
        <f t="shared" si="89"/>
        <v>0</v>
      </c>
      <c r="AD936" s="132">
        <f>(IF(S936=Dropdown!$E$6,1,IF(S936=Dropdown!$E$7,2,IF(S936=Dropdown!$E$8,1,IF(S936=Dropdown!$E$9,2,0)))))*E936</f>
        <v>0</v>
      </c>
      <c r="AE936" s="132">
        <v>0</v>
      </c>
    </row>
    <row r="937" spans="1:31" ht="32.25" customHeight="1" thickBot="1" x14ac:dyDescent="0.3">
      <c r="A937" s="98"/>
      <c r="B937" s="85"/>
      <c r="C937" s="85"/>
      <c r="D937" s="85"/>
      <c r="E937" s="85"/>
      <c r="F937" s="85"/>
      <c r="G937" s="85"/>
      <c r="H937" s="85"/>
      <c r="I937" s="85"/>
      <c r="J937" s="85"/>
      <c r="K937" s="99"/>
      <c r="L937" s="90"/>
      <c r="M937" s="40">
        <f t="shared" si="87"/>
        <v>0</v>
      </c>
      <c r="P937" s="85"/>
      <c r="Q937" s="85"/>
      <c r="R937" s="85"/>
      <c r="S937" s="85"/>
      <c r="T937" s="85"/>
      <c r="U937" s="85"/>
      <c r="V937" s="91" t="str">
        <f t="shared" si="88"/>
        <v>/</v>
      </c>
      <c r="W937" s="92"/>
      <c r="X937" s="92"/>
      <c r="Y937" s="92"/>
      <c r="Z937" s="131">
        <f t="shared" si="84"/>
        <v>0</v>
      </c>
      <c r="AA937" s="131">
        <f t="shared" si="85"/>
        <v>0</v>
      </c>
      <c r="AB937" s="132">
        <f t="shared" si="86"/>
        <v>0</v>
      </c>
      <c r="AC937" s="132">
        <f t="shared" si="89"/>
        <v>0</v>
      </c>
      <c r="AD937" s="132">
        <f>(IF(S937=Dropdown!$E$6,1,IF(S937=Dropdown!$E$7,2,IF(S937=Dropdown!$E$8,1,IF(S937=Dropdown!$E$9,2,0)))))*E937</f>
        <v>0</v>
      </c>
      <c r="AE937" s="132">
        <v>0</v>
      </c>
    </row>
    <row r="938" spans="1:31" ht="32.25" customHeight="1" thickBot="1" x14ac:dyDescent="0.3">
      <c r="A938" s="98"/>
      <c r="B938" s="85"/>
      <c r="C938" s="85"/>
      <c r="D938" s="85"/>
      <c r="E938" s="85"/>
      <c r="F938" s="85"/>
      <c r="G938" s="85"/>
      <c r="H938" s="85"/>
      <c r="I938" s="85"/>
      <c r="J938" s="85"/>
      <c r="K938" s="99"/>
      <c r="L938" s="90"/>
      <c r="M938" s="40">
        <f t="shared" si="87"/>
        <v>0</v>
      </c>
      <c r="P938" s="85"/>
      <c r="Q938" s="85"/>
      <c r="R938" s="85"/>
      <c r="S938" s="85"/>
      <c r="T938" s="85"/>
      <c r="U938" s="85"/>
      <c r="V938" s="91" t="str">
        <f t="shared" si="88"/>
        <v>/</v>
      </c>
      <c r="W938" s="92"/>
      <c r="X938" s="92"/>
      <c r="Y938" s="92"/>
      <c r="Z938" s="131">
        <f t="shared" si="84"/>
        <v>0</v>
      </c>
      <c r="AA938" s="131">
        <f t="shared" si="85"/>
        <v>0</v>
      </c>
      <c r="AB938" s="132">
        <f t="shared" si="86"/>
        <v>0</v>
      </c>
      <c r="AC938" s="132">
        <f t="shared" si="89"/>
        <v>0</v>
      </c>
      <c r="AD938" s="132">
        <f>(IF(S938=Dropdown!$E$6,1,IF(S938=Dropdown!$E$7,2,IF(S938=Dropdown!$E$8,1,IF(S938=Dropdown!$E$9,2,0)))))*E938</f>
        <v>0</v>
      </c>
      <c r="AE938" s="132">
        <v>0</v>
      </c>
    </row>
    <row r="939" spans="1:31" ht="32.25" customHeight="1" thickBot="1" x14ac:dyDescent="0.3">
      <c r="A939" s="98"/>
      <c r="B939" s="85"/>
      <c r="C939" s="85"/>
      <c r="D939" s="85"/>
      <c r="E939" s="85"/>
      <c r="F939" s="85"/>
      <c r="G939" s="85"/>
      <c r="H939" s="85"/>
      <c r="I939" s="85"/>
      <c r="J939" s="85"/>
      <c r="K939" s="99"/>
      <c r="L939" s="90"/>
      <c r="M939" s="40">
        <f t="shared" si="87"/>
        <v>0</v>
      </c>
      <c r="P939" s="85"/>
      <c r="Q939" s="85"/>
      <c r="R939" s="85"/>
      <c r="S939" s="85"/>
      <c r="T939" s="85"/>
      <c r="U939" s="85"/>
      <c r="V939" s="91" t="str">
        <f t="shared" si="88"/>
        <v>/</v>
      </c>
      <c r="W939" s="92"/>
      <c r="X939" s="92"/>
      <c r="Y939" s="92"/>
      <c r="Z939" s="131">
        <f t="shared" si="84"/>
        <v>0</v>
      </c>
      <c r="AA939" s="131">
        <f t="shared" si="85"/>
        <v>0</v>
      </c>
      <c r="AB939" s="132">
        <f t="shared" si="86"/>
        <v>0</v>
      </c>
      <c r="AC939" s="132">
        <f t="shared" si="89"/>
        <v>0</v>
      </c>
      <c r="AD939" s="132">
        <f>(IF(S939=Dropdown!$E$6,1,IF(S939=Dropdown!$E$7,2,IF(S939=Dropdown!$E$8,1,IF(S939=Dropdown!$E$9,2,0)))))*E939</f>
        <v>0</v>
      </c>
      <c r="AE939" s="132">
        <v>0</v>
      </c>
    </row>
    <row r="940" spans="1:31" ht="32.25" customHeight="1" thickBot="1" x14ac:dyDescent="0.3">
      <c r="A940" s="98"/>
      <c r="B940" s="85"/>
      <c r="C940" s="85"/>
      <c r="D940" s="85"/>
      <c r="E940" s="85"/>
      <c r="F940" s="85"/>
      <c r="G940" s="85"/>
      <c r="H940" s="85"/>
      <c r="I940" s="85"/>
      <c r="J940" s="85"/>
      <c r="K940" s="99"/>
      <c r="L940" s="90"/>
      <c r="M940" s="40">
        <f t="shared" si="87"/>
        <v>0</v>
      </c>
      <c r="P940" s="85"/>
      <c r="Q940" s="85"/>
      <c r="R940" s="85"/>
      <c r="S940" s="85"/>
      <c r="T940" s="85"/>
      <c r="U940" s="85"/>
      <c r="V940" s="91" t="str">
        <f t="shared" si="88"/>
        <v>/</v>
      </c>
      <c r="W940" s="92"/>
      <c r="X940" s="92"/>
      <c r="Y940" s="92"/>
      <c r="Z940" s="131">
        <f t="shared" si="84"/>
        <v>0</v>
      </c>
      <c r="AA940" s="131">
        <f t="shared" si="85"/>
        <v>0</v>
      </c>
      <c r="AB940" s="132">
        <f t="shared" si="86"/>
        <v>0</v>
      </c>
      <c r="AC940" s="132">
        <f t="shared" si="89"/>
        <v>0</v>
      </c>
      <c r="AD940" s="132">
        <f>(IF(S940=Dropdown!$E$6,1,IF(S940=Dropdown!$E$7,2,IF(S940=Dropdown!$E$8,1,IF(S940=Dropdown!$E$9,2,0)))))*E940</f>
        <v>0</v>
      </c>
      <c r="AE940" s="132">
        <v>0</v>
      </c>
    </row>
    <row r="941" spans="1:31" ht="32.25" customHeight="1" thickBot="1" x14ac:dyDescent="0.3">
      <c r="A941" s="98"/>
      <c r="B941" s="85"/>
      <c r="C941" s="85"/>
      <c r="D941" s="85"/>
      <c r="E941" s="85"/>
      <c r="F941" s="85"/>
      <c r="G941" s="85"/>
      <c r="H941" s="85"/>
      <c r="I941" s="85"/>
      <c r="J941" s="85"/>
      <c r="K941" s="99"/>
      <c r="L941" s="90"/>
      <c r="M941" s="40">
        <f t="shared" si="87"/>
        <v>0</v>
      </c>
      <c r="P941" s="85"/>
      <c r="Q941" s="85"/>
      <c r="R941" s="85"/>
      <c r="S941" s="85"/>
      <c r="T941" s="85"/>
      <c r="U941" s="85"/>
      <c r="V941" s="91" t="str">
        <f t="shared" si="88"/>
        <v>/</v>
      </c>
      <c r="W941" s="92"/>
      <c r="X941" s="92"/>
      <c r="Y941" s="92"/>
      <c r="Z941" s="131">
        <f t="shared" si="84"/>
        <v>0</v>
      </c>
      <c r="AA941" s="131">
        <f t="shared" si="85"/>
        <v>0</v>
      </c>
      <c r="AB941" s="132">
        <f t="shared" si="86"/>
        <v>0</v>
      </c>
      <c r="AC941" s="132">
        <f t="shared" si="89"/>
        <v>0</v>
      </c>
      <c r="AD941" s="132">
        <f>(IF(S941=Dropdown!$E$6,1,IF(S941=Dropdown!$E$7,2,IF(S941=Dropdown!$E$8,1,IF(S941=Dropdown!$E$9,2,0)))))*E941</f>
        <v>0</v>
      </c>
      <c r="AE941" s="132">
        <v>0</v>
      </c>
    </row>
    <row r="942" spans="1:31" ht="32.25" customHeight="1" thickBot="1" x14ac:dyDescent="0.3">
      <c r="A942" s="98"/>
      <c r="B942" s="85"/>
      <c r="C942" s="85"/>
      <c r="D942" s="85"/>
      <c r="E942" s="85"/>
      <c r="F942" s="85"/>
      <c r="G942" s="85"/>
      <c r="H942" s="85"/>
      <c r="I942" s="85"/>
      <c r="J942" s="85"/>
      <c r="K942" s="99"/>
      <c r="L942" s="90"/>
      <c r="M942" s="40">
        <f t="shared" si="87"/>
        <v>0</v>
      </c>
      <c r="P942" s="85"/>
      <c r="Q942" s="85"/>
      <c r="R942" s="85"/>
      <c r="S942" s="85"/>
      <c r="T942" s="85"/>
      <c r="U942" s="85"/>
      <c r="V942" s="91" t="str">
        <f t="shared" si="88"/>
        <v>/</v>
      </c>
      <c r="W942" s="92"/>
      <c r="X942" s="92"/>
      <c r="Y942" s="92"/>
      <c r="Z942" s="131">
        <f t="shared" si="84"/>
        <v>0</v>
      </c>
      <c r="AA942" s="131">
        <f t="shared" si="85"/>
        <v>0</v>
      </c>
      <c r="AB942" s="132">
        <f t="shared" si="86"/>
        <v>0</v>
      </c>
      <c r="AC942" s="132">
        <f t="shared" si="89"/>
        <v>0</v>
      </c>
      <c r="AD942" s="132">
        <f>(IF(S942=Dropdown!$E$6,1,IF(S942=Dropdown!$E$7,2,IF(S942=Dropdown!$E$8,1,IF(S942=Dropdown!$E$9,2,0)))))*E942</f>
        <v>0</v>
      </c>
      <c r="AE942" s="132">
        <v>0</v>
      </c>
    </row>
    <row r="943" spans="1:31" ht="32.25" customHeight="1" thickBot="1" x14ac:dyDescent="0.3">
      <c r="A943" s="98"/>
      <c r="B943" s="85"/>
      <c r="C943" s="85"/>
      <c r="D943" s="85"/>
      <c r="E943" s="85"/>
      <c r="F943" s="85"/>
      <c r="G943" s="85"/>
      <c r="H943" s="85"/>
      <c r="I943" s="85"/>
      <c r="J943" s="85"/>
      <c r="K943" s="99"/>
      <c r="L943" s="90"/>
      <c r="M943" s="40">
        <f t="shared" si="87"/>
        <v>0</v>
      </c>
      <c r="P943" s="85"/>
      <c r="Q943" s="85"/>
      <c r="R943" s="85"/>
      <c r="S943" s="85"/>
      <c r="T943" s="85"/>
      <c r="U943" s="85"/>
      <c r="V943" s="91" t="str">
        <f t="shared" si="88"/>
        <v>/</v>
      </c>
      <c r="W943" s="92"/>
      <c r="X943" s="92"/>
      <c r="Y943" s="92"/>
      <c r="Z943" s="131">
        <f t="shared" si="84"/>
        <v>0</v>
      </c>
      <c r="AA943" s="131">
        <f t="shared" si="85"/>
        <v>0</v>
      </c>
      <c r="AB943" s="132">
        <f t="shared" si="86"/>
        <v>0</v>
      </c>
      <c r="AC943" s="132">
        <f t="shared" si="89"/>
        <v>0</v>
      </c>
      <c r="AD943" s="132">
        <f>(IF(S943=Dropdown!$E$6,1,IF(S943=Dropdown!$E$7,2,IF(S943=Dropdown!$E$8,1,IF(S943=Dropdown!$E$9,2,0)))))*E943</f>
        <v>0</v>
      </c>
      <c r="AE943" s="132">
        <v>0</v>
      </c>
    </row>
    <row r="944" spans="1:31" ht="32.25" customHeight="1" thickBot="1" x14ac:dyDescent="0.3">
      <c r="A944" s="98"/>
      <c r="B944" s="85"/>
      <c r="C944" s="85"/>
      <c r="D944" s="85"/>
      <c r="E944" s="85"/>
      <c r="F944" s="85"/>
      <c r="G944" s="85"/>
      <c r="H944" s="85"/>
      <c r="I944" s="85"/>
      <c r="J944" s="85"/>
      <c r="K944" s="99"/>
      <c r="L944" s="90"/>
      <c r="M944" s="40">
        <f t="shared" si="87"/>
        <v>0</v>
      </c>
      <c r="P944" s="85"/>
      <c r="Q944" s="85"/>
      <c r="R944" s="85"/>
      <c r="S944" s="85"/>
      <c r="T944" s="85"/>
      <c r="U944" s="85"/>
      <c r="V944" s="91" t="str">
        <f t="shared" si="88"/>
        <v>/</v>
      </c>
      <c r="W944" s="92"/>
      <c r="X944" s="92"/>
      <c r="Y944" s="92"/>
      <c r="Z944" s="131">
        <f t="shared" si="84"/>
        <v>0</v>
      </c>
      <c r="AA944" s="131">
        <f t="shared" si="85"/>
        <v>0</v>
      </c>
      <c r="AB944" s="132">
        <f t="shared" si="86"/>
        <v>0</v>
      </c>
      <c r="AC944" s="132">
        <f t="shared" si="89"/>
        <v>0</v>
      </c>
      <c r="AD944" s="132">
        <f>(IF(S944=Dropdown!$E$6,1,IF(S944=Dropdown!$E$7,2,IF(S944=Dropdown!$E$8,1,IF(S944=Dropdown!$E$9,2,0)))))*E944</f>
        <v>0</v>
      </c>
      <c r="AE944" s="132">
        <v>0</v>
      </c>
    </row>
    <row r="945" spans="1:31" ht="32.25" customHeight="1" thickBot="1" x14ac:dyDescent="0.3">
      <c r="A945" s="98"/>
      <c r="B945" s="85"/>
      <c r="C945" s="85"/>
      <c r="D945" s="85"/>
      <c r="E945" s="85"/>
      <c r="F945" s="85"/>
      <c r="G945" s="85"/>
      <c r="H945" s="85"/>
      <c r="I945" s="85"/>
      <c r="J945" s="85"/>
      <c r="K945" s="99"/>
      <c r="L945" s="90"/>
      <c r="M945" s="40">
        <f t="shared" si="87"/>
        <v>0</v>
      </c>
      <c r="P945" s="85"/>
      <c r="Q945" s="85"/>
      <c r="R945" s="85"/>
      <c r="S945" s="85"/>
      <c r="T945" s="85"/>
      <c r="U945" s="85"/>
      <c r="V945" s="91" t="str">
        <f t="shared" si="88"/>
        <v>/</v>
      </c>
      <c r="W945" s="92"/>
      <c r="X945" s="92"/>
      <c r="Y945" s="92"/>
      <c r="Z945" s="131">
        <f t="shared" si="84"/>
        <v>0</v>
      </c>
      <c r="AA945" s="131">
        <f t="shared" si="85"/>
        <v>0</v>
      </c>
      <c r="AB945" s="132">
        <f t="shared" si="86"/>
        <v>0</v>
      </c>
      <c r="AC945" s="132">
        <f t="shared" si="89"/>
        <v>0</v>
      </c>
      <c r="AD945" s="132">
        <f>(IF(S945=Dropdown!$E$6,1,IF(S945=Dropdown!$E$7,2,IF(S945=Dropdown!$E$8,1,IF(S945=Dropdown!$E$9,2,0)))))*E945</f>
        <v>0</v>
      </c>
      <c r="AE945" s="132">
        <v>0</v>
      </c>
    </row>
    <row r="946" spans="1:31" ht="32.25" customHeight="1" thickBot="1" x14ac:dyDescent="0.3">
      <c r="A946" s="98"/>
      <c r="B946" s="85"/>
      <c r="C946" s="85"/>
      <c r="D946" s="85"/>
      <c r="E946" s="85"/>
      <c r="F946" s="85"/>
      <c r="G946" s="85"/>
      <c r="H946" s="85"/>
      <c r="I946" s="85"/>
      <c r="J946" s="85"/>
      <c r="K946" s="99"/>
      <c r="L946" s="90"/>
      <c r="M946" s="40">
        <f t="shared" si="87"/>
        <v>0</v>
      </c>
      <c r="P946" s="85"/>
      <c r="Q946" s="85"/>
      <c r="R946" s="85"/>
      <c r="S946" s="85"/>
      <c r="T946" s="85"/>
      <c r="U946" s="85"/>
      <c r="V946" s="91" t="str">
        <f t="shared" si="88"/>
        <v>/</v>
      </c>
      <c r="W946" s="92"/>
      <c r="X946" s="92"/>
      <c r="Y946" s="92"/>
      <c r="Z946" s="131">
        <f t="shared" si="84"/>
        <v>0</v>
      </c>
      <c r="AA946" s="131">
        <f t="shared" si="85"/>
        <v>0</v>
      </c>
      <c r="AB946" s="132">
        <f t="shared" si="86"/>
        <v>0</v>
      </c>
      <c r="AC946" s="132">
        <f t="shared" si="89"/>
        <v>0</v>
      </c>
      <c r="AD946" s="132">
        <f>(IF(S946=Dropdown!$E$6,1,IF(S946=Dropdown!$E$7,2,IF(S946=Dropdown!$E$8,1,IF(S946=Dropdown!$E$9,2,0)))))*E946</f>
        <v>0</v>
      </c>
      <c r="AE946" s="132">
        <v>0</v>
      </c>
    </row>
    <row r="947" spans="1:31" ht="32.25" customHeight="1" thickBot="1" x14ac:dyDescent="0.3">
      <c r="A947" s="98"/>
      <c r="B947" s="85"/>
      <c r="C947" s="85"/>
      <c r="D947" s="85"/>
      <c r="E947" s="85"/>
      <c r="F947" s="85"/>
      <c r="G947" s="85"/>
      <c r="H947" s="85"/>
      <c r="I947" s="85"/>
      <c r="J947" s="85"/>
      <c r="K947" s="99"/>
      <c r="L947" s="90"/>
      <c r="M947" s="40">
        <f t="shared" si="87"/>
        <v>0</v>
      </c>
      <c r="P947" s="85"/>
      <c r="Q947" s="85"/>
      <c r="R947" s="85"/>
      <c r="S947" s="85"/>
      <c r="T947" s="85"/>
      <c r="U947" s="85"/>
      <c r="V947" s="91" t="str">
        <f t="shared" si="88"/>
        <v>/</v>
      </c>
      <c r="W947" s="92"/>
      <c r="X947" s="92"/>
      <c r="Y947" s="92"/>
      <c r="Z947" s="131">
        <f t="shared" si="84"/>
        <v>0</v>
      </c>
      <c r="AA947" s="131">
        <f t="shared" si="85"/>
        <v>0</v>
      </c>
      <c r="AB947" s="132">
        <f t="shared" si="86"/>
        <v>0</v>
      </c>
      <c r="AC947" s="132">
        <f t="shared" si="89"/>
        <v>0</v>
      </c>
      <c r="AD947" s="132">
        <f>(IF(S947=Dropdown!$E$6,1,IF(S947=Dropdown!$E$7,2,IF(S947=Dropdown!$E$8,1,IF(S947=Dropdown!$E$9,2,0)))))*E947</f>
        <v>0</v>
      </c>
      <c r="AE947" s="132">
        <v>0</v>
      </c>
    </row>
    <row r="948" spans="1:31" ht="32.25" customHeight="1" thickBot="1" x14ac:dyDescent="0.3">
      <c r="A948" s="98"/>
      <c r="B948" s="85"/>
      <c r="C948" s="85"/>
      <c r="D948" s="85"/>
      <c r="E948" s="85"/>
      <c r="F948" s="85"/>
      <c r="G948" s="85"/>
      <c r="H948" s="85"/>
      <c r="I948" s="85"/>
      <c r="J948" s="85"/>
      <c r="K948" s="99"/>
      <c r="L948" s="90"/>
      <c r="M948" s="40">
        <f t="shared" si="87"/>
        <v>0</v>
      </c>
      <c r="P948" s="85"/>
      <c r="Q948" s="85"/>
      <c r="R948" s="85"/>
      <c r="S948" s="85"/>
      <c r="T948" s="85"/>
      <c r="U948" s="85"/>
      <c r="V948" s="91" t="str">
        <f t="shared" si="88"/>
        <v>/</v>
      </c>
      <c r="W948" s="92"/>
      <c r="X948" s="92"/>
      <c r="Y948" s="92"/>
      <c r="Z948" s="131">
        <f t="shared" si="84"/>
        <v>0</v>
      </c>
      <c r="AA948" s="131">
        <f t="shared" si="85"/>
        <v>0</v>
      </c>
      <c r="AB948" s="132">
        <f t="shared" si="86"/>
        <v>0</v>
      </c>
      <c r="AC948" s="132">
        <f t="shared" si="89"/>
        <v>0</v>
      </c>
      <c r="AD948" s="132">
        <f>(IF(S948=Dropdown!$E$6,1,IF(S948=Dropdown!$E$7,2,IF(S948=Dropdown!$E$8,1,IF(S948=Dropdown!$E$9,2,0)))))*E948</f>
        <v>0</v>
      </c>
      <c r="AE948" s="132">
        <v>0</v>
      </c>
    </row>
    <row r="949" spans="1:31" ht="32.25" customHeight="1" thickBot="1" x14ac:dyDescent="0.3">
      <c r="A949" s="98"/>
      <c r="B949" s="85"/>
      <c r="C949" s="85"/>
      <c r="D949" s="102"/>
      <c r="E949" s="85"/>
      <c r="F949" s="85"/>
      <c r="G949" s="85"/>
      <c r="H949" s="85"/>
      <c r="I949" s="85"/>
      <c r="J949" s="85"/>
      <c r="K949" s="99"/>
      <c r="L949" s="90"/>
      <c r="M949" s="40">
        <f t="shared" si="87"/>
        <v>0</v>
      </c>
      <c r="P949" s="85"/>
      <c r="Q949" s="85"/>
      <c r="R949" s="85"/>
      <c r="S949" s="85"/>
      <c r="T949" s="85"/>
      <c r="U949" s="85"/>
      <c r="V949" s="91" t="str">
        <f t="shared" si="88"/>
        <v>/</v>
      </c>
      <c r="W949" s="92"/>
      <c r="X949" s="92"/>
      <c r="Y949" s="92"/>
      <c r="Z949" s="131">
        <f t="shared" si="84"/>
        <v>0</v>
      </c>
      <c r="AA949" s="131">
        <f t="shared" si="85"/>
        <v>0</v>
      </c>
      <c r="AB949" s="132">
        <f t="shared" si="86"/>
        <v>0</v>
      </c>
      <c r="AC949" s="132">
        <f t="shared" si="89"/>
        <v>0</v>
      </c>
      <c r="AD949" s="132">
        <f>(IF(S949=Dropdown!$E$6,1,IF(S949=Dropdown!$E$7,2,IF(S949=Dropdown!$E$8,1,IF(S949=Dropdown!$E$9,2,0)))))*E949</f>
        <v>0</v>
      </c>
      <c r="AE949" s="132">
        <v>0</v>
      </c>
    </row>
    <row r="950" spans="1:31" ht="32.25" customHeight="1" thickBot="1" x14ac:dyDescent="0.3">
      <c r="A950" s="98"/>
      <c r="B950" s="85"/>
      <c r="C950" s="85"/>
      <c r="D950" s="102"/>
      <c r="E950" s="85"/>
      <c r="F950" s="85"/>
      <c r="G950" s="85"/>
      <c r="H950" s="85"/>
      <c r="I950" s="85"/>
      <c r="J950" s="85"/>
      <c r="K950" s="99"/>
      <c r="L950" s="90"/>
      <c r="M950" s="40">
        <f t="shared" si="87"/>
        <v>0</v>
      </c>
      <c r="P950" s="85"/>
      <c r="Q950" s="85"/>
      <c r="R950" s="85"/>
      <c r="S950" s="85"/>
      <c r="T950" s="85"/>
      <c r="U950" s="85"/>
      <c r="V950" s="91" t="str">
        <f t="shared" si="88"/>
        <v>/</v>
      </c>
      <c r="W950" s="92"/>
      <c r="X950" s="92"/>
      <c r="Y950" s="92"/>
      <c r="Z950" s="131">
        <f t="shared" si="84"/>
        <v>0</v>
      </c>
      <c r="AA950" s="131">
        <f t="shared" si="85"/>
        <v>0</v>
      </c>
      <c r="AB950" s="132">
        <f t="shared" si="86"/>
        <v>0</v>
      </c>
      <c r="AC950" s="132">
        <f t="shared" si="89"/>
        <v>0</v>
      </c>
      <c r="AD950" s="132">
        <f>(IF(S950=Dropdown!$E$6,1,IF(S950=Dropdown!$E$7,2,IF(S950=Dropdown!$E$8,1,IF(S950=Dropdown!$E$9,2,0)))))*E950</f>
        <v>0</v>
      </c>
      <c r="AE950" s="132">
        <v>0</v>
      </c>
    </row>
    <row r="951" spans="1:31" ht="32.25" customHeight="1" thickBot="1" x14ac:dyDescent="0.3">
      <c r="A951" s="98"/>
      <c r="B951" s="85"/>
      <c r="C951" s="85"/>
      <c r="D951" s="102"/>
      <c r="E951" s="85"/>
      <c r="F951" s="85"/>
      <c r="G951" s="85"/>
      <c r="H951" s="85"/>
      <c r="I951" s="85"/>
      <c r="J951" s="85"/>
      <c r="K951" s="99"/>
      <c r="L951" s="90"/>
      <c r="M951" s="40">
        <f t="shared" si="87"/>
        <v>0</v>
      </c>
      <c r="P951" s="85"/>
      <c r="Q951" s="85"/>
      <c r="R951" s="85"/>
      <c r="S951" s="85"/>
      <c r="T951" s="85"/>
      <c r="U951" s="85"/>
      <c r="V951" s="91" t="str">
        <f t="shared" si="88"/>
        <v>/</v>
      </c>
      <c r="W951" s="92"/>
      <c r="X951" s="92"/>
      <c r="Y951" s="92"/>
      <c r="Z951" s="131">
        <f t="shared" si="84"/>
        <v>0</v>
      </c>
      <c r="AA951" s="131">
        <f t="shared" si="85"/>
        <v>0</v>
      </c>
      <c r="AB951" s="132">
        <f t="shared" si="86"/>
        <v>0</v>
      </c>
      <c r="AC951" s="132">
        <f t="shared" si="89"/>
        <v>0</v>
      </c>
      <c r="AD951" s="132">
        <f>(IF(S951=Dropdown!$E$6,1,IF(S951=Dropdown!$E$7,2,IF(S951=Dropdown!$E$8,1,IF(S951=Dropdown!$E$9,2,0)))))*E951</f>
        <v>0</v>
      </c>
      <c r="AE951" s="132">
        <v>0</v>
      </c>
    </row>
    <row r="952" spans="1:31" ht="32.25" customHeight="1" thickBot="1" x14ac:dyDescent="0.3">
      <c r="A952" s="98"/>
      <c r="B952" s="85"/>
      <c r="C952" s="85"/>
      <c r="D952" s="102"/>
      <c r="E952" s="85"/>
      <c r="F952" s="85"/>
      <c r="G952" s="85"/>
      <c r="H952" s="85"/>
      <c r="I952" s="85"/>
      <c r="J952" s="85"/>
      <c r="K952" s="99"/>
      <c r="L952" s="90"/>
      <c r="M952" s="40">
        <f t="shared" si="87"/>
        <v>0</v>
      </c>
      <c r="P952" s="85"/>
      <c r="Q952" s="85"/>
      <c r="R952" s="85"/>
      <c r="S952" s="85"/>
      <c r="T952" s="85"/>
      <c r="U952" s="85"/>
      <c r="V952" s="91" t="str">
        <f t="shared" si="88"/>
        <v>/</v>
      </c>
      <c r="W952" s="92"/>
      <c r="X952" s="92"/>
      <c r="Y952" s="92"/>
      <c r="Z952" s="131">
        <f t="shared" si="84"/>
        <v>0</v>
      </c>
      <c r="AA952" s="131">
        <f t="shared" si="85"/>
        <v>0</v>
      </c>
      <c r="AB952" s="132">
        <f t="shared" si="86"/>
        <v>0</v>
      </c>
      <c r="AC952" s="132">
        <f t="shared" si="89"/>
        <v>0</v>
      </c>
      <c r="AD952" s="132">
        <f>(IF(S952=Dropdown!$E$6,1,IF(S952=Dropdown!$E$7,2,IF(S952=Dropdown!$E$8,1,IF(S952=Dropdown!$E$9,2,0)))))*E952</f>
        <v>0</v>
      </c>
      <c r="AE952" s="132">
        <v>0</v>
      </c>
    </row>
    <row r="953" spans="1:31" ht="32.25" customHeight="1" thickBot="1" x14ac:dyDescent="0.3">
      <c r="A953" s="98"/>
      <c r="B953" s="85"/>
      <c r="C953" s="85"/>
      <c r="D953" s="85"/>
      <c r="E953" s="85"/>
      <c r="F953" s="85"/>
      <c r="G953" s="85"/>
      <c r="H953" s="85"/>
      <c r="I953" s="85"/>
      <c r="J953" s="85"/>
      <c r="K953" s="99"/>
      <c r="L953" s="90"/>
      <c r="M953" s="40">
        <f t="shared" si="87"/>
        <v>0</v>
      </c>
      <c r="P953" s="85"/>
      <c r="Q953" s="85"/>
      <c r="R953" s="85"/>
      <c r="S953" s="85"/>
      <c r="T953" s="85"/>
      <c r="U953" s="85"/>
      <c r="V953" s="91" t="str">
        <f t="shared" si="88"/>
        <v>/</v>
      </c>
      <c r="W953" s="92"/>
      <c r="X953" s="92"/>
      <c r="Y953" s="92"/>
      <c r="Z953" s="131">
        <f t="shared" si="84"/>
        <v>0</v>
      </c>
      <c r="AA953" s="131">
        <f t="shared" si="85"/>
        <v>0</v>
      </c>
      <c r="AB953" s="132">
        <f t="shared" si="86"/>
        <v>0</v>
      </c>
      <c r="AC953" s="132">
        <f t="shared" si="89"/>
        <v>0</v>
      </c>
      <c r="AD953" s="132">
        <f>(IF(S953=Dropdown!$E$6,1,IF(S953=Dropdown!$E$7,2,IF(S953=Dropdown!$E$8,1,IF(S953=Dropdown!$E$9,2,0)))))*E953</f>
        <v>0</v>
      </c>
      <c r="AE953" s="132">
        <v>0</v>
      </c>
    </row>
    <row r="954" spans="1:31" ht="32.25" customHeight="1" thickBot="1" x14ac:dyDescent="0.3">
      <c r="A954" s="98"/>
      <c r="B954" s="85"/>
      <c r="C954" s="85"/>
      <c r="D954" s="85"/>
      <c r="E954" s="85"/>
      <c r="F954" s="85"/>
      <c r="G954" s="85"/>
      <c r="H954" s="85"/>
      <c r="I954" s="85"/>
      <c r="J954" s="85"/>
      <c r="K954" s="99"/>
      <c r="L954" s="90"/>
      <c r="M954" s="40">
        <f t="shared" si="87"/>
        <v>0</v>
      </c>
      <c r="P954" s="85"/>
      <c r="Q954" s="85"/>
      <c r="R954" s="85"/>
      <c r="S954" s="85"/>
      <c r="T954" s="85"/>
      <c r="U954" s="85"/>
      <c r="V954" s="91" t="str">
        <f t="shared" si="88"/>
        <v>/</v>
      </c>
      <c r="W954" s="92"/>
      <c r="X954" s="92"/>
      <c r="Y954" s="92"/>
      <c r="Z954" s="131">
        <f t="shared" si="84"/>
        <v>0</v>
      </c>
      <c r="AA954" s="131">
        <f t="shared" si="85"/>
        <v>0</v>
      </c>
      <c r="AB954" s="132">
        <f t="shared" si="86"/>
        <v>0</v>
      </c>
      <c r="AC954" s="132">
        <f t="shared" si="89"/>
        <v>0</v>
      </c>
      <c r="AD954" s="132">
        <f>(IF(S954=Dropdown!$E$6,1,IF(S954=Dropdown!$E$7,2,IF(S954=Dropdown!$E$8,1,IF(S954=Dropdown!$E$9,2,0)))))*E954</f>
        <v>0</v>
      </c>
      <c r="AE954" s="132">
        <v>0</v>
      </c>
    </row>
    <row r="955" spans="1:31" ht="32.25" customHeight="1" thickBot="1" x14ac:dyDescent="0.3">
      <c r="A955" s="98"/>
      <c r="B955" s="85"/>
      <c r="C955" s="85"/>
      <c r="D955" s="85"/>
      <c r="E955" s="85"/>
      <c r="F955" s="85"/>
      <c r="G955" s="85"/>
      <c r="H955" s="85"/>
      <c r="I955" s="85"/>
      <c r="J955" s="85"/>
      <c r="K955" s="99"/>
      <c r="L955" s="90"/>
      <c r="M955" s="40">
        <f t="shared" si="87"/>
        <v>0</v>
      </c>
      <c r="P955" s="85"/>
      <c r="Q955" s="85"/>
      <c r="R955" s="85"/>
      <c r="S955" s="85"/>
      <c r="T955" s="85"/>
      <c r="U955" s="85"/>
      <c r="V955" s="91" t="str">
        <f t="shared" si="88"/>
        <v>/</v>
      </c>
      <c r="W955" s="92"/>
      <c r="X955" s="92"/>
      <c r="Y955" s="92"/>
      <c r="Z955" s="131">
        <f t="shared" si="84"/>
        <v>0</v>
      </c>
      <c r="AA955" s="131">
        <f t="shared" si="85"/>
        <v>0</v>
      </c>
      <c r="AB955" s="132">
        <f t="shared" si="86"/>
        <v>0</v>
      </c>
      <c r="AC955" s="132">
        <f t="shared" si="89"/>
        <v>0</v>
      </c>
      <c r="AD955" s="132">
        <f>(IF(S955=Dropdown!$E$6,1,IF(S955=Dropdown!$E$7,2,IF(S955=Dropdown!$E$8,1,IF(S955=Dropdown!$E$9,2,0)))))*E955</f>
        <v>0</v>
      </c>
      <c r="AE955" s="132">
        <v>0</v>
      </c>
    </row>
    <row r="956" spans="1:31" ht="32.25" customHeight="1" thickBot="1" x14ac:dyDescent="0.3">
      <c r="A956" s="98"/>
      <c r="B956" s="85"/>
      <c r="C956" s="85"/>
      <c r="D956" s="85"/>
      <c r="E956" s="85"/>
      <c r="F956" s="85"/>
      <c r="G956" s="85"/>
      <c r="H956" s="85"/>
      <c r="I956" s="85"/>
      <c r="J956" s="85"/>
      <c r="K956" s="99"/>
      <c r="L956" s="90"/>
      <c r="M956" s="40">
        <f t="shared" si="87"/>
        <v>0</v>
      </c>
      <c r="P956" s="85"/>
      <c r="Q956" s="85"/>
      <c r="R956" s="85"/>
      <c r="S956" s="85"/>
      <c r="T956" s="85"/>
      <c r="U956" s="85"/>
      <c r="V956" s="91" t="str">
        <f t="shared" si="88"/>
        <v>/</v>
      </c>
      <c r="W956" s="92"/>
      <c r="X956" s="92"/>
      <c r="Y956" s="92"/>
      <c r="Z956" s="131">
        <f t="shared" si="84"/>
        <v>0</v>
      </c>
      <c r="AA956" s="131">
        <f t="shared" si="85"/>
        <v>0</v>
      </c>
      <c r="AB956" s="132">
        <f t="shared" si="86"/>
        <v>0</v>
      </c>
      <c r="AC956" s="132">
        <f t="shared" si="89"/>
        <v>0</v>
      </c>
      <c r="AD956" s="132">
        <f>(IF(S956=Dropdown!$E$6,1,IF(S956=Dropdown!$E$7,2,IF(S956=Dropdown!$E$8,1,IF(S956=Dropdown!$E$9,2,0)))))*E956</f>
        <v>0</v>
      </c>
      <c r="AE956" s="132">
        <v>0</v>
      </c>
    </row>
    <row r="957" spans="1:31" ht="32.25" customHeight="1" thickBot="1" x14ac:dyDescent="0.3">
      <c r="A957" s="98"/>
      <c r="B957" s="85"/>
      <c r="C957" s="85"/>
      <c r="D957" s="85"/>
      <c r="E957" s="85"/>
      <c r="F957" s="85"/>
      <c r="G957" s="85"/>
      <c r="H957" s="85"/>
      <c r="I957" s="85"/>
      <c r="J957" s="85"/>
      <c r="K957" s="99"/>
      <c r="L957" s="90"/>
      <c r="M957" s="40">
        <f t="shared" si="87"/>
        <v>0</v>
      </c>
      <c r="P957" s="85"/>
      <c r="Q957" s="85"/>
      <c r="R957" s="85"/>
      <c r="S957" s="85"/>
      <c r="T957" s="85"/>
      <c r="U957" s="85"/>
      <c r="V957" s="91" t="str">
        <f t="shared" si="88"/>
        <v>/</v>
      </c>
      <c r="W957" s="92"/>
      <c r="X957" s="92"/>
      <c r="Y957" s="92"/>
      <c r="Z957" s="131">
        <f t="shared" si="84"/>
        <v>0</v>
      </c>
      <c r="AA957" s="131">
        <f t="shared" si="85"/>
        <v>0</v>
      </c>
      <c r="AB957" s="132">
        <f t="shared" si="86"/>
        <v>0</v>
      </c>
      <c r="AC957" s="132">
        <f t="shared" si="89"/>
        <v>0</v>
      </c>
      <c r="AD957" s="132">
        <f>(IF(S957=Dropdown!$E$6,1,IF(S957=Dropdown!$E$7,2,IF(S957=Dropdown!$E$8,1,IF(S957=Dropdown!$E$9,2,0)))))*E957</f>
        <v>0</v>
      </c>
      <c r="AE957" s="132">
        <v>0</v>
      </c>
    </row>
    <row r="958" spans="1:31" ht="32.25" customHeight="1" thickBot="1" x14ac:dyDescent="0.3">
      <c r="A958" s="98"/>
      <c r="B958" s="85"/>
      <c r="C958" s="85"/>
      <c r="D958" s="85"/>
      <c r="E958" s="85"/>
      <c r="F958" s="85"/>
      <c r="G958" s="85"/>
      <c r="H958" s="85"/>
      <c r="I958" s="85"/>
      <c r="J958" s="85"/>
      <c r="K958" s="99"/>
      <c r="L958" s="90"/>
      <c r="M958" s="40">
        <f t="shared" si="87"/>
        <v>0</v>
      </c>
      <c r="P958" s="85"/>
      <c r="Q958" s="85"/>
      <c r="R958" s="85"/>
      <c r="S958" s="85"/>
      <c r="T958" s="85"/>
      <c r="U958" s="85"/>
      <c r="V958" s="91" t="str">
        <f t="shared" si="88"/>
        <v>/</v>
      </c>
      <c r="W958" s="92"/>
      <c r="X958" s="92"/>
      <c r="Y958" s="92"/>
      <c r="Z958" s="131">
        <f t="shared" si="84"/>
        <v>0</v>
      </c>
      <c r="AA958" s="131">
        <f t="shared" si="85"/>
        <v>0</v>
      </c>
      <c r="AB958" s="132">
        <f t="shared" si="86"/>
        <v>0</v>
      </c>
      <c r="AC958" s="132">
        <f t="shared" si="89"/>
        <v>0</v>
      </c>
      <c r="AD958" s="132">
        <f>(IF(S958=Dropdown!$E$6,1,IF(S958=Dropdown!$E$7,2,IF(S958=Dropdown!$E$8,1,IF(S958=Dropdown!$E$9,2,0)))))*E958</f>
        <v>0</v>
      </c>
      <c r="AE958" s="132">
        <v>0</v>
      </c>
    </row>
    <row r="959" spans="1:31" ht="32.25" customHeight="1" thickBot="1" x14ac:dyDescent="0.3">
      <c r="A959" s="98"/>
      <c r="B959" s="85"/>
      <c r="C959" s="85"/>
      <c r="D959" s="85"/>
      <c r="E959" s="85"/>
      <c r="F959" s="85"/>
      <c r="G959" s="85"/>
      <c r="H959" s="85"/>
      <c r="I959" s="85"/>
      <c r="J959" s="85"/>
      <c r="K959" s="99"/>
      <c r="L959" s="90"/>
      <c r="M959" s="40">
        <f t="shared" si="87"/>
        <v>0</v>
      </c>
      <c r="P959" s="85"/>
      <c r="Q959" s="85"/>
      <c r="R959" s="85"/>
      <c r="S959" s="85"/>
      <c r="T959" s="85"/>
      <c r="U959" s="85"/>
      <c r="V959" s="91" t="str">
        <f t="shared" si="88"/>
        <v>/</v>
      </c>
      <c r="W959" s="92"/>
      <c r="X959" s="92"/>
      <c r="Y959" s="92"/>
      <c r="Z959" s="131">
        <f t="shared" si="84"/>
        <v>0</v>
      </c>
      <c r="AA959" s="131">
        <f t="shared" si="85"/>
        <v>0</v>
      </c>
      <c r="AB959" s="132">
        <f t="shared" si="86"/>
        <v>0</v>
      </c>
      <c r="AC959" s="132">
        <f t="shared" si="89"/>
        <v>0</v>
      </c>
      <c r="AD959" s="132">
        <f>(IF(S959=Dropdown!$E$6,1,IF(S959=Dropdown!$E$7,2,IF(S959=Dropdown!$E$8,1,IF(S959=Dropdown!$E$9,2,0)))))*E959</f>
        <v>0</v>
      </c>
      <c r="AE959" s="132">
        <v>0</v>
      </c>
    </row>
    <row r="960" spans="1:31" ht="32.25" customHeight="1" thickBot="1" x14ac:dyDescent="0.3">
      <c r="A960" s="98"/>
      <c r="B960" s="85"/>
      <c r="C960" s="85"/>
      <c r="D960" s="85"/>
      <c r="E960" s="85"/>
      <c r="F960" s="85"/>
      <c r="G960" s="85"/>
      <c r="H960" s="85"/>
      <c r="I960" s="85"/>
      <c r="J960" s="85"/>
      <c r="K960" s="99"/>
      <c r="L960" s="90"/>
      <c r="M960" s="40">
        <f t="shared" si="87"/>
        <v>0</v>
      </c>
      <c r="P960" s="85"/>
      <c r="Q960" s="85"/>
      <c r="R960" s="85"/>
      <c r="S960" s="85"/>
      <c r="T960" s="85"/>
      <c r="U960" s="85"/>
      <c r="V960" s="91" t="str">
        <f t="shared" si="88"/>
        <v>/</v>
      </c>
      <c r="W960" s="92"/>
      <c r="X960" s="92"/>
      <c r="Y960" s="92"/>
      <c r="Z960" s="131">
        <f t="shared" si="84"/>
        <v>0</v>
      </c>
      <c r="AA960" s="131">
        <f t="shared" si="85"/>
        <v>0</v>
      </c>
      <c r="AB960" s="132">
        <f t="shared" si="86"/>
        <v>0</v>
      </c>
      <c r="AC960" s="132">
        <f t="shared" si="89"/>
        <v>0</v>
      </c>
      <c r="AD960" s="132">
        <f>(IF(S960=Dropdown!$E$6,1,IF(S960=Dropdown!$E$7,2,IF(S960=Dropdown!$E$8,1,IF(S960=Dropdown!$E$9,2,0)))))*E960</f>
        <v>0</v>
      </c>
      <c r="AE960" s="132">
        <v>0</v>
      </c>
    </row>
    <row r="961" spans="1:31" ht="32.25" customHeight="1" thickBot="1" x14ac:dyDescent="0.3">
      <c r="A961" s="98"/>
      <c r="B961" s="85"/>
      <c r="C961" s="85"/>
      <c r="D961" s="85"/>
      <c r="E961" s="85"/>
      <c r="F961" s="85"/>
      <c r="G961" s="85"/>
      <c r="H961" s="85"/>
      <c r="I961" s="85"/>
      <c r="J961" s="85"/>
      <c r="K961" s="99"/>
      <c r="L961" s="90"/>
      <c r="M961" s="40">
        <f t="shared" si="87"/>
        <v>0</v>
      </c>
      <c r="P961" s="85"/>
      <c r="Q961" s="85"/>
      <c r="R961" s="85"/>
      <c r="S961" s="85"/>
      <c r="T961" s="85"/>
      <c r="U961" s="85"/>
      <c r="V961" s="91" t="str">
        <f t="shared" si="88"/>
        <v>/</v>
      </c>
      <c r="W961" s="92"/>
      <c r="X961" s="92"/>
      <c r="Y961" s="92"/>
      <c r="Z961" s="131">
        <f t="shared" si="84"/>
        <v>0</v>
      </c>
      <c r="AA961" s="131">
        <f t="shared" si="85"/>
        <v>0</v>
      </c>
      <c r="AB961" s="132">
        <f t="shared" si="86"/>
        <v>0</v>
      </c>
      <c r="AC961" s="132">
        <f t="shared" si="89"/>
        <v>0</v>
      </c>
      <c r="AD961" s="132">
        <f>(IF(S961=Dropdown!$E$6,1,IF(S961=Dropdown!$E$7,2,IF(S961=Dropdown!$E$8,1,IF(S961=Dropdown!$E$9,2,0)))))*E961</f>
        <v>0</v>
      </c>
      <c r="AE961" s="132">
        <v>0</v>
      </c>
    </row>
    <row r="962" spans="1:31" ht="32.25" customHeight="1" thickBot="1" x14ac:dyDescent="0.3">
      <c r="A962" s="98"/>
      <c r="B962" s="85"/>
      <c r="C962" s="85"/>
      <c r="D962" s="85"/>
      <c r="E962" s="85"/>
      <c r="F962" s="85"/>
      <c r="G962" s="85"/>
      <c r="H962" s="85"/>
      <c r="I962" s="85"/>
      <c r="J962" s="85"/>
      <c r="K962" s="99"/>
      <c r="L962" s="90"/>
      <c r="M962" s="40">
        <f t="shared" si="87"/>
        <v>0</v>
      </c>
      <c r="P962" s="85"/>
      <c r="Q962" s="85"/>
      <c r="R962" s="85"/>
      <c r="S962" s="85"/>
      <c r="T962" s="85"/>
      <c r="U962" s="85"/>
      <c r="V962" s="91" t="str">
        <f t="shared" si="88"/>
        <v>/</v>
      </c>
      <c r="W962" s="92"/>
      <c r="X962" s="92"/>
      <c r="Y962" s="92"/>
      <c r="Z962" s="131">
        <f t="shared" si="84"/>
        <v>0</v>
      </c>
      <c r="AA962" s="131">
        <f t="shared" si="85"/>
        <v>0</v>
      </c>
      <c r="AB962" s="132">
        <f t="shared" si="86"/>
        <v>0</v>
      </c>
      <c r="AC962" s="132">
        <f t="shared" si="89"/>
        <v>0</v>
      </c>
      <c r="AD962" s="132">
        <f>(IF(S962=Dropdown!$E$6,1,IF(S962=Dropdown!$E$7,2,IF(S962=Dropdown!$E$8,1,IF(S962=Dropdown!$E$9,2,0)))))*E962</f>
        <v>0</v>
      </c>
      <c r="AE962" s="132">
        <v>0</v>
      </c>
    </row>
    <row r="963" spans="1:31" ht="32.25" customHeight="1" thickBot="1" x14ac:dyDescent="0.3">
      <c r="A963" s="98"/>
      <c r="B963" s="85"/>
      <c r="C963" s="85"/>
      <c r="D963" s="85"/>
      <c r="E963" s="85"/>
      <c r="F963" s="85"/>
      <c r="G963" s="85"/>
      <c r="H963" s="85"/>
      <c r="I963" s="85"/>
      <c r="J963" s="85"/>
      <c r="K963" s="99"/>
      <c r="L963" s="90"/>
      <c r="M963" s="40">
        <f t="shared" si="87"/>
        <v>0</v>
      </c>
      <c r="P963" s="85"/>
      <c r="Q963" s="85"/>
      <c r="R963" s="85"/>
      <c r="S963" s="85"/>
      <c r="T963" s="85"/>
      <c r="U963" s="85"/>
      <c r="V963" s="91" t="str">
        <f t="shared" si="88"/>
        <v>/</v>
      </c>
      <c r="W963" s="92"/>
      <c r="X963" s="92"/>
      <c r="Y963" s="92"/>
      <c r="Z963" s="131">
        <f t="shared" si="84"/>
        <v>0</v>
      </c>
      <c r="AA963" s="131">
        <f t="shared" si="85"/>
        <v>0</v>
      </c>
      <c r="AB963" s="132">
        <f t="shared" si="86"/>
        <v>0</v>
      </c>
      <c r="AC963" s="132">
        <f t="shared" si="89"/>
        <v>0</v>
      </c>
      <c r="AD963" s="132">
        <f>(IF(S963=Dropdown!$E$6,1,IF(S963=Dropdown!$E$7,2,IF(S963=Dropdown!$E$8,1,IF(S963=Dropdown!$E$9,2,0)))))*E963</f>
        <v>0</v>
      </c>
      <c r="AE963" s="132">
        <v>0</v>
      </c>
    </row>
    <row r="964" spans="1:31" ht="32.25" customHeight="1" thickBot="1" x14ac:dyDescent="0.3">
      <c r="A964" s="98"/>
      <c r="B964" s="85"/>
      <c r="C964" s="85"/>
      <c r="D964" s="85"/>
      <c r="E964" s="85"/>
      <c r="F964" s="85"/>
      <c r="G964" s="85"/>
      <c r="H964" s="85"/>
      <c r="I964" s="85"/>
      <c r="J964" s="85"/>
      <c r="K964" s="99"/>
      <c r="L964" s="90"/>
      <c r="M964" s="40">
        <f t="shared" si="87"/>
        <v>0</v>
      </c>
      <c r="P964" s="85"/>
      <c r="Q964" s="85"/>
      <c r="R964" s="85"/>
      <c r="S964" s="85"/>
      <c r="T964" s="85"/>
      <c r="U964" s="85"/>
      <c r="V964" s="91" t="str">
        <f t="shared" si="88"/>
        <v>/</v>
      </c>
      <c r="W964" s="92"/>
      <c r="X964" s="92"/>
      <c r="Y964" s="92"/>
      <c r="Z964" s="131">
        <f t="shared" si="84"/>
        <v>0</v>
      </c>
      <c r="AA964" s="131">
        <f t="shared" si="85"/>
        <v>0</v>
      </c>
      <c r="AB964" s="132">
        <f t="shared" si="86"/>
        <v>0</v>
      </c>
      <c r="AC964" s="132">
        <f t="shared" si="89"/>
        <v>0</v>
      </c>
      <c r="AD964" s="132">
        <f>(IF(S964=Dropdown!$E$6,1,IF(S964=Dropdown!$E$7,2,IF(S964=Dropdown!$E$8,1,IF(S964=Dropdown!$E$9,2,0)))))*E964</f>
        <v>0</v>
      </c>
      <c r="AE964" s="132">
        <v>0</v>
      </c>
    </row>
    <row r="965" spans="1:31" ht="32.25" customHeight="1" thickBot="1" x14ac:dyDescent="0.3">
      <c r="A965" s="98"/>
      <c r="B965" s="85"/>
      <c r="C965" s="85"/>
      <c r="D965" s="85"/>
      <c r="E965" s="85"/>
      <c r="F965" s="85"/>
      <c r="G965" s="85"/>
      <c r="H965" s="85"/>
      <c r="I965" s="85"/>
      <c r="J965" s="85"/>
      <c r="K965" s="99"/>
      <c r="L965" s="90"/>
      <c r="M965" s="40">
        <f t="shared" si="87"/>
        <v>0</v>
      </c>
      <c r="P965" s="85"/>
      <c r="Q965" s="85"/>
      <c r="R965" s="85"/>
      <c r="S965" s="85"/>
      <c r="T965" s="85"/>
      <c r="U965" s="85"/>
      <c r="V965" s="91" t="str">
        <f t="shared" si="88"/>
        <v>/</v>
      </c>
      <c r="W965" s="92"/>
      <c r="X965" s="92"/>
      <c r="Y965" s="92"/>
      <c r="Z965" s="131">
        <f t="shared" si="84"/>
        <v>0</v>
      </c>
      <c r="AA965" s="131">
        <f t="shared" si="85"/>
        <v>0</v>
      </c>
      <c r="AB965" s="132">
        <f t="shared" si="86"/>
        <v>0</v>
      </c>
      <c r="AC965" s="132">
        <f t="shared" si="89"/>
        <v>0</v>
      </c>
      <c r="AD965" s="132">
        <f>(IF(S965=Dropdown!$E$6,1,IF(S965=Dropdown!$E$7,2,IF(S965=Dropdown!$E$8,1,IF(S965=Dropdown!$E$9,2,0)))))*E965</f>
        <v>0</v>
      </c>
      <c r="AE965" s="132">
        <v>0</v>
      </c>
    </row>
    <row r="966" spans="1:31" ht="32.25" customHeight="1" thickBot="1" x14ac:dyDescent="0.3">
      <c r="A966" s="98"/>
      <c r="B966" s="85"/>
      <c r="C966" s="85"/>
      <c r="D966" s="102"/>
      <c r="E966" s="85"/>
      <c r="F966" s="85"/>
      <c r="G966" s="85"/>
      <c r="H966" s="85"/>
      <c r="I966" s="85"/>
      <c r="J966" s="85"/>
      <c r="K966" s="99"/>
      <c r="L966" s="90"/>
      <c r="M966" s="40">
        <f t="shared" si="87"/>
        <v>0</v>
      </c>
      <c r="P966" s="85"/>
      <c r="Q966" s="85"/>
      <c r="R966" s="85"/>
      <c r="S966" s="85"/>
      <c r="T966" s="85"/>
      <c r="U966" s="85"/>
      <c r="V966" s="91" t="str">
        <f t="shared" si="88"/>
        <v>/</v>
      </c>
      <c r="W966" s="92"/>
      <c r="X966" s="92"/>
      <c r="Y966" s="92"/>
      <c r="Z966" s="131">
        <f t="shared" si="84"/>
        <v>0</v>
      </c>
      <c r="AA966" s="131">
        <f t="shared" si="85"/>
        <v>0</v>
      </c>
      <c r="AB966" s="132">
        <f t="shared" si="86"/>
        <v>0</v>
      </c>
      <c r="AC966" s="132">
        <f t="shared" si="89"/>
        <v>0</v>
      </c>
      <c r="AD966" s="132">
        <f>(IF(S966=Dropdown!$E$6,1,IF(S966=Dropdown!$E$7,2,IF(S966=Dropdown!$E$8,1,IF(S966=Dropdown!$E$9,2,0)))))*E966</f>
        <v>0</v>
      </c>
      <c r="AE966" s="132">
        <v>0</v>
      </c>
    </row>
    <row r="967" spans="1:31" ht="32.25" customHeight="1" thickBot="1" x14ac:dyDescent="0.3">
      <c r="A967" s="98"/>
      <c r="B967" s="85"/>
      <c r="C967" s="85"/>
      <c r="D967" s="102"/>
      <c r="E967" s="85"/>
      <c r="F967" s="85"/>
      <c r="G967" s="85"/>
      <c r="H967" s="85"/>
      <c r="I967" s="85"/>
      <c r="J967" s="85"/>
      <c r="K967" s="99"/>
      <c r="L967" s="90"/>
      <c r="M967" s="40">
        <f t="shared" si="87"/>
        <v>0</v>
      </c>
      <c r="P967" s="85"/>
      <c r="Q967" s="85"/>
      <c r="R967" s="85"/>
      <c r="S967" s="85"/>
      <c r="T967" s="85"/>
      <c r="U967" s="85"/>
      <c r="V967" s="91" t="str">
        <f t="shared" si="88"/>
        <v>/</v>
      </c>
      <c r="W967" s="92"/>
      <c r="X967" s="92"/>
      <c r="Y967" s="92"/>
      <c r="Z967" s="131">
        <f t="shared" si="84"/>
        <v>0</v>
      </c>
      <c r="AA967" s="131">
        <f t="shared" si="85"/>
        <v>0</v>
      </c>
      <c r="AB967" s="132">
        <f t="shared" si="86"/>
        <v>0</v>
      </c>
      <c r="AC967" s="132">
        <f t="shared" si="89"/>
        <v>0</v>
      </c>
      <c r="AD967" s="132">
        <f>(IF(S967=Dropdown!$E$6,1,IF(S967=Dropdown!$E$7,2,IF(S967=Dropdown!$E$8,1,IF(S967=Dropdown!$E$9,2,0)))))*E967</f>
        <v>0</v>
      </c>
      <c r="AE967" s="132">
        <v>0</v>
      </c>
    </row>
    <row r="968" spans="1:31" ht="32.25" customHeight="1" thickBot="1" x14ac:dyDescent="0.3">
      <c r="A968" s="98"/>
      <c r="B968" s="85"/>
      <c r="C968" s="85"/>
      <c r="D968" s="102"/>
      <c r="E968" s="85"/>
      <c r="F968" s="85"/>
      <c r="G968" s="85"/>
      <c r="H968" s="85"/>
      <c r="I968" s="85"/>
      <c r="J968" s="85"/>
      <c r="K968" s="99"/>
      <c r="L968" s="90"/>
      <c r="M968" s="40">
        <f t="shared" si="87"/>
        <v>0</v>
      </c>
      <c r="P968" s="85"/>
      <c r="Q968" s="85"/>
      <c r="R968" s="85"/>
      <c r="S968" s="85"/>
      <c r="T968" s="85"/>
      <c r="U968" s="85"/>
      <c r="V968" s="91" t="str">
        <f t="shared" si="88"/>
        <v>/</v>
      </c>
      <c r="W968" s="92"/>
      <c r="X968" s="92"/>
      <c r="Y968" s="92"/>
      <c r="Z968" s="131">
        <f t="shared" ref="Z968:Z1000" si="90">+((C968*D968)/1000000)*E968</f>
        <v>0</v>
      </c>
      <c r="AA968" s="131">
        <f t="shared" ref="AA968:AA1000" si="91">+(IF(G968&lt;&gt;"",C968/1000+0.1,0)+IF(H968&lt;&gt;"",C968/1000+0.1,0)+IF(I968&lt;&gt;"",D968/1000+0.1,0)+IF(J968&lt;&gt;"",D968/1000+0.1,0))*E968</f>
        <v>0</v>
      </c>
      <c r="AB968" s="132">
        <f t="shared" ref="AB968:AB1000" si="92">+IF(Q968="",0,1)*E968</f>
        <v>0</v>
      </c>
      <c r="AC968" s="132">
        <f t="shared" si="89"/>
        <v>0</v>
      </c>
      <c r="AD968" s="132">
        <f>(IF(S968=Dropdown!$E$6,1,IF(S968=Dropdown!$E$7,2,IF(S968=Dropdown!$E$8,1,IF(S968=Dropdown!$E$9,2,0)))))*E968</f>
        <v>0</v>
      </c>
      <c r="AE968" s="132">
        <v>0</v>
      </c>
    </row>
    <row r="969" spans="1:31" ht="32.25" customHeight="1" thickBot="1" x14ac:dyDescent="0.3">
      <c r="A969" s="98"/>
      <c r="B969" s="85"/>
      <c r="C969" s="85"/>
      <c r="D969" s="102"/>
      <c r="E969" s="85"/>
      <c r="F969" s="85"/>
      <c r="G969" s="85"/>
      <c r="H969" s="85"/>
      <c r="I969" s="85"/>
      <c r="J969" s="85"/>
      <c r="K969" s="99"/>
      <c r="L969" s="90"/>
      <c r="M969" s="40">
        <f t="shared" ref="M969:M999" si="93">IF(C969=0,0,1)</f>
        <v>0</v>
      </c>
      <c r="P969" s="85"/>
      <c r="Q969" s="85"/>
      <c r="R969" s="85"/>
      <c r="S969" s="85"/>
      <c r="T969" s="85"/>
      <c r="U969" s="85"/>
      <c r="V969" s="91" t="str">
        <f t="shared" ref="V969:V1000" si="94">CONCATENATE(IF(Q969="","",CONCATENATE("",P969,"/",Q969)),IF(R969="","",CONCATENATE("",P969,"/",R969)),IF(S969="","",CONCATENATE("/","",P969,"/",S969,"(",T969,"-",U969,")")),"/",F969)</f>
        <v>/</v>
      </c>
      <c r="W969" s="92"/>
      <c r="X969" s="92"/>
      <c r="Y969" s="92"/>
      <c r="Z969" s="131">
        <f t="shared" si="90"/>
        <v>0</v>
      </c>
      <c r="AA969" s="131">
        <f t="shared" si="91"/>
        <v>0</v>
      </c>
      <c r="AB969" s="132">
        <f t="shared" si="92"/>
        <v>0</v>
      </c>
      <c r="AC969" s="132">
        <f t="shared" ref="AC969:AC1000" si="95">+IF(R969="",0,1)*E969</f>
        <v>0</v>
      </c>
      <c r="AD969" s="132">
        <f>(IF(S969=Dropdown!$E$6,1,IF(S969=Dropdown!$E$7,2,IF(S969=Dropdown!$E$8,1,IF(S969=Dropdown!$E$9,2,0)))))*E969</f>
        <v>0</v>
      </c>
      <c r="AE969" s="132">
        <v>0</v>
      </c>
    </row>
    <row r="970" spans="1:31" ht="32.25" customHeight="1" thickBot="1" x14ac:dyDescent="0.3">
      <c r="A970" s="98"/>
      <c r="B970" s="85"/>
      <c r="C970" s="85"/>
      <c r="D970" s="85"/>
      <c r="E970" s="85"/>
      <c r="F970" s="85"/>
      <c r="G970" s="85"/>
      <c r="H970" s="85"/>
      <c r="I970" s="85"/>
      <c r="J970" s="85"/>
      <c r="K970" s="99"/>
      <c r="L970" s="90"/>
      <c r="M970" s="40">
        <f t="shared" si="93"/>
        <v>0</v>
      </c>
      <c r="P970" s="85"/>
      <c r="Q970" s="85"/>
      <c r="R970" s="85"/>
      <c r="S970" s="85"/>
      <c r="T970" s="85"/>
      <c r="U970" s="85"/>
      <c r="V970" s="91" t="str">
        <f t="shared" si="94"/>
        <v>/</v>
      </c>
      <c r="W970" s="92"/>
      <c r="X970" s="92"/>
      <c r="Y970" s="92"/>
      <c r="Z970" s="131">
        <f t="shared" si="90"/>
        <v>0</v>
      </c>
      <c r="AA970" s="131">
        <f t="shared" si="91"/>
        <v>0</v>
      </c>
      <c r="AB970" s="132">
        <f t="shared" si="92"/>
        <v>0</v>
      </c>
      <c r="AC970" s="132">
        <f t="shared" si="95"/>
        <v>0</v>
      </c>
      <c r="AD970" s="132">
        <f>(IF(S970=Dropdown!$E$6,1,IF(S970=Dropdown!$E$7,2,IF(S970=Dropdown!$E$8,1,IF(S970=Dropdown!$E$9,2,0)))))*E970</f>
        <v>0</v>
      </c>
      <c r="AE970" s="132">
        <v>0</v>
      </c>
    </row>
    <row r="971" spans="1:31" ht="32.25" customHeight="1" thickBot="1" x14ac:dyDescent="0.3">
      <c r="A971" s="98"/>
      <c r="B971" s="85"/>
      <c r="C971" s="85"/>
      <c r="D971" s="85"/>
      <c r="E971" s="85"/>
      <c r="F971" s="85"/>
      <c r="G971" s="85"/>
      <c r="H971" s="85"/>
      <c r="I971" s="85"/>
      <c r="J971" s="85"/>
      <c r="K971" s="99"/>
      <c r="L971" s="90"/>
      <c r="M971" s="40">
        <f t="shared" si="93"/>
        <v>0</v>
      </c>
      <c r="P971" s="85"/>
      <c r="Q971" s="85"/>
      <c r="R971" s="85"/>
      <c r="S971" s="85"/>
      <c r="T971" s="85"/>
      <c r="U971" s="85"/>
      <c r="V971" s="91" t="str">
        <f t="shared" si="94"/>
        <v>/</v>
      </c>
      <c r="W971" s="92"/>
      <c r="X971" s="92"/>
      <c r="Y971" s="92"/>
      <c r="Z971" s="131">
        <f t="shared" si="90"/>
        <v>0</v>
      </c>
      <c r="AA971" s="131">
        <f t="shared" si="91"/>
        <v>0</v>
      </c>
      <c r="AB971" s="132">
        <f t="shared" si="92"/>
        <v>0</v>
      </c>
      <c r="AC971" s="132">
        <f t="shared" si="95"/>
        <v>0</v>
      </c>
      <c r="AD971" s="132">
        <f>(IF(S971=Dropdown!$E$6,1,IF(S971=Dropdown!$E$7,2,IF(S971=Dropdown!$E$8,1,IF(S971=Dropdown!$E$9,2,0)))))*E971</f>
        <v>0</v>
      </c>
      <c r="AE971" s="132">
        <v>0</v>
      </c>
    </row>
    <row r="972" spans="1:31" ht="32.25" customHeight="1" thickBot="1" x14ac:dyDescent="0.3">
      <c r="A972" s="98"/>
      <c r="B972" s="85"/>
      <c r="C972" s="85"/>
      <c r="D972" s="85"/>
      <c r="E972" s="85"/>
      <c r="F972" s="85"/>
      <c r="G972" s="85"/>
      <c r="H972" s="85"/>
      <c r="I972" s="85"/>
      <c r="J972" s="85"/>
      <c r="K972" s="99"/>
      <c r="L972" s="90"/>
      <c r="M972" s="40">
        <f t="shared" si="93"/>
        <v>0</v>
      </c>
      <c r="P972" s="85"/>
      <c r="Q972" s="85"/>
      <c r="R972" s="85"/>
      <c r="S972" s="85"/>
      <c r="T972" s="85"/>
      <c r="U972" s="85"/>
      <c r="V972" s="91" t="str">
        <f t="shared" si="94"/>
        <v>/</v>
      </c>
      <c r="W972" s="92"/>
      <c r="X972" s="92"/>
      <c r="Y972" s="92"/>
      <c r="Z972" s="131">
        <f t="shared" si="90"/>
        <v>0</v>
      </c>
      <c r="AA972" s="131">
        <f t="shared" si="91"/>
        <v>0</v>
      </c>
      <c r="AB972" s="132">
        <f t="shared" si="92"/>
        <v>0</v>
      </c>
      <c r="AC972" s="132">
        <f t="shared" si="95"/>
        <v>0</v>
      </c>
      <c r="AD972" s="132">
        <f>(IF(S972=Dropdown!$E$6,1,IF(S972=Dropdown!$E$7,2,IF(S972=Dropdown!$E$8,1,IF(S972=Dropdown!$E$9,2,0)))))*E972</f>
        <v>0</v>
      </c>
      <c r="AE972" s="132">
        <v>0</v>
      </c>
    </row>
    <row r="973" spans="1:31" ht="32.25" customHeight="1" thickBot="1" x14ac:dyDescent="0.3">
      <c r="A973" s="98"/>
      <c r="B973" s="85"/>
      <c r="C973" s="85"/>
      <c r="D973" s="85"/>
      <c r="E973" s="85"/>
      <c r="F973" s="85"/>
      <c r="G973" s="85"/>
      <c r="H973" s="85"/>
      <c r="I973" s="85"/>
      <c r="J973" s="85"/>
      <c r="K973" s="99"/>
      <c r="L973" s="90"/>
      <c r="M973" s="40">
        <f t="shared" si="93"/>
        <v>0</v>
      </c>
      <c r="P973" s="85"/>
      <c r="Q973" s="85"/>
      <c r="R973" s="85"/>
      <c r="S973" s="85"/>
      <c r="T973" s="85"/>
      <c r="U973" s="85"/>
      <c r="V973" s="91" t="str">
        <f t="shared" si="94"/>
        <v>/</v>
      </c>
      <c r="W973" s="92"/>
      <c r="X973" s="92"/>
      <c r="Y973" s="92"/>
      <c r="Z973" s="131">
        <f t="shared" si="90"/>
        <v>0</v>
      </c>
      <c r="AA973" s="131">
        <f t="shared" si="91"/>
        <v>0</v>
      </c>
      <c r="AB973" s="132">
        <f t="shared" si="92"/>
        <v>0</v>
      </c>
      <c r="AC973" s="132">
        <f t="shared" si="95"/>
        <v>0</v>
      </c>
      <c r="AD973" s="132">
        <f>(IF(S973=Dropdown!$E$6,1,IF(S973=Dropdown!$E$7,2,IF(S973=Dropdown!$E$8,1,IF(S973=Dropdown!$E$9,2,0)))))*E973</f>
        <v>0</v>
      </c>
      <c r="AE973" s="132">
        <v>0</v>
      </c>
    </row>
    <row r="974" spans="1:31" ht="32.25" customHeight="1" thickBot="1" x14ac:dyDescent="0.3">
      <c r="A974" s="98"/>
      <c r="B974" s="85"/>
      <c r="C974" s="85"/>
      <c r="D974" s="85"/>
      <c r="E974" s="85"/>
      <c r="F974" s="85"/>
      <c r="G974" s="85"/>
      <c r="H974" s="85"/>
      <c r="I974" s="85"/>
      <c r="J974" s="85"/>
      <c r="K974" s="99"/>
      <c r="L974" s="90"/>
      <c r="M974" s="40">
        <f t="shared" si="93"/>
        <v>0</v>
      </c>
      <c r="P974" s="85"/>
      <c r="Q974" s="85"/>
      <c r="R974" s="85"/>
      <c r="S974" s="85"/>
      <c r="T974" s="85"/>
      <c r="U974" s="85"/>
      <c r="V974" s="91" t="str">
        <f t="shared" si="94"/>
        <v>/</v>
      </c>
      <c r="W974" s="92"/>
      <c r="X974" s="92"/>
      <c r="Y974" s="92"/>
      <c r="Z974" s="131">
        <f t="shared" si="90"/>
        <v>0</v>
      </c>
      <c r="AA974" s="131">
        <f t="shared" si="91"/>
        <v>0</v>
      </c>
      <c r="AB974" s="132">
        <f t="shared" si="92"/>
        <v>0</v>
      </c>
      <c r="AC974" s="132">
        <f t="shared" si="95"/>
        <v>0</v>
      </c>
      <c r="AD974" s="132">
        <f>(IF(S974=Dropdown!$E$6,1,IF(S974=Dropdown!$E$7,2,IF(S974=Dropdown!$E$8,1,IF(S974=Dropdown!$E$9,2,0)))))*E974</f>
        <v>0</v>
      </c>
      <c r="AE974" s="132">
        <v>0</v>
      </c>
    </row>
    <row r="975" spans="1:31" ht="32.25" customHeight="1" thickBot="1" x14ac:dyDescent="0.3">
      <c r="A975" s="98"/>
      <c r="B975" s="85"/>
      <c r="C975" s="85"/>
      <c r="D975" s="85"/>
      <c r="E975" s="85"/>
      <c r="F975" s="85"/>
      <c r="G975" s="85"/>
      <c r="H975" s="85"/>
      <c r="I975" s="85"/>
      <c r="J975" s="85"/>
      <c r="K975" s="99"/>
      <c r="L975" s="90"/>
      <c r="M975" s="40">
        <f t="shared" si="93"/>
        <v>0</v>
      </c>
      <c r="P975" s="85"/>
      <c r="Q975" s="85"/>
      <c r="R975" s="85"/>
      <c r="S975" s="85"/>
      <c r="T975" s="85"/>
      <c r="U975" s="85"/>
      <c r="V975" s="91" t="str">
        <f t="shared" si="94"/>
        <v>/</v>
      </c>
      <c r="W975" s="92"/>
      <c r="X975" s="92"/>
      <c r="Y975" s="92"/>
      <c r="Z975" s="131">
        <f t="shared" si="90"/>
        <v>0</v>
      </c>
      <c r="AA975" s="131">
        <f t="shared" si="91"/>
        <v>0</v>
      </c>
      <c r="AB975" s="132">
        <f t="shared" si="92"/>
        <v>0</v>
      </c>
      <c r="AC975" s="132">
        <f t="shared" si="95"/>
        <v>0</v>
      </c>
      <c r="AD975" s="132">
        <f>(IF(S975=Dropdown!$E$6,1,IF(S975=Dropdown!$E$7,2,IF(S975=Dropdown!$E$8,1,IF(S975=Dropdown!$E$9,2,0)))))*E975</f>
        <v>0</v>
      </c>
      <c r="AE975" s="132">
        <v>0</v>
      </c>
    </row>
    <row r="976" spans="1:31" ht="32.25" customHeight="1" thickBot="1" x14ac:dyDescent="0.3">
      <c r="A976" s="98"/>
      <c r="B976" s="85"/>
      <c r="C976" s="85"/>
      <c r="D976" s="85"/>
      <c r="E976" s="85"/>
      <c r="F976" s="85"/>
      <c r="G976" s="85"/>
      <c r="H976" s="85"/>
      <c r="I976" s="85"/>
      <c r="J976" s="85"/>
      <c r="K976" s="99"/>
      <c r="L976" s="90"/>
      <c r="M976" s="40">
        <f t="shared" si="93"/>
        <v>0</v>
      </c>
      <c r="P976" s="85"/>
      <c r="Q976" s="85"/>
      <c r="R976" s="85"/>
      <c r="S976" s="85"/>
      <c r="T976" s="85"/>
      <c r="U976" s="85"/>
      <c r="V976" s="91" t="str">
        <f t="shared" si="94"/>
        <v>/</v>
      </c>
      <c r="W976" s="92"/>
      <c r="X976" s="92"/>
      <c r="Y976" s="92"/>
      <c r="Z976" s="131">
        <f t="shared" si="90"/>
        <v>0</v>
      </c>
      <c r="AA976" s="131">
        <f t="shared" si="91"/>
        <v>0</v>
      </c>
      <c r="AB976" s="132">
        <f t="shared" si="92"/>
        <v>0</v>
      </c>
      <c r="AC976" s="132">
        <f t="shared" si="95"/>
        <v>0</v>
      </c>
      <c r="AD976" s="132">
        <f>(IF(S976=Dropdown!$E$6,1,IF(S976=Dropdown!$E$7,2,IF(S976=Dropdown!$E$8,1,IF(S976=Dropdown!$E$9,2,0)))))*E976</f>
        <v>0</v>
      </c>
      <c r="AE976" s="132">
        <v>0</v>
      </c>
    </row>
    <row r="977" spans="1:31" ht="32.25" customHeight="1" thickBot="1" x14ac:dyDescent="0.3">
      <c r="A977" s="98"/>
      <c r="B977" s="85"/>
      <c r="C977" s="85"/>
      <c r="D977" s="85"/>
      <c r="E977" s="85"/>
      <c r="F977" s="85"/>
      <c r="G977" s="85"/>
      <c r="H977" s="85"/>
      <c r="I977" s="85"/>
      <c r="J977" s="85"/>
      <c r="K977" s="99"/>
      <c r="L977" s="90"/>
      <c r="M977" s="40">
        <f t="shared" si="93"/>
        <v>0</v>
      </c>
      <c r="P977" s="85"/>
      <c r="Q977" s="85"/>
      <c r="R977" s="85"/>
      <c r="S977" s="85"/>
      <c r="T977" s="85"/>
      <c r="U977" s="85"/>
      <c r="V977" s="91" t="str">
        <f t="shared" si="94"/>
        <v>/</v>
      </c>
      <c r="W977" s="92"/>
      <c r="X977" s="92"/>
      <c r="Y977" s="92"/>
      <c r="Z977" s="131">
        <f t="shared" si="90"/>
        <v>0</v>
      </c>
      <c r="AA977" s="131">
        <f t="shared" si="91"/>
        <v>0</v>
      </c>
      <c r="AB977" s="132">
        <f t="shared" si="92"/>
        <v>0</v>
      </c>
      <c r="AC977" s="132">
        <f t="shared" si="95"/>
        <v>0</v>
      </c>
      <c r="AD977" s="132">
        <f>(IF(S977=Dropdown!$E$6,1,IF(S977=Dropdown!$E$7,2,IF(S977=Dropdown!$E$8,1,IF(S977=Dropdown!$E$9,2,0)))))*E977</f>
        <v>0</v>
      </c>
      <c r="AE977" s="132">
        <v>0</v>
      </c>
    </row>
    <row r="978" spans="1:31" ht="32.25" customHeight="1" thickBot="1" x14ac:dyDescent="0.3">
      <c r="A978" s="98"/>
      <c r="B978" s="85"/>
      <c r="C978" s="85"/>
      <c r="D978" s="85"/>
      <c r="E978" s="85"/>
      <c r="F978" s="85"/>
      <c r="G978" s="85"/>
      <c r="H978" s="85"/>
      <c r="I978" s="85"/>
      <c r="J978" s="85"/>
      <c r="K978" s="99"/>
      <c r="L978" s="90"/>
      <c r="M978" s="40">
        <f t="shared" si="93"/>
        <v>0</v>
      </c>
      <c r="P978" s="85"/>
      <c r="Q978" s="85"/>
      <c r="R978" s="85"/>
      <c r="S978" s="85"/>
      <c r="T978" s="85"/>
      <c r="U978" s="85"/>
      <c r="V978" s="91" t="str">
        <f t="shared" si="94"/>
        <v>/</v>
      </c>
      <c r="W978" s="92"/>
      <c r="X978" s="92"/>
      <c r="Y978" s="92"/>
      <c r="Z978" s="131">
        <f t="shared" si="90"/>
        <v>0</v>
      </c>
      <c r="AA978" s="131">
        <f t="shared" si="91"/>
        <v>0</v>
      </c>
      <c r="AB978" s="132">
        <f t="shared" si="92"/>
        <v>0</v>
      </c>
      <c r="AC978" s="132">
        <f t="shared" si="95"/>
        <v>0</v>
      </c>
      <c r="AD978" s="132">
        <f>(IF(S978=Dropdown!$E$6,1,IF(S978=Dropdown!$E$7,2,IF(S978=Dropdown!$E$8,1,IF(S978=Dropdown!$E$9,2,0)))))*E978</f>
        <v>0</v>
      </c>
      <c r="AE978" s="132">
        <v>0</v>
      </c>
    </row>
    <row r="979" spans="1:31" ht="32.25" customHeight="1" thickBot="1" x14ac:dyDescent="0.3">
      <c r="A979" s="98"/>
      <c r="B979" s="85"/>
      <c r="C979" s="85"/>
      <c r="D979" s="85"/>
      <c r="E979" s="85"/>
      <c r="F979" s="85"/>
      <c r="G979" s="85"/>
      <c r="H979" s="85"/>
      <c r="I979" s="85"/>
      <c r="J979" s="85"/>
      <c r="K979" s="99"/>
      <c r="L979" s="90"/>
      <c r="M979" s="40">
        <f t="shared" si="93"/>
        <v>0</v>
      </c>
      <c r="P979" s="85"/>
      <c r="Q979" s="85"/>
      <c r="R979" s="85"/>
      <c r="S979" s="85"/>
      <c r="T979" s="85"/>
      <c r="U979" s="85"/>
      <c r="V979" s="91" t="str">
        <f t="shared" si="94"/>
        <v>/</v>
      </c>
      <c r="W979" s="92"/>
      <c r="X979" s="92"/>
      <c r="Y979" s="92"/>
      <c r="Z979" s="131">
        <f t="shared" si="90"/>
        <v>0</v>
      </c>
      <c r="AA979" s="131">
        <f t="shared" si="91"/>
        <v>0</v>
      </c>
      <c r="AB979" s="132">
        <f t="shared" si="92"/>
        <v>0</v>
      </c>
      <c r="AC979" s="132">
        <f t="shared" si="95"/>
        <v>0</v>
      </c>
      <c r="AD979" s="132">
        <f>(IF(S979=Dropdown!$E$6,1,IF(S979=Dropdown!$E$7,2,IF(S979=Dropdown!$E$8,1,IF(S979=Dropdown!$E$9,2,0)))))*E979</f>
        <v>0</v>
      </c>
      <c r="AE979" s="132">
        <v>0</v>
      </c>
    </row>
    <row r="980" spans="1:31" ht="32.25" customHeight="1" thickBot="1" x14ac:dyDescent="0.3">
      <c r="A980" s="98"/>
      <c r="B980" s="85"/>
      <c r="C980" s="85"/>
      <c r="D980" s="85"/>
      <c r="E980" s="85"/>
      <c r="F980" s="85"/>
      <c r="G980" s="85"/>
      <c r="H980" s="85"/>
      <c r="I980" s="85"/>
      <c r="J980" s="85"/>
      <c r="K980" s="99"/>
      <c r="L980" s="90"/>
      <c r="M980" s="40">
        <f t="shared" si="93"/>
        <v>0</v>
      </c>
      <c r="P980" s="85"/>
      <c r="Q980" s="85"/>
      <c r="R980" s="85"/>
      <c r="S980" s="85"/>
      <c r="T980" s="85"/>
      <c r="U980" s="85"/>
      <c r="V980" s="91" t="str">
        <f t="shared" si="94"/>
        <v>/</v>
      </c>
      <c r="W980" s="92"/>
      <c r="X980" s="92"/>
      <c r="Y980" s="92"/>
      <c r="Z980" s="131">
        <f t="shared" si="90"/>
        <v>0</v>
      </c>
      <c r="AA980" s="131">
        <f t="shared" si="91"/>
        <v>0</v>
      </c>
      <c r="AB980" s="132">
        <f t="shared" si="92"/>
        <v>0</v>
      </c>
      <c r="AC980" s="132">
        <f t="shared" si="95"/>
        <v>0</v>
      </c>
      <c r="AD980" s="132">
        <f>(IF(S980=Dropdown!$E$6,1,IF(S980=Dropdown!$E$7,2,IF(S980=Dropdown!$E$8,1,IF(S980=Dropdown!$E$9,2,0)))))*E980</f>
        <v>0</v>
      </c>
      <c r="AE980" s="132">
        <v>0</v>
      </c>
    </row>
    <row r="981" spans="1:31" ht="32.25" customHeight="1" thickBot="1" x14ac:dyDescent="0.3">
      <c r="A981" s="98"/>
      <c r="B981" s="85"/>
      <c r="C981" s="85"/>
      <c r="D981" s="85"/>
      <c r="E981" s="85"/>
      <c r="F981" s="85"/>
      <c r="G981" s="85"/>
      <c r="H981" s="85"/>
      <c r="I981" s="85"/>
      <c r="J981" s="85"/>
      <c r="K981" s="99"/>
      <c r="L981" s="90"/>
      <c r="M981" s="40">
        <f t="shared" si="93"/>
        <v>0</v>
      </c>
      <c r="P981" s="85"/>
      <c r="Q981" s="85"/>
      <c r="R981" s="85"/>
      <c r="S981" s="85"/>
      <c r="T981" s="85"/>
      <c r="U981" s="85"/>
      <c r="V981" s="91" t="str">
        <f t="shared" si="94"/>
        <v>/</v>
      </c>
      <c r="W981" s="92"/>
      <c r="X981" s="92"/>
      <c r="Y981" s="92"/>
      <c r="Z981" s="131">
        <f t="shared" si="90"/>
        <v>0</v>
      </c>
      <c r="AA981" s="131">
        <f t="shared" si="91"/>
        <v>0</v>
      </c>
      <c r="AB981" s="132">
        <f t="shared" si="92"/>
        <v>0</v>
      </c>
      <c r="AC981" s="132">
        <f t="shared" si="95"/>
        <v>0</v>
      </c>
      <c r="AD981" s="132">
        <f>(IF(S981=Dropdown!$E$6,1,IF(S981=Dropdown!$E$7,2,IF(S981=Dropdown!$E$8,1,IF(S981=Dropdown!$E$9,2,0)))))*E981</f>
        <v>0</v>
      </c>
      <c r="AE981" s="132">
        <v>0</v>
      </c>
    </row>
    <row r="982" spans="1:31" ht="32.25" customHeight="1" thickBot="1" x14ac:dyDescent="0.3">
      <c r="A982" s="98"/>
      <c r="B982" s="85"/>
      <c r="C982" s="85"/>
      <c r="D982" s="85"/>
      <c r="E982" s="85"/>
      <c r="F982" s="85"/>
      <c r="G982" s="85"/>
      <c r="H982" s="85"/>
      <c r="I982" s="85"/>
      <c r="J982" s="85"/>
      <c r="K982" s="99"/>
      <c r="L982" s="90"/>
      <c r="M982" s="40">
        <f t="shared" si="93"/>
        <v>0</v>
      </c>
      <c r="P982" s="85"/>
      <c r="Q982" s="85"/>
      <c r="R982" s="85"/>
      <c r="S982" s="85"/>
      <c r="T982" s="85"/>
      <c r="U982" s="85"/>
      <c r="V982" s="91" t="str">
        <f t="shared" si="94"/>
        <v>/</v>
      </c>
      <c r="W982" s="92"/>
      <c r="X982" s="92"/>
      <c r="Y982" s="92"/>
      <c r="Z982" s="131">
        <f t="shared" si="90"/>
        <v>0</v>
      </c>
      <c r="AA982" s="131">
        <f t="shared" si="91"/>
        <v>0</v>
      </c>
      <c r="AB982" s="132">
        <f t="shared" si="92"/>
        <v>0</v>
      </c>
      <c r="AC982" s="132">
        <f t="shared" si="95"/>
        <v>0</v>
      </c>
      <c r="AD982" s="132">
        <f>(IF(S982=Dropdown!$E$6,1,IF(S982=Dropdown!$E$7,2,IF(S982=Dropdown!$E$8,1,IF(S982=Dropdown!$E$9,2,0)))))*E982</f>
        <v>0</v>
      </c>
      <c r="AE982" s="132">
        <v>0</v>
      </c>
    </row>
    <row r="983" spans="1:31" ht="32.25" customHeight="1" thickBot="1" x14ac:dyDescent="0.3">
      <c r="A983" s="98"/>
      <c r="B983" s="85"/>
      <c r="C983" s="85"/>
      <c r="D983" s="102"/>
      <c r="E983" s="85"/>
      <c r="F983" s="85"/>
      <c r="G983" s="85"/>
      <c r="H983" s="85"/>
      <c r="I983" s="85"/>
      <c r="J983" s="85"/>
      <c r="K983" s="99"/>
      <c r="L983" s="90"/>
      <c r="M983" s="40">
        <f t="shared" si="93"/>
        <v>0</v>
      </c>
      <c r="P983" s="85"/>
      <c r="Q983" s="85"/>
      <c r="R983" s="85"/>
      <c r="S983" s="85"/>
      <c r="T983" s="85"/>
      <c r="U983" s="85"/>
      <c r="V983" s="91" t="str">
        <f t="shared" si="94"/>
        <v>/</v>
      </c>
      <c r="W983" s="92"/>
      <c r="X983" s="92"/>
      <c r="Y983" s="92"/>
      <c r="Z983" s="131">
        <f t="shared" si="90"/>
        <v>0</v>
      </c>
      <c r="AA983" s="131">
        <f t="shared" si="91"/>
        <v>0</v>
      </c>
      <c r="AB983" s="132">
        <f t="shared" si="92"/>
        <v>0</v>
      </c>
      <c r="AC983" s="132">
        <f t="shared" si="95"/>
        <v>0</v>
      </c>
      <c r="AD983" s="132">
        <f>(IF(S983=Dropdown!$E$6,1,IF(S983=Dropdown!$E$7,2,IF(S983=Dropdown!$E$8,1,IF(S983=Dropdown!$E$9,2,0)))))*E983</f>
        <v>0</v>
      </c>
      <c r="AE983" s="132">
        <v>0</v>
      </c>
    </row>
    <row r="984" spans="1:31" ht="32.25" customHeight="1" thickBot="1" x14ac:dyDescent="0.3">
      <c r="A984" s="98"/>
      <c r="B984" s="85"/>
      <c r="C984" s="85"/>
      <c r="D984" s="102"/>
      <c r="E984" s="85"/>
      <c r="F984" s="85"/>
      <c r="G984" s="85"/>
      <c r="H984" s="85"/>
      <c r="I984" s="85"/>
      <c r="J984" s="85"/>
      <c r="K984" s="99"/>
      <c r="L984" s="90"/>
      <c r="M984" s="40">
        <f t="shared" si="93"/>
        <v>0</v>
      </c>
      <c r="P984" s="85"/>
      <c r="Q984" s="85"/>
      <c r="R984" s="85"/>
      <c r="S984" s="85"/>
      <c r="T984" s="85"/>
      <c r="U984" s="85"/>
      <c r="V984" s="91" t="str">
        <f t="shared" si="94"/>
        <v>/</v>
      </c>
      <c r="W984" s="92"/>
      <c r="X984" s="92"/>
      <c r="Y984" s="92"/>
      <c r="Z984" s="131">
        <f t="shared" si="90"/>
        <v>0</v>
      </c>
      <c r="AA984" s="131">
        <f t="shared" si="91"/>
        <v>0</v>
      </c>
      <c r="AB984" s="132">
        <f t="shared" si="92"/>
        <v>0</v>
      </c>
      <c r="AC984" s="132">
        <f t="shared" si="95"/>
        <v>0</v>
      </c>
      <c r="AD984" s="132">
        <f>(IF(S984=Dropdown!$E$6,1,IF(S984=Dropdown!$E$7,2,IF(S984=Dropdown!$E$8,1,IF(S984=Dropdown!$E$9,2,0)))))*E984</f>
        <v>0</v>
      </c>
      <c r="AE984" s="132">
        <v>0</v>
      </c>
    </row>
    <row r="985" spans="1:31" ht="32.25" customHeight="1" thickBot="1" x14ac:dyDescent="0.3">
      <c r="A985" s="98"/>
      <c r="B985" s="85"/>
      <c r="C985" s="85"/>
      <c r="D985" s="102"/>
      <c r="E985" s="85"/>
      <c r="F985" s="85"/>
      <c r="G985" s="85"/>
      <c r="H985" s="85"/>
      <c r="I985" s="85"/>
      <c r="J985" s="85"/>
      <c r="K985" s="99"/>
      <c r="L985" s="90"/>
      <c r="M985" s="40">
        <f t="shared" si="93"/>
        <v>0</v>
      </c>
      <c r="P985" s="85"/>
      <c r="Q985" s="85"/>
      <c r="R985" s="85"/>
      <c r="S985" s="85"/>
      <c r="T985" s="85"/>
      <c r="U985" s="85"/>
      <c r="V985" s="91" t="str">
        <f t="shared" si="94"/>
        <v>/</v>
      </c>
      <c r="W985" s="92"/>
      <c r="X985" s="92"/>
      <c r="Y985" s="92"/>
      <c r="Z985" s="131">
        <f t="shared" si="90"/>
        <v>0</v>
      </c>
      <c r="AA985" s="131">
        <f t="shared" si="91"/>
        <v>0</v>
      </c>
      <c r="AB985" s="132">
        <f t="shared" si="92"/>
        <v>0</v>
      </c>
      <c r="AC985" s="132">
        <f t="shared" si="95"/>
        <v>0</v>
      </c>
      <c r="AD985" s="132">
        <f>(IF(S985=Dropdown!$E$6,1,IF(S985=Dropdown!$E$7,2,IF(S985=Dropdown!$E$8,1,IF(S985=Dropdown!$E$9,2,0)))))*E985</f>
        <v>0</v>
      </c>
      <c r="AE985" s="132">
        <v>0</v>
      </c>
    </row>
    <row r="986" spans="1:31" ht="32.25" customHeight="1" thickBot="1" x14ac:dyDescent="0.3">
      <c r="A986" s="98"/>
      <c r="B986" s="85"/>
      <c r="C986" s="85"/>
      <c r="D986" s="102"/>
      <c r="E986" s="85"/>
      <c r="F986" s="85"/>
      <c r="G986" s="85"/>
      <c r="H986" s="85"/>
      <c r="I986" s="85"/>
      <c r="J986" s="85"/>
      <c r="K986" s="99"/>
      <c r="L986" s="90"/>
      <c r="M986" s="40">
        <f t="shared" si="93"/>
        <v>0</v>
      </c>
      <c r="P986" s="85"/>
      <c r="Q986" s="85"/>
      <c r="R986" s="85"/>
      <c r="S986" s="85"/>
      <c r="T986" s="85"/>
      <c r="U986" s="85"/>
      <c r="V986" s="91" t="str">
        <f t="shared" si="94"/>
        <v>/</v>
      </c>
      <c r="W986" s="92"/>
      <c r="X986" s="92"/>
      <c r="Y986" s="92"/>
      <c r="Z986" s="131">
        <f t="shared" si="90"/>
        <v>0</v>
      </c>
      <c r="AA986" s="131">
        <f t="shared" si="91"/>
        <v>0</v>
      </c>
      <c r="AB986" s="132">
        <f t="shared" si="92"/>
        <v>0</v>
      </c>
      <c r="AC986" s="132">
        <f t="shared" si="95"/>
        <v>0</v>
      </c>
      <c r="AD986" s="132">
        <f>(IF(S986=Dropdown!$E$6,1,IF(S986=Dropdown!$E$7,2,IF(S986=Dropdown!$E$8,1,IF(S986=Dropdown!$E$9,2,0)))))*E986</f>
        <v>0</v>
      </c>
      <c r="AE986" s="132">
        <v>0</v>
      </c>
    </row>
    <row r="987" spans="1:31" ht="32.25" customHeight="1" thickBot="1" x14ac:dyDescent="0.3">
      <c r="A987" s="98"/>
      <c r="B987" s="85"/>
      <c r="C987" s="85"/>
      <c r="D987" s="85"/>
      <c r="E987" s="85"/>
      <c r="F987" s="85"/>
      <c r="G987" s="85"/>
      <c r="H987" s="85"/>
      <c r="I987" s="85"/>
      <c r="J987" s="85"/>
      <c r="K987" s="99"/>
      <c r="L987" s="90"/>
      <c r="M987" s="40">
        <f t="shared" si="93"/>
        <v>0</v>
      </c>
      <c r="P987" s="85"/>
      <c r="Q987" s="85"/>
      <c r="R987" s="85"/>
      <c r="S987" s="85"/>
      <c r="T987" s="85"/>
      <c r="U987" s="85"/>
      <c r="V987" s="91" t="str">
        <f t="shared" si="94"/>
        <v>/</v>
      </c>
      <c r="W987" s="92"/>
      <c r="X987" s="92"/>
      <c r="Y987" s="92"/>
      <c r="Z987" s="131">
        <f t="shared" si="90"/>
        <v>0</v>
      </c>
      <c r="AA987" s="131">
        <f t="shared" si="91"/>
        <v>0</v>
      </c>
      <c r="AB987" s="132">
        <f t="shared" si="92"/>
        <v>0</v>
      </c>
      <c r="AC987" s="132">
        <f t="shared" si="95"/>
        <v>0</v>
      </c>
      <c r="AD987" s="132">
        <f>(IF(S987=Dropdown!$E$6,1,IF(S987=Dropdown!$E$7,2,IF(S987=Dropdown!$E$8,1,IF(S987=Dropdown!$E$9,2,0)))))*E987</f>
        <v>0</v>
      </c>
      <c r="AE987" s="132">
        <v>0</v>
      </c>
    </row>
    <row r="988" spans="1:31" ht="32.25" customHeight="1" thickBot="1" x14ac:dyDescent="0.3">
      <c r="A988" s="98"/>
      <c r="B988" s="85"/>
      <c r="C988" s="85"/>
      <c r="D988" s="85"/>
      <c r="E988" s="85"/>
      <c r="F988" s="85"/>
      <c r="G988" s="85"/>
      <c r="H988" s="85"/>
      <c r="I988" s="85"/>
      <c r="J988" s="85"/>
      <c r="K988" s="99"/>
      <c r="L988" s="90"/>
      <c r="M988" s="40">
        <f t="shared" si="93"/>
        <v>0</v>
      </c>
      <c r="P988" s="85"/>
      <c r="Q988" s="85"/>
      <c r="R988" s="85"/>
      <c r="S988" s="85"/>
      <c r="T988" s="85"/>
      <c r="U988" s="85"/>
      <c r="V988" s="91" t="str">
        <f t="shared" si="94"/>
        <v>/</v>
      </c>
      <c r="W988" s="92"/>
      <c r="X988" s="92"/>
      <c r="Y988" s="92"/>
      <c r="Z988" s="131">
        <f t="shared" si="90"/>
        <v>0</v>
      </c>
      <c r="AA988" s="131">
        <f t="shared" si="91"/>
        <v>0</v>
      </c>
      <c r="AB988" s="132">
        <f t="shared" si="92"/>
        <v>0</v>
      </c>
      <c r="AC988" s="132">
        <f t="shared" si="95"/>
        <v>0</v>
      </c>
      <c r="AD988" s="132">
        <f>(IF(S988=Dropdown!$E$6,1,IF(S988=Dropdown!$E$7,2,IF(S988=Dropdown!$E$8,1,IF(S988=Dropdown!$E$9,2,0)))))*E988</f>
        <v>0</v>
      </c>
      <c r="AE988" s="132">
        <v>0</v>
      </c>
    </row>
    <row r="989" spans="1:31" ht="32.25" customHeight="1" thickBot="1" x14ac:dyDescent="0.3">
      <c r="A989" s="98"/>
      <c r="B989" s="85"/>
      <c r="C989" s="85"/>
      <c r="D989" s="85"/>
      <c r="E989" s="85"/>
      <c r="F989" s="85"/>
      <c r="G989" s="85"/>
      <c r="H989" s="85"/>
      <c r="I989" s="85"/>
      <c r="J989" s="85"/>
      <c r="K989" s="99"/>
      <c r="L989" s="90"/>
      <c r="M989" s="40">
        <f t="shared" si="93"/>
        <v>0</v>
      </c>
      <c r="P989" s="85"/>
      <c r="Q989" s="85"/>
      <c r="R989" s="85"/>
      <c r="S989" s="85"/>
      <c r="T989" s="85"/>
      <c r="U989" s="85"/>
      <c r="V989" s="91" t="str">
        <f t="shared" si="94"/>
        <v>/</v>
      </c>
      <c r="W989" s="92"/>
      <c r="X989" s="92"/>
      <c r="Y989" s="92"/>
      <c r="Z989" s="131">
        <f t="shared" si="90"/>
        <v>0</v>
      </c>
      <c r="AA989" s="131">
        <f t="shared" si="91"/>
        <v>0</v>
      </c>
      <c r="AB989" s="132">
        <f t="shared" si="92"/>
        <v>0</v>
      </c>
      <c r="AC989" s="132">
        <f t="shared" si="95"/>
        <v>0</v>
      </c>
      <c r="AD989" s="132">
        <f>(IF(S989=Dropdown!$E$6,1,IF(S989=Dropdown!$E$7,2,IF(S989=Dropdown!$E$8,1,IF(S989=Dropdown!$E$9,2,0)))))*E989</f>
        <v>0</v>
      </c>
      <c r="AE989" s="132">
        <v>0</v>
      </c>
    </row>
    <row r="990" spans="1:31" ht="32.25" customHeight="1" thickBot="1" x14ac:dyDescent="0.3">
      <c r="A990" s="98"/>
      <c r="B990" s="85"/>
      <c r="C990" s="85"/>
      <c r="D990" s="85"/>
      <c r="E990" s="85"/>
      <c r="F990" s="85"/>
      <c r="G990" s="85"/>
      <c r="H990" s="85"/>
      <c r="I990" s="85"/>
      <c r="J990" s="85"/>
      <c r="K990" s="99"/>
      <c r="L990" s="90"/>
      <c r="M990" s="40">
        <f t="shared" si="93"/>
        <v>0</v>
      </c>
      <c r="P990" s="85"/>
      <c r="Q990" s="85"/>
      <c r="R990" s="85"/>
      <c r="S990" s="85"/>
      <c r="T990" s="85"/>
      <c r="U990" s="85"/>
      <c r="V990" s="91" t="str">
        <f t="shared" si="94"/>
        <v>/</v>
      </c>
      <c r="W990" s="92"/>
      <c r="X990" s="92"/>
      <c r="Y990" s="92"/>
      <c r="Z990" s="131">
        <f t="shared" si="90"/>
        <v>0</v>
      </c>
      <c r="AA990" s="131">
        <f t="shared" si="91"/>
        <v>0</v>
      </c>
      <c r="AB990" s="132">
        <f t="shared" si="92"/>
        <v>0</v>
      </c>
      <c r="AC990" s="132">
        <f t="shared" si="95"/>
        <v>0</v>
      </c>
      <c r="AD990" s="132">
        <f>(IF(S990=Dropdown!$E$6,1,IF(S990=Dropdown!$E$7,2,IF(S990=Dropdown!$E$8,1,IF(S990=Dropdown!$E$9,2,0)))))*E990</f>
        <v>0</v>
      </c>
      <c r="AE990" s="132">
        <v>0</v>
      </c>
    </row>
    <row r="991" spans="1:31" ht="32.25" customHeight="1" thickBot="1" x14ac:dyDescent="0.3">
      <c r="A991" s="98"/>
      <c r="B991" s="85"/>
      <c r="C991" s="85"/>
      <c r="D991" s="85"/>
      <c r="E991" s="85"/>
      <c r="F991" s="85"/>
      <c r="G991" s="85"/>
      <c r="H991" s="85"/>
      <c r="I991" s="85"/>
      <c r="J991" s="85"/>
      <c r="K991" s="99"/>
      <c r="L991" s="90"/>
      <c r="M991" s="40">
        <f t="shared" si="93"/>
        <v>0</v>
      </c>
      <c r="P991" s="85"/>
      <c r="Q991" s="85"/>
      <c r="R991" s="85"/>
      <c r="S991" s="85"/>
      <c r="T991" s="85"/>
      <c r="U991" s="85"/>
      <c r="V991" s="91" t="str">
        <f t="shared" si="94"/>
        <v>/</v>
      </c>
      <c r="W991" s="92"/>
      <c r="X991" s="92"/>
      <c r="Y991" s="92"/>
      <c r="Z991" s="131">
        <f t="shared" si="90"/>
        <v>0</v>
      </c>
      <c r="AA991" s="131">
        <f t="shared" si="91"/>
        <v>0</v>
      </c>
      <c r="AB991" s="132">
        <f t="shared" si="92"/>
        <v>0</v>
      </c>
      <c r="AC991" s="132">
        <f t="shared" si="95"/>
        <v>0</v>
      </c>
      <c r="AD991" s="132">
        <f>(IF(S991=Dropdown!$E$6,1,IF(S991=Dropdown!$E$7,2,IF(S991=Dropdown!$E$8,1,IF(S991=Dropdown!$E$9,2,0)))))*E991</f>
        <v>0</v>
      </c>
      <c r="AE991" s="132">
        <v>0</v>
      </c>
    </row>
    <row r="992" spans="1:31" ht="32.25" customHeight="1" thickBot="1" x14ac:dyDescent="0.3">
      <c r="A992" s="98"/>
      <c r="B992" s="85"/>
      <c r="C992" s="85"/>
      <c r="D992" s="85"/>
      <c r="E992" s="85"/>
      <c r="F992" s="85"/>
      <c r="G992" s="85"/>
      <c r="H992" s="85"/>
      <c r="I992" s="85"/>
      <c r="J992" s="85"/>
      <c r="K992" s="99"/>
      <c r="L992" s="90"/>
      <c r="M992" s="40">
        <f t="shared" si="93"/>
        <v>0</v>
      </c>
      <c r="P992" s="85"/>
      <c r="Q992" s="85"/>
      <c r="R992" s="85"/>
      <c r="S992" s="85"/>
      <c r="T992" s="85"/>
      <c r="U992" s="85"/>
      <c r="V992" s="91" t="str">
        <f t="shared" si="94"/>
        <v>/</v>
      </c>
      <c r="W992" s="92"/>
      <c r="X992" s="92"/>
      <c r="Y992" s="92"/>
      <c r="Z992" s="131">
        <f t="shared" si="90"/>
        <v>0</v>
      </c>
      <c r="AA992" s="131">
        <f t="shared" si="91"/>
        <v>0</v>
      </c>
      <c r="AB992" s="132">
        <f t="shared" si="92"/>
        <v>0</v>
      </c>
      <c r="AC992" s="132">
        <f t="shared" si="95"/>
        <v>0</v>
      </c>
      <c r="AD992" s="132">
        <f>(IF(S992=Dropdown!$E$6,1,IF(S992=Dropdown!$E$7,2,IF(S992=Dropdown!$E$8,1,IF(S992=Dropdown!$E$9,2,0)))))*E992</f>
        <v>0</v>
      </c>
      <c r="AE992" s="132">
        <v>0</v>
      </c>
    </row>
    <row r="993" spans="1:31" ht="32.25" customHeight="1" thickBot="1" x14ac:dyDescent="0.3">
      <c r="A993" s="98"/>
      <c r="B993" s="85"/>
      <c r="C993" s="85"/>
      <c r="D993" s="85"/>
      <c r="E993" s="85"/>
      <c r="F993" s="85"/>
      <c r="G993" s="85"/>
      <c r="H993" s="85"/>
      <c r="I993" s="85"/>
      <c r="J993" s="85"/>
      <c r="K993" s="99"/>
      <c r="L993" s="90"/>
      <c r="M993" s="40">
        <f t="shared" si="93"/>
        <v>0</v>
      </c>
      <c r="P993" s="85"/>
      <c r="Q993" s="85"/>
      <c r="R993" s="85"/>
      <c r="S993" s="85"/>
      <c r="T993" s="85"/>
      <c r="U993" s="85"/>
      <c r="V993" s="91" t="str">
        <f t="shared" si="94"/>
        <v>/</v>
      </c>
      <c r="W993" s="92"/>
      <c r="X993" s="92"/>
      <c r="Y993" s="92"/>
      <c r="Z993" s="131">
        <f t="shared" si="90"/>
        <v>0</v>
      </c>
      <c r="AA993" s="131">
        <f t="shared" si="91"/>
        <v>0</v>
      </c>
      <c r="AB993" s="132">
        <f t="shared" si="92"/>
        <v>0</v>
      </c>
      <c r="AC993" s="132">
        <f t="shared" si="95"/>
        <v>0</v>
      </c>
      <c r="AD993" s="132">
        <f>(IF(S993=Dropdown!$E$6,1,IF(S993=Dropdown!$E$7,2,IF(S993=Dropdown!$E$8,1,IF(S993=Dropdown!$E$9,2,0)))))*E993</f>
        <v>0</v>
      </c>
      <c r="AE993" s="132">
        <v>0</v>
      </c>
    </row>
    <row r="994" spans="1:31" ht="32.25" customHeight="1" thickBot="1" x14ac:dyDescent="0.3">
      <c r="A994" s="98"/>
      <c r="B994" s="85"/>
      <c r="C994" s="85"/>
      <c r="D994" s="85"/>
      <c r="E994" s="85"/>
      <c r="F994" s="85"/>
      <c r="G994" s="85"/>
      <c r="H994" s="85"/>
      <c r="I994" s="85"/>
      <c r="J994" s="85"/>
      <c r="K994" s="99"/>
      <c r="L994" s="90"/>
      <c r="M994" s="40">
        <f t="shared" si="93"/>
        <v>0</v>
      </c>
      <c r="P994" s="85"/>
      <c r="Q994" s="85"/>
      <c r="R994" s="85"/>
      <c r="S994" s="85"/>
      <c r="T994" s="85"/>
      <c r="U994" s="85"/>
      <c r="V994" s="91" t="str">
        <f t="shared" si="94"/>
        <v>/</v>
      </c>
      <c r="W994" s="92"/>
      <c r="X994" s="92"/>
      <c r="Y994" s="92"/>
      <c r="Z994" s="131">
        <f t="shared" si="90"/>
        <v>0</v>
      </c>
      <c r="AA994" s="131">
        <f t="shared" si="91"/>
        <v>0</v>
      </c>
      <c r="AB994" s="132">
        <f t="shared" si="92"/>
        <v>0</v>
      </c>
      <c r="AC994" s="132">
        <f t="shared" si="95"/>
        <v>0</v>
      </c>
      <c r="AD994" s="132">
        <f>(IF(S994=Dropdown!$E$6,1,IF(S994=Dropdown!$E$7,2,IF(S994=Dropdown!$E$8,1,IF(S994=Dropdown!$E$9,2,0)))))*E994</f>
        <v>0</v>
      </c>
      <c r="AE994" s="132">
        <v>0</v>
      </c>
    </row>
    <row r="995" spans="1:31" ht="32.25" customHeight="1" thickBot="1" x14ac:dyDescent="0.3">
      <c r="A995" s="98"/>
      <c r="B995" s="85"/>
      <c r="C995" s="85"/>
      <c r="D995" s="85"/>
      <c r="E995" s="85"/>
      <c r="F995" s="85"/>
      <c r="G995" s="85"/>
      <c r="H995" s="85"/>
      <c r="I995" s="85"/>
      <c r="J995" s="85"/>
      <c r="K995" s="99"/>
      <c r="L995" s="90"/>
      <c r="M995" s="40">
        <f t="shared" si="93"/>
        <v>0</v>
      </c>
      <c r="P995" s="85"/>
      <c r="Q995" s="85"/>
      <c r="R995" s="85"/>
      <c r="S995" s="85"/>
      <c r="T995" s="85"/>
      <c r="U995" s="85"/>
      <c r="V995" s="91" t="str">
        <f t="shared" si="94"/>
        <v>/</v>
      </c>
      <c r="W995" s="92"/>
      <c r="X995" s="92"/>
      <c r="Y995" s="92"/>
      <c r="Z995" s="131">
        <f t="shared" si="90"/>
        <v>0</v>
      </c>
      <c r="AA995" s="131">
        <f t="shared" si="91"/>
        <v>0</v>
      </c>
      <c r="AB995" s="132">
        <f t="shared" si="92"/>
        <v>0</v>
      </c>
      <c r="AC995" s="132">
        <f t="shared" si="95"/>
        <v>0</v>
      </c>
      <c r="AD995" s="132">
        <f>(IF(S995=Dropdown!$E$6,1,IF(S995=Dropdown!$E$7,2,IF(S995=Dropdown!$E$8,1,IF(S995=Dropdown!$E$9,2,0)))))*E995</f>
        <v>0</v>
      </c>
      <c r="AE995" s="132">
        <v>0</v>
      </c>
    </row>
    <row r="996" spans="1:31" ht="32.25" customHeight="1" thickBot="1" x14ac:dyDescent="0.3">
      <c r="A996" s="98"/>
      <c r="B996" s="85"/>
      <c r="C996" s="85"/>
      <c r="D996" s="85"/>
      <c r="E996" s="85"/>
      <c r="F996" s="85"/>
      <c r="G996" s="85"/>
      <c r="H996" s="85"/>
      <c r="I996" s="85"/>
      <c r="J996" s="85"/>
      <c r="K996" s="99"/>
      <c r="L996" s="90"/>
      <c r="M996" s="40">
        <f t="shared" si="93"/>
        <v>0</v>
      </c>
      <c r="P996" s="85"/>
      <c r="Q996" s="85"/>
      <c r="R996" s="85"/>
      <c r="S996" s="85"/>
      <c r="T996" s="85"/>
      <c r="U996" s="85"/>
      <c r="V996" s="91" t="str">
        <f t="shared" si="94"/>
        <v>/</v>
      </c>
      <c r="W996" s="92"/>
      <c r="X996" s="92"/>
      <c r="Y996" s="92"/>
      <c r="Z996" s="131">
        <f t="shared" si="90"/>
        <v>0</v>
      </c>
      <c r="AA996" s="131">
        <f t="shared" si="91"/>
        <v>0</v>
      </c>
      <c r="AB996" s="132">
        <f t="shared" si="92"/>
        <v>0</v>
      </c>
      <c r="AC996" s="132">
        <f t="shared" si="95"/>
        <v>0</v>
      </c>
      <c r="AD996" s="132">
        <f>(IF(S996=Dropdown!$E$6,1,IF(S996=Dropdown!$E$7,2,IF(S996=Dropdown!$E$8,1,IF(S996=Dropdown!$E$9,2,0)))))*E996</f>
        <v>0</v>
      </c>
      <c r="AE996" s="132">
        <v>0</v>
      </c>
    </row>
    <row r="997" spans="1:31" ht="32.25" customHeight="1" thickBot="1" x14ac:dyDescent="0.3">
      <c r="A997" s="98"/>
      <c r="B997" s="85"/>
      <c r="C997" s="85"/>
      <c r="D997" s="85"/>
      <c r="E997" s="85"/>
      <c r="F997" s="85"/>
      <c r="G997" s="85"/>
      <c r="H997" s="85"/>
      <c r="I997" s="85"/>
      <c r="J997" s="85"/>
      <c r="K997" s="99"/>
      <c r="L997" s="90"/>
      <c r="M997" s="40">
        <f t="shared" si="93"/>
        <v>0</v>
      </c>
      <c r="P997" s="85"/>
      <c r="Q997" s="85"/>
      <c r="R997" s="85"/>
      <c r="S997" s="85"/>
      <c r="T997" s="85"/>
      <c r="U997" s="85"/>
      <c r="V997" s="91" t="str">
        <f t="shared" si="94"/>
        <v>/</v>
      </c>
      <c r="W997" s="92"/>
      <c r="X997" s="92"/>
      <c r="Y997" s="92"/>
      <c r="Z997" s="131">
        <f t="shared" si="90"/>
        <v>0</v>
      </c>
      <c r="AA997" s="131">
        <f t="shared" si="91"/>
        <v>0</v>
      </c>
      <c r="AB997" s="132">
        <f t="shared" si="92"/>
        <v>0</v>
      </c>
      <c r="AC997" s="132">
        <f t="shared" si="95"/>
        <v>0</v>
      </c>
      <c r="AD997" s="132">
        <f>(IF(S997=Dropdown!$E$6,1,IF(S997=Dropdown!$E$7,2,IF(S997=Dropdown!$E$8,1,IF(S997=Dropdown!$E$9,2,0)))))*E997</f>
        <v>0</v>
      </c>
      <c r="AE997" s="132">
        <v>0</v>
      </c>
    </row>
    <row r="998" spans="1:31" ht="32.25" customHeight="1" thickBot="1" x14ac:dyDescent="0.3">
      <c r="A998" s="98"/>
      <c r="B998" s="85"/>
      <c r="C998" s="85"/>
      <c r="D998" s="85"/>
      <c r="E998" s="85"/>
      <c r="F998" s="85"/>
      <c r="G998" s="85"/>
      <c r="H998" s="85"/>
      <c r="I998" s="85"/>
      <c r="J998" s="85"/>
      <c r="K998" s="99"/>
      <c r="L998" s="90"/>
      <c r="M998" s="40">
        <f t="shared" si="93"/>
        <v>0</v>
      </c>
      <c r="P998" s="85"/>
      <c r="Q998" s="85"/>
      <c r="R998" s="85"/>
      <c r="S998" s="85"/>
      <c r="T998" s="85"/>
      <c r="U998" s="85"/>
      <c r="V998" s="91" t="str">
        <f t="shared" si="94"/>
        <v>/</v>
      </c>
      <c r="W998" s="92"/>
      <c r="X998" s="92"/>
      <c r="Y998" s="92"/>
      <c r="Z998" s="131">
        <f t="shared" si="90"/>
        <v>0</v>
      </c>
      <c r="AA998" s="131">
        <f t="shared" si="91"/>
        <v>0</v>
      </c>
      <c r="AB998" s="132">
        <f t="shared" si="92"/>
        <v>0</v>
      </c>
      <c r="AC998" s="132">
        <f t="shared" si="95"/>
        <v>0</v>
      </c>
      <c r="AD998" s="132">
        <f>(IF(S998=Dropdown!$E$6,1,IF(S998=Dropdown!$E$7,2,IF(S998=Dropdown!$E$8,1,IF(S998=Dropdown!$E$9,2,0)))))*E998</f>
        <v>0</v>
      </c>
      <c r="AE998" s="132">
        <v>0</v>
      </c>
    </row>
    <row r="999" spans="1:31" ht="32.25" customHeight="1" thickBot="1" x14ac:dyDescent="0.3">
      <c r="A999" s="98"/>
      <c r="B999" s="85"/>
      <c r="C999" s="85"/>
      <c r="D999" s="85"/>
      <c r="E999" s="85"/>
      <c r="F999" s="85"/>
      <c r="G999" s="85"/>
      <c r="H999" s="85"/>
      <c r="I999" s="85"/>
      <c r="J999" s="85"/>
      <c r="K999" s="99"/>
      <c r="L999" s="90"/>
      <c r="M999" s="40">
        <f t="shared" si="93"/>
        <v>0</v>
      </c>
      <c r="P999" s="85"/>
      <c r="Q999" s="85"/>
      <c r="R999" s="85"/>
      <c r="S999" s="85"/>
      <c r="T999" s="85"/>
      <c r="U999" s="85"/>
      <c r="V999" s="91" t="str">
        <f t="shared" si="94"/>
        <v>/</v>
      </c>
      <c r="W999" s="92"/>
      <c r="X999" s="92"/>
      <c r="Y999" s="92"/>
      <c r="Z999" s="131">
        <f t="shared" si="90"/>
        <v>0</v>
      </c>
      <c r="AA999" s="131">
        <f t="shared" si="91"/>
        <v>0</v>
      </c>
      <c r="AB999" s="132">
        <f t="shared" si="92"/>
        <v>0</v>
      </c>
      <c r="AC999" s="132">
        <f t="shared" si="95"/>
        <v>0</v>
      </c>
      <c r="AD999" s="132">
        <f>(IF(S999=Dropdown!$E$6,1,IF(S999=Dropdown!$E$7,2,IF(S999=Dropdown!$E$8,1,IF(S999=Dropdown!$E$9,2,0)))))*E999</f>
        <v>0</v>
      </c>
      <c r="AE999" s="132">
        <v>0</v>
      </c>
    </row>
    <row r="1000" spans="1:31" ht="32.25" customHeight="1" thickBot="1" x14ac:dyDescent="0.3">
      <c r="A1000" s="97"/>
      <c r="B1000" s="85"/>
      <c r="C1000" s="101"/>
      <c r="D1000" s="102"/>
      <c r="E1000" s="85"/>
      <c r="F1000" s="103"/>
      <c r="G1000" s="85"/>
      <c r="H1000" s="85"/>
      <c r="I1000" s="85"/>
      <c r="J1000" s="85"/>
      <c r="K1000" s="89"/>
      <c r="L1000" s="90"/>
      <c r="M1000" s="40">
        <f>IF(C1000=0,0,1)</f>
        <v>0</v>
      </c>
      <c r="P1000" s="85"/>
      <c r="Q1000" s="85"/>
      <c r="R1000" s="85"/>
      <c r="S1000" s="85"/>
      <c r="T1000" s="85"/>
      <c r="U1000" s="85"/>
      <c r="V1000" s="91" t="str">
        <f t="shared" si="94"/>
        <v>/</v>
      </c>
      <c r="W1000" s="92"/>
      <c r="X1000" s="92"/>
      <c r="Y1000" s="92"/>
      <c r="Z1000" s="131">
        <f t="shared" si="90"/>
        <v>0</v>
      </c>
      <c r="AA1000" s="131">
        <f t="shared" si="91"/>
        <v>0</v>
      </c>
      <c r="AB1000" s="132">
        <f t="shared" si="92"/>
        <v>0</v>
      </c>
      <c r="AC1000" s="132">
        <f t="shared" si="95"/>
        <v>0</v>
      </c>
      <c r="AD1000" s="132">
        <f>(IF(S1000=Dropdown!$E$6,1,IF(S1000=Dropdown!$E$7,2,IF(S1000=Dropdown!$E$8,1,IF(S1000=Dropdown!$E$9,2,0)))))*E1000</f>
        <v>0</v>
      </c>
      <c r="AE1000" s="132">
        <v>0</v>
      </c>
    </row>
    <row r="1001" spans="1:31" ht="32.25" customHeight="1" x14ac:dyDescent="0.3"/>
  </sheetData>
  <sheetProtection algorithmName="SHA-512" hashValue="UbJC1JyeoMKdVYzvXhUmD1lgLgXg03UB6QqSFJhvKJiwzQl5OGEWw7OihfiatXkkQ0/mZJLUCInT6F4DFnuz4Q==" saltValue="En7YtkGGY8w61LLFNseZVw==" spinCount="100000" sheet="1" objects="1" scenarios="1"/>
  <dataConsolidate/>
  <mergeCells count="28">
    <mergeCell ref="Y5:Y6"/>
    <mergeCell ref="W5:X5"/>
    <mergeCell ref="AG1:AG6"/>
    <mergeCell ref="AG7:AG35"/>
    <mergeCell ref="Z5:AE5"/>
    <mergeCell ref="W2:Y2"/>
    <mergeCell ref="A4:C4"/>
    <mergeCell ref="D4:F4"/>
    <mergeCell ref="G4:K4"/>
    <mergeCell ref="G1:L1"/>
    <mergeCell ref="B5:D5"/>
    <mergeCell ref="G2:L2"/>
    <mergeCell ref="G3:L3"/>
    <mergeCell ref="G5:L5"/>
    <mergeCell ref="A1:F1"/>
    <mergeCell ref="A2:C2"/>
    <mergeCell ref="D2:F2"/>
    <mergeCell ref="A3:C3"/>
    <mergeCell ref="A5:A6"/>
    <mergeCell ref="Q5:Q6"/>
    <mergeCell ref="S5:U5"/>
    <mergeCell ref="V5:V6"/>
    <mergeCell ref="D3:F3"/>
    <mergeCell ref="E5:E6"/>
    <mergeCell ref="F5:F6"/>
    <mergeCell ref="K6:L6"/>
    <mergeCell ref="P5:P6"/>
    <mergeCell ref="S4:V4"/>
  </mergeCells>
  <dataValidations count="2">
    <dataValidation type="list" allowBlank="1" showDropDown="1" showInputMessage="1" showErrorMessage="1" errorTitle="foute ingave" error="in deze cel zijn enkel volgende letters: A, B, C, D, E, F, G, H, I, J, K, L, M, N, O, P toegestaan" sqref="G1001:J1048576" xr:uid="{00000000-0002-0000-0000-000000000000}">
      <formula1>$N$1:$N$15</formula1>
    </dataValidation>
    <dataValidation type="textLength" operator="lessThan" allowBlank="1" showInputMessage="1" showErrorMessage="1" sqref="F101:F999" xr:uid="{00000000-0002-0000-0000-000001000000}">
      <formula1>11</formula1>
    </dataValidation>
  </dataValidations>
  <hyperlinks>
    <hyperlink ref="Q5:Q6" location="POTSCHARNIER!A1" display="SCHARNIER" xr:uid="{D16A82B1-A56E-433D-A5EB-58DC8607C86A}"/>
    <hyperlink ref="R5" location="GROEF!A1" display="GROEF" xr:uid="{8E472785-D741-4A01-8863-D70E74847B8E}"/>
    <hyperlink ref="S5:U5" location="RIJBORING!A1" display="RIJBORINGEN" xr:uid="{BB96445A-3EC2-4DE6-952F-433B64EBF6F2}"/>
    <hyperlink ref="Q2" location="MENU!A1" display="MENU" xr:uid="{B49FA21D-9BE4-4060-A31E-8FD09ECE079A}"/>
  </hyperlinks>
  <pageMargins left="0.23622047244094491" right="0.23622047244094491" top="0.55118110236220474" bottom="0.55118110236220474" header="0.31496062992125984" footer="0.31496062992125984"/>
  <pageSetup paperSize="9" scale="53"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7</xdr:col>
                    <xdr:colOff>9525</xdr:colOff>
                    <xdr:row>1</xdr:row>
                    <xdr:rowOff>0</xdr:rowOff>
                  </from>
                  <to>
                    <xdr:col>10</xdr:col>
                    <xdr:colOff>200025</xdr:colOff>
                    <xdr:row>2</xdr:row>
                    <xdr:rowOff>0</xdr:rowOff>
                  </to>
                </anchor>
              </controlPr>
            </control>
          </mc:Choice>
        </mc:AlternateContent>
        <mc:AlternateContent xmlns:mc="http://schemas.openxmlformats.org/markup-compatibility/2006">
          <mc:Choice Requires="x14">
            <control shapeId="2050" r:id="rId5" name="Group Box 2">
              <controlPr defaultSize="0" autoFill="0" autoPict="0">
                <anchor moveWithCells="1">
                  <from>
                    <xdr:col>6</xdr:col>
                    <xdr:colOff>0</xdr:colOff>
                    <xdr:row>1</xdr:row>
                    <xdr:rowOff>0</xdr:rowOff>
                  </from>
                  <to>
                    <xdr:col>12</xdr:col>
                    <xdr:colOff>0</xdr:colOff>
                    <xdr:row>2</xdr:row>
                    <xdr:rowOff>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10</xdr:col>
                    <xdr:colOff>304800</xdr:colOff>
                    <xdr:row>1</xdr:row>
                    <xdr:rowOff>0</xdr:rowOff>
                  </from>
                  <to>
                    <xdr:col>11</xdr:col>
                    <xdr:colOff>1209675</xdr:colOff>
                    <xdr:row>2</xdr:row>
                    <xdr:rowOff>0</xdr:rowOff>
                  </to>
                </anchor>
              </controlPr>
            </control>
          </mc:Choice>
        </mc:AlternateContent>
        <mc:AlternateContent xmlns:mc="http://schemas.openxmlformats.org/markup-compatibility/2006">
          <mc:Choice Requires="x14">
            <control shapeId="2054" r:id="rId7" name="Option Button 6">
              <controlPr defaultSize="0" autoFill="0" autoLine="0" autoPict="0">
                <anchor moveWithCells="1">
                  <from>
                    <xdr:col>10</xdr:col>
                    <xdr:colOff>304800</xdr:colOff>
                    <xdr:row>2</xdr:row>
                    <xdr:rowOff>0</xdr:rowOff>
                  </from>
                  <to>
                    <xdr:col>11</xdr:col>
                    <xdr:colOff>1209675</xdr:colOff>
                    <xdr:row>3</xdr:row>
                    <xdr:rowOff>0</xdr:rowOff>
                  </to>
                </anchor>
              </controlPr>
            </control>
          </mc:Choice>
        </mc:AlternateContent>
        <mc:AlternateContent xmlns:mc="http://schemas.openxmlformats.org/markup-compatibility/2006">
          <mc:Choice Requires="x14">
            <control shapeId="2052" r:id="rId8" name="Option Button 4">
              <controlPr defaultSize="0" autoFill="0" autoLine="0" autoPict="0">
                <anchor moveWithCells="1">
                  <from>
                    <xdr:col>7</xdr:col>
                    <xdr:colOff>9525</xdr:colOff>
                    <xdr:row>2</xdr:row>
                    <xdr:rowOff>0</xdr:rowOff>
                  </from>
                  <to>
                    <xdr:col>10</xdr:col>
                    <xdr:colOff>200025</xdr:colOff>
                    <xdr:row>3</xdr:row>
                    <xdr:rowOff>0</xdr:rowOff>
                  </to>
                </anchor>
              </controlPr>
            </control>
          </mc:Choice>
        </mc:AlternateContent>
        <mc:AlternateContent xmlns:mc="http://schemas.openxmlformats.org/markup-compatibility/2006">
          <mc:Choice Requires="x14">
            <control shapeId="2053" r:id="rId9" name="Group Box 5">
              <controlPr defaultSize="0" autoFill="0" autoPict="0">
                <anchor moveWithCells="1">
                  <from>
                    <xdr:col>6</xdr:col>
                    <xdr:colOff>9525</xdr:colOff>
                    <xdr:row>2</xdr:row>
                    <xdr:rowOff>0</xdr:rowOff>
                  </from>
                  <to>
                    <xdr:col>12</xdr:col>
                    <xdr:colOff>0</xdr:colOff>
                    <xdr:row>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2000000}">
          <x14:formula1>
            <xm:f>Dropdown!$M$4:$M$6</xm:f>
          </x14:formula1>
          <xm:sqref>P8:P1000</xm:sqref>
        </x14:dataValidation>
        <x14:dataValidation type="list" allowBlank="1" showInputMessage="1" showErrorMessage="1" xr:uid="{00000000-0002-0000-0000-000003000000}">
          <x14:formula1>
            <xm:f>Dropdown!$E$5:$E$9</xm:f>
          </x14:formula1>
          <xm:sqref>S8:S1000</xm:sqref>
        </x14:dataValidation>
        <x14:dataValidation type="list" allowBlank="1" showInputMessage="1" showErrorMessage="1" xr:uid="{00000000-0002-0000-0000-000004000000}">
          <x14:formula1>
            <xm:f>Dropdown!$G$5:$G$7</xm:f>
          </x14:formula1>
          <xm:sqref>W8:W1000</xm:sqref>
        </x14:dataValidation>
        <x14:dataValidation type="list" allowBlank="1" showInputMessage="1" showErrorMessage="1" xr:uid="{00000000-0002-0000-0000-000005000000}">
          <x14:formula1>
            <xm:f>Dropdown!$I$5:$I$8</xm:f>
          </x14:formula1>
          <xm:sqref>X8:X1000</xm:sqref>
        </x14:dataValidation>
        <x14:dataValidation type="list" allowBlank="1" showInputMessage="1" showErrorMessage="1" xr:uid="{00000000-0002-0000-0000-000006000000}">
          <x14:formula1>
            <xm:f>Dropdown!$B$5:$B$9</xm:f>
          </x14:formula1>
          <xm:sqref>R8:R1000</xm:sqref>
        </x14:dataValidation>
        <x14:dataValidation type="list" allowBlank="1" showInputMessage="1" showErrorMessage="1" xr:uid="{00000000-0002-0000-0000-000007000000}">
          <x14:formula1>
            <xm:f>Dropdown!$K$5:$K$12</xm:f>
          </x14:formula1>
          <xm:sqref>G8:J1000</xm:sqref>
        </x14:dataValidation>
        <x14:dataValidation type="list" allowBlank="1" showInputMessage="1" showErrorMessage="1" xr:uid="{00000000-0002-0000-0000-000009000000}">
          <x14:formula1>
            <xm:f>Dropdown!$J$5:$J$11</xm:f>
          </x14:formula1>
          <xm:sqref>Y8:Y1000</xm:sqref>
        </x14:dataValidation>
        <x14:dataValidation type="list" allowBlank="1" showInputMessage="1" showErrorMessage="1" xr:uid="{5609411E-7535-4447-9A61-5C770E50CDC7}">
          <x14:formula1>
            <xm:f>Dropdown!$A$5:$A$8</xm:f>
          </x14:formula1>
          <xm:sqref>Q8:Q1000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rgb="FFBC865A"/>
  </sheetPr>
  <dimension ref="A1:V39"/>
  <sheetViews>
    <sheetView showGridLines="0" topLeftCell="A13" zoomScaleNormal="100" workbookViewId="0">
      <selection activeCell="B14" sqref="B14:M14"/>
    </sheetView>
  </sheetViews>
  <sheetFormatPr defaultColWidth="8.85546875" defaultRowHeight="15" x14ac:dyDescent="0.25"/>
  <cols>
    <col min="1" max="1" width="8.85546875" style="40"/>
    <col min="2" max="2" width="43.42578125" style="40" bestFit="1" customWidth="1"/>
    <col min="3" max="3" width="10.42578125" style="39" customWidth="1"/>
    <col min="4" max="4" width="9.85546875" style="40" bestFit="1" customWidth="1"/>
    <col min="5" max="5" width="13.140625" style="40" bestFit="1" customWidth="1"/>
    <col min="6" max="6" width="10.140625" style="40" bestFit="1" customWidth="1"/>
    <col min="7" max="16384" width="8.85546875" style="40"/>
  </cols>
  <sheetData>
    <row r="1" spans="1:22" x14ac:dyDescent="0.25">
      <c r="A1" s="238" t="s">
        <v>235</v>
      </c>
      <c r="B1" s="238"/>
      <c r="C1" s="238"/>
      <c r="D1" s="238"/>
      <c r="E1" s="238"/>
      <c r="F1" s="238"/>
      <c r="G1" s="238"/>
      <c r="H1" s="238"/>
      <c r="I1" s="238"/>
      <c r="J1" s="238"/>
      <c r="K1" s="238"/>
      <c r="L1" s="238"/>
      <c r="M1" s="238"/>
      <c r="N1" s="238"/>
      <c r="O1" s="238"/>
      <c r="P1" s="238"/>
      <c r="Q1" s="238"/>
      <c r="R1" s="238"/>
      <c r="S1" s="238"/>
      <c r="T1" s="238"/>
      <c r="U1" s="238"/>
      <c r="V1" s="238"/>
    </row>
    <row r="2" spans="1:22" x14ac:dyDescent="0.25">
      <c r="A2" s="238"/>
      <c r="B2" s="238"/>
      <c r="C2" s="238"/>
      <c r="D2" s="238"/>
      <c r="E2" s="238"/>
      <c r="F2" s="238"/>
      <c r="G2" s="238"/>
      <c r="H2" s="238"/>
      <c r="I2" s="238"/>
      <c r="J2" s="238"/>
      <c r="K2" s="238"/>
      <c r="L2" s="238"/>
      <c r="M2" s="238"/>
      <c r="N2" s="238"/>
      <c r="O2" s="238"/>
      <c r="P2" s="238"/>
      <c r="Q2" s="238"/>
      <c r="R2" s="238"/>
      <c r="S2" s="238"/>
      <c r="T2" s="238"/>
      <c r="U2" s="238"/>
      <c r="V2" s="238"/>
    </row>
    <row r="7" spans="1:22" ht="68.25" customHeight="1" x14ac:dyDescent="0.25"/>
    <row r="9" spans="1:22" x14ac:dyDescent="0.25">
      <c r="B9" s="40" t="str">
        <f>'INVULLIJST ZAAG EN AFPLAKWERK'!A2</f>
        <v xml:space="preserve">Naam: </v>
      </c>
    </row>
    <row r="10" spans="1:22" x14ac:dyDescent="0.25">
      <c r="B10" s="40" t="str">
        <f>'INVULLIJST ZAAG EN AFPLAKWERK'!D4</f>
        <v xml:space="preserve">Email: </v>
      </c>
    </row>
    <row r="11" spans="1:22" x14ac:dyDescent="0.25">
      <c r="B11" s="40" t="str">
        <f>'INVULLIJST ZAAG EN AFPLAKWERK'!D3</f>
        <v>Btw-nr:</v>
      </c>
    </row>
    <row r="13" spans="1:22" ht="45" customHeight="1" x14ac:dyDescent="0.25"/>
    <row r="14" spans="1:22" ht="48.75" customHeight="1" x14ac:dyDescent="0.25">
      <c r="B14" s="237" t="s">
        <v>243</v>
      </c>
      <c r="C14" s="237"/>
      <c r="D14" s="237"/>
      <c r="E14" s="237"/>
      <c r="F14" s="237"/>
      <c r="G14" s="237"/>
      <c r="H14" s="237"/>
      <c r="I14" s="237"/>
      <c r="J14" s="237"/>
      <c r="K14" s="237"/>
      <c r="L14" s="237"/>
      <c r="M14" s="237"/>
    </row>
    <row r="15" spans="1:22" ht="64.5" customHeight="1" x14ac:dyDescent="0.25">
      <c r="C15" s="40"/>
      <c r="E15" s="39"/>
      <c r="I15" s="126" t="s">
        <v>223</v>
      </c>
      <c r="J15" s="126"/>
      <c r="K15" s="126"/>
      <c r="L15" s="84"/>
      <c r="M15" s="84"/>
    </row>
    <row r="16" spans="1:22" x14ac:dyDescent="0.25">
      <c r="B16" s="158" t="s">
        <v>244</v>
      </c>
      <c r="C16" s="40"/>
      <c r="E16" s="120" t="s">
        <v>98</v>
      </c>
      <c r="I16" s="127" t="s">
        <v>224</v>
      </c>
      <c r="J16" s="119"/>
      <c r="K16" s="119"/>
    </row>
    <row r="17" spans="2:9" hidden="1" x14ac:dyDescent="0.25">
      <c r="B17" s="119"/>
      <c r="C17" s="40"/>
      <c r="E17" s="121"/>
    </row>
    <row r="18" spans="2:9" hidden="1" x14ac:dyDescent="0.25">
      <c r="B18" s="119" t="s">
        <v>59</v>
      </c>
      <c r="C18" s="40"/>
      <c r="E18" s="161">
        <f>CEILING('OFFERTE ZAAGWERK'!G9,1)</f>
        <v>0</v>
      </c>
    </row>
    <row r="19" spans="2:9" hidden="1" x14ac:dyDescent="0.25">
      <c r="B19" s="119"/>
      <c r="C19" s="40"/>
      <c r="E19" s="122"/>
    </row>
    <row r="20" spans="2:9" hidden="1" x14ac:dyDescent="0.25">
      <c r="B20" s="119" t="s">
        <v>61</v>
      </c>
      <c r="C20" s="40"/>
      <c r="E20" s="161">
        <f>CEILING('OFFERTE PLAKWERK'!Q9,1)</f>
        <v>0</v>
      </c>
    </row>
    <row r="21" spans="2:9" hidden="1" x14ac:dyDescent="0.25">
      <c r="B21" s="119"/>
      <c r="C21" s="40"/>
      <c r="E21" s="122"/>
    </row>
    <row r="22" spans="2:9" hidden="1" x14ac:dyDescent="0.25">
      <c r="B22" s="119" t="s">
        <v>140</v>
      </c>
      <c r="C22" s="40"/>
      <c r="E22" s="161">
        <f>CEILING('OFFERTE EXTRA BEWERKINGEN'!G9,10)</f>
        <v>0</v>
      </c>
    </row>
    <row r="23" spans="2:9" hidden="1" x14ac:dyDescent="0.25">
      <c r="B23" s="119"/>
      <c r="C23" s="40"/>
      <c r="E23" s="122"/>
    </row>
    <row r="24" spans="2:9" hidden="1" x14ac:dyDescent="0.25">
      <c r="B24" s="119" t="s">
        <v>62</v>
      </c>
      <c r="C24" s="40"/>
      <c r="E24" s="161">
        <f>+'OFFERTE OPTIMALISATIE'!G9</f>
        <v>0</v>
      </c>
    </row>
    <row r="25" spans="2:9" hidden="1" x14ac:dyDescent="0.25">
      <c r="B25" s="119"/>
      <c r="C25" s="40"/>
      <c r="E25" s="122"/>
      <c r="F25" s="119"/>
      <c r="G25" s="119"/>
    </row>
    <row r="26" spans="2:9" s="38" customFormat="1" x14ac:dyDescent="0.25">
      <c r="B26" s="123" t="s">
        <v>247</v>
      </c>
      <c r="E26" s="162">
        <f>+E24+E22+E20+E18</f>
        <v>0</v>
      </c>
      <c r="F26" s="163" t="s">
        <v>240</v>
      </c>
      <c r="G26" s="123"/>
    </row>
    <row r="27" spans="2:9" x14ac:dyDescent="0.25">
      <c r="B27" s="119"/>
      <c r="C27" s="40"/>
      <c r="E27" s="122"/>
      <c r="F27" s="119"/>
      <c r="G27" s="119"/>
      <c r="I27" s="126"/>
    </row>
    <row r="28" spans="2:9" x14ac:dyDescent="0.25">
      <c r="B28" s="119"/>
      <c r="C28" s="121"/>
      <c r="D28" s="119"/>
      <c r="E28" s="119"/>
    </row>
    <row r="29" spans="2:9" ht="83.25" customHeight="1" x14ac:dyDescent="0.25">
      <c r="B29" s="119"/>
      <c r="C29" s="121"/>
      <c r="D29" s="119"/>
      <c r="E29" s="119"/>
    </row>
    <row r="30" spans="2:9" x14ac:dyDescent="0.25">
      <c r="B30" s="119"/>
      <c r="C30" s="121"/>
      <c r="D30" s="119"/>
      <c r="E30" s="119"/>
    </row>
    <row r="31" spans="2:9" x14ac:dyDescent="0.25">
      <c r="B31" s="236" t="s">
        <v>157</v>
      </c>
      <c r="C31" s="236"/>
      <c r="D31" s="236"/>
      <c r="E31" s="119"/>
    </row>
    <row r="32" spans="2:9" x14ac:dyDescent="0.25">
      <c r="B32" s="119"/>
      <c r="C32" s="121"/>
      <c r="D32" s="119"/>
      <c r="E32" s="119"/>
    </row>
    <row r="33" spans="2:6" x14ac:dyDescent="0.25">
      <c r="B33" s="119" t="s">
        <v>152</v>
      </c>
      <c r="C33" s="40"/>
      <c r="E33" s="124">
        <f>SUM('INVULLIJST ZAAG EN AFPLAKWERK'!Z8:Z1000)</f>
        <v>0</v>
      </c>
      <c r="F33" s="119" t="s">
        <v>186</v>
      </c>
    </row>
    <row r="34" spans="2:6" hidden="1" x14ac:dyDescent="0.25">
      <c r="B34" s="119" t="s">
        <v>151</v>
      </c>
      <c r="C34" s="40"/>
      <c r="E34" s="125">
        <v>0.35</v>
      </c>
      <c r="F34" s="119"/>
    </row>
    <row r="35" spans="2:6" x14ac:dyDescent="0.25">
      <c r="B35" s="119" t="s">
        <v>185</v>
      </c>
      <c r="C35" s="40"/>
      <c r="E35" s="159">
        <f>+E33*E34+E33</f>
        <v>0</v>
      </c>
      <c r="F35" s="164" t="s">
        <v>186</v>
      </c>
    </row>
    <row r="36" spans="2:6" x14ac:dyDescent="0.25">
      <c r="B36" s="119"/>
      <c r="C36" s="40"/>
      <c r="E36" s="121"/>
      <c r="F36" s="119"/>
    </row>
    <row r="37" spans="2:6" x14ac:dyDescent="0.25">
      <c r="B37" s="119" t="s">
        <v>156</v>
      </c>
      <c r="C37" s="40"/>
      <c r="E37" s="160">
        <f>SUM('INVULLIJST ZAAG EN AFPLAKWERK'!AA8:AA1000)</f>
        <v>0</v>
      </c>
      <c r="F37" s="165" t="s">
        <v>187</v>
      </c>
    </row>
    <row r="38" spans="2:6" x14ac:dyDescent="0.25">
      <c r="B38" s="119"/>
      <c r="C38" s="40"/>
      <c r="E38" s="121"/>
      <c r="F38" s="119"/>
    </row>
    <row r="39" spans="2:6" x14ac:dyDescent="0.25">
      <c r="B39" s="126" t="s">
        <v>241</v>
      </c>
      <c r="C39" s="40"/>
      <c r="E39" s="121"/>
      <c r="F39" s="119"/>
    </row>
  </sheetData>
  <sheetProtection algorithmName="SHA-512" hashValue="iJraIDNqkFEzf218B/nBcGDkUrt+zP3uzQ9jms+K79abjNDR3gRusEFlJHCpty0oP8ciw2HHTQ6w2lJgM1+x4w==" saltValue="3aYOZjW8AzADYmgWovMH8w==" spinCount="100000" sheet="1" objects="1" scenarios="1"/>
  <mergeCells count="3">
    <mergeCell ref="B31:D31"/>
    <mergeCell ref="B14:M14"/>
    <mergeCell ref="A1:V2"/>
  </mergeCells>
  <hyperlinks>
    <hyperlink ref="I16" location="'INVULLIJST ZAAG EN AFPLAKWERK'!W1" display="Belangrijk dat kolommen 'W, X &amp; Y' zijn ingevuld bij uw invullijst op het tabblad invullijst zaag en afplakwerk" xr:uid="{A3983624-5082-4F99-867D-19EC234A85AC}"/>
    <hyperlink ref="B1:C2" location="MENU!A1" display="MENU" xr:uid="{1E7F7185-6DE9-453C-92B2-77396F188CE5}"/>
  </hyperlinks>
  <pageMargins left="0.7" right="0.7" top="0.75" bottom="0.75" header="0.3" footer="0.3"/>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Macro1">
                <anchor moveWithCells="1" sizeWithCells="1">
                  <from>
                    <xdr:col>6</xdr:col>
                    <xdr:colOff>190500</xdr:colOff>
                    <xdr:row>13</xdr:row>
                    <xdr:rowOff>47625</xdr:rowOff>
                  </from>
                  <to>
                    <xdr:col>8</xdr:col>
                    <xdr:colOff>352425</xdr:colOff>
                    <xdr:row>13</xdr:row>
                    <xdr:rowOff>590550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1">
    <tabColor rgb="FFC8BCB1"/>
    <pageSetUpPr fitToPage="1"/>
  </sheetPr>
  <dimension ref="A1:AG14"/>
  <sheetViews>
    <sheetView showGridLines="0" zoomScale="86" zoomScaleNormal="86" workbookViewId="0">
      <pane ySplit="6" topLeftCell="A7" activePane="bottomLeft" state="frozen"/>
      <selection activeCell="M5" sqref="M5:N6"/>
      <selection pane="bottomLeft" activeCell="A2" sqref="A2:C2"/>
    </sheetView>
  </sheetViews>
  <sheetFormatPr defaultColWidth="1.85546875" defaultRowHeight="24.95" customHeight="1" outlineLevelCol="1" x14ac:dyDescent="0.3"/>
  <cols>
    <col min="1" max="1" width="37.28515625" style="70" customWidth="1"/>
    <col min="2" max="2" width="6" style="82" customWidth="1"/>
    <col min="3" max="4" width="12.7109375" style="96" customWidth="1"/>
    <col min="5" max="5" width="9.85546875" style="96" customWidth="1"/>
    <col min="6" max="6" width="20" style="94" bestFit="1" customWidth="1"/>
    <col min="7" max="10" width="4.28515625" style="96" customWidth="1"/>
    <col min="11" max="11" width="4.7109375" style="94" customWidth="1"/>
    <col min="12" max="12" width="29" style="94" customWidth="1"/>
    <col min="13" max="13" width="2.42578125" style="40" hidden="1" customWidth="1"/>
    <col min="14" max="14" width="2.85546875" style="40" hidden="1" customWidth="1"/>
    <col min="15" max="15" width="2.28515625" style="40" hidden="1" customWidth="1"/>
    <col min="16" max="16" width="5" style="40" customWidth="1"/>
    <col min="17" max="17" width="18.5703125" style="81" bestFit="1" customWidth="1"/>
    <col min="18" max="18" width="11.28515625" style="82" bestFit="1" customWidth="1"/>
    <col min="19" max="19" width="13.7109375" style="81" bestFit="1" customWidth="1"/>
    <col min="20" max="20" width="13.7109375" style="81" customWidth="1"/>
    <col min="21" max="21" width="15.28515625" style="81" bestFit="1" customWidth="1"/>
    <col min="22" max="22" width="22" style="83" customWidth="1"/>
    <col min="23" max="23" width="12.7109375" style="83" customWidth="1"/>
    <col min="24" max="24" width="31.7109375" style="83" customWidth="1"/>
    <col min="25" max="25" width="16" style="83" customWidth="1"/>
    <col min="26" max="27" width="9.7109375" style="83" hidden="1" customWidth="1" outlineLevel="1"/>
    <col min="28" max="29" width="11.42578125" style="83" hidden="1" customWidth="1" outlineLevel="1"/>
    <col min="30" max="30" width="10.85546875" style="83" hidden="1" customWidth="1" outlineLevel="1"/>
    <col min="31" max="31" width="9.7109375" style="83" hidden="1" customWidth="1" outlineLevel="1"/>
    <col min="32" max="32" width="2.7109375" style="40" hidden="1" customWidth="1" collapsed="1"/>
    <col min="33" max="33" width="9.85546875" style="40" customWidth="1"/>
    <col min="34" max="16384" width="1.85546875" style="40"/>
  </cols>
  <sheetData>
    <row r="1" spans="1:33" ht="15" customHeight="1" thickBot="1" x14ac:dyDescent="0.3">
      <c r="A1" s="220" t="s">
        <v>0</v>
      </c>
      <c r="B1" s="221"/>
      <c r="C1" s="221"/>
      <c r="D1" s="221"/>
      <c r="E1" s="221"/>
      <c r="F1" s="221"/>
      <c r="G1" s="205" t="s">
        <v>33</v>
      </c>
      <c r="H1" s="206"/>
      <c r="I1" s="206"/>
      <c r="J1" s="206"/>
      <c r="K1" s="206"/>
      <c r="L1" s="207"/>
      <c r="M1" s="40">
        <f>SUM(M8:M1048576)</f>
        <v>6</v>
      </c>
      <c r="Q1" s="40"/>
      <c r="R1" s="69"/>
      <c r="S1" s="40"/>
      <c r="T1" s="40"/>
      <c r="U1" s="40"/>
      <c r="V1" s="70"/>
      <c r="W1" s="70" t="s">
        <v>225</v>
      </c>
      <c r="X1" s="70"/>
      <c r="Y1" s="70"/>
      <c r="Z1" s="70"/>
      <c r="AA1" s="70"/>
      <c r="AB1" s="70"/>
      <c r="AC1" s="70"/>
      <c r="AD1" s="70"/>
      <c r="AE1" s="70"/>
      <c r="AG1" s="100"/>
    </row>
    <row r="2" spans="1:33" ht="15.95" customHeight="1" thickBot="1" x14ac:dyDescent="0.35">
      <c r="A2" s="222" t="s">
        <v>210</v>
      </c>
      <c r="B2" s="223"/>
      <c r="C2" s="223"/>
      <c r="D2" s="223" t="s">
        <v>213</v>
      </c>
      <c r="E2" s="223"/>
      <c r="F2" s="223"/>
      <c r="G2" s="211"/>
      <c r="H2" s="212"/>
      <c r="I2" s="212"/>
      <c r="J2" s="212"/>
      <c r="K2" s="212"/>
      <c r="L2" s="213"/>
      <c r="M2" s="40">
        <f>(M1/25)</f>
        <v>0.24</v>
      </c>
      <c r="Q2" s="143" t="s">
        <v>235</v>
      </c>
      <c r="R2" s="39"/>
      <c r="S2" s="40"/>
      <c r="T2" s="40"/>
      <c r="U2" s="40"/>
      <c r="V2" s="40"/>
      <c r="W2" s="235" t="s">
        <v>222</v>
      </c>
      <c r="X2" s="235"/>
      <c r="Y2" s="235"/>
      <c r="Z2" s="70"/>
      <c r="AA2" s="70"/>
      <c r="AB2" s="70"/>
      <c r="AC2" s="70"/>
      <c r="AD2" s="70"/>
      <c r="AE2" s="70"/>
    </row>
    <row r="3" spans="1:33" ht="15.95" customHeight="1" thickBot="1" x14ac:dyDescent="0.3">
      <c r="A3" s="201" t="s">
        <v>211</v>
      </c>
      <c r="B3" s="191"/>
      <c r="C3" s="191"/>
      <c r="D3" s="191" t="s">
        <v>22</v>
      </c>
      <c r="E3" s="191"/>
      <c r="F3" s="191"/>
      <c r="G3" s="214"/>
      <c r="H3" s="215"/>
      <c r="I3" s="215"/>
      <c r="J3" s="215"/>
      <c r="K3" s="215"/>
      <c r="L3" s="216"/>
      <c r="M3" s="40">
        <v>12</v>
      </c>
      <c r="Q3" s="40"/>
      <c r="R3" s="39"/>
      <c r="S3" s="40"/>
      <c r="T3" s="40"/>
      <c r="U3" s="40"/>
      <c r="V3" s="70"/>
      <c r="W3" s="70"/>
      <c r="X3" s="70"/>
      <c r="Y3" s="70"/>
      <c r="Z3" s="70"/>
      <c r="AA3" s="70"/>
      <c r="AB3" s="71"/>
      <c r="AC3" s="70"/>
      <c r="AD3" s="70"/>
      <c r="AE3" s="71"/>
    </row>
    <row r="4" spans="1:33" ht="15.95" customHeight="1" thickBot="1" x14ac:dyDescent="0.3">
      <c r="A4" s="201" t="s">
        <v>212</v>
      </c>
      <c r="B4" s="202"/>
      <c r="C4" s="202"/>
      <c r="D4" s="202" t="s">
        <v>214</v>
      </c>
      <c r="E4" s="191"/>
      <c r="F4" s="191"/>
      <c r="G4" s="203" t="s">
        <v>34</v>
      </c>
      <c r="H4" s="204"/>
      <c r="I4" s="204"/>
      <c r="J4" s="204"/>
      <c r="K4" s="204"/>
      <c r="L4" s="72">
        <f>M3</f>
        <v>12</v>
      </c>
      <c r="Q4" s="87"/>
      <c r="R4" s="88" t="s">
        <v>217</v>
      </c>
      <c r="S4" s="198" t="s">
        <v>199</v>
      </c>
      <c r="T4" s="199"/>
      <c r="U4" s="199"/>
      <c r="V4" s="200"/>
      <c r="W4" s="86"/>
      <c r="X4" s="70"/>
      <c r="Y4" s="70"/>
      <c r="Z4" s="70"/>
      <c r="AA4" s="70"/>
      <c r="AB4" s="70"/>
      <c r="AC4" s="70"/>
      <c r="AD4" s="70"/>
      <c r="AE4" s="70"/>
    </row>
    <row r="5" spans="1:33" ht="20.100000000000001" customHeight="1" thickBot="1" x14ac:dyDescent="0.3">
      <c r="A5" s="189" t="s">
        <v>37</v>
      </c>
      <c r="B5" s="208" t="s">
        <v>31</v>
      </c>
      <c r="C5" s="209"/>
      <c r="D5" s="210"/>
      <c r="E5" s="192" t="s">
        <v>1</v>
      </c>
      <c r="F5" s="194" t="s">
        <v>32</v>
      </c>
      <c r="G5" s="217" t="s">
        <v>36</v>
      </c>
      <c r="H5" s="218"/>
      <c r="I5" s="218"/>
      <c r="J5" s="218"/>
      <c r="K5" s="218"/>
      <c r="L5" s="219"/>
      <c r="P5" s="192" t="s">
        <v>203</v>
      </c>
      <c r="Q5" s="185" t="s">
        <v>38</v>
      </c>
      <c r="R5" s="134" t="s">
        <v>43</v>
      </c>
      <c r="S5" s="187" t="s">
        <v>47</v>
      </c>
      <c r="T5" s="188"/>
      <c r="U5" s="188"/>
      <c r="V5" s="189" t="s">
        <v>48</v>
      </c>
      <c r="W5" s="226" t="s">
        <v>138</v>
      </c>
      <c r="X5" s="227"/>
      <c r="Y5" s="224" t="s">
        <v>206</v>
      </c>
      <c r="Z5" s="239" t="s">
        <v>139</v>
      </c>
      <c r="AA5" s="240"/>
      <c r="AB5" s="240"/>
      <c r="AC5" s="240"/>
      <c r="AD5" s="240"/>
      <c r="AE5" s="241"/>
    </row>
    <row r="6" spans="1:33" ht="24.75" customHeight="1" thickBot="1" x14ac:dyDescent="0.3">
      <c r="A6" s="190"/>
      <c r="B6" s="111" t="s">
        <v>221</v>
      </c>
      <c r="C6" s="109" t="s">
        <v>2</v>
      </c>
      <c r="D6" s="110" t="s">
        <v>3</v>
      </c>
      <c r="E6" s="193"/>
      <c r="F6" s="195"/>
      <c r="G6" s="112" t="s">
        <v>4</v>
      </c>
      <c r="H6" s="113" t="s">
        <v>5</v>
      </c>
      <c r="I6" s="113" t="s">
        <v>6</v>
      </c>
      <c r="J6" s="114" t="s">
        <v>7</v>
      </c>
      <c r="K6" s="196" t="s">
        <v>30</v>
      </c>
      <c r="L6" s="197"/>
      <c r="P6" s="193"/>
      <c r="Q6" s="186"/>
      <c r="R6" s="115" t="s">
        <v>188</v>
      </c>
      <c r="S6" s="115" t="s">
        <v>160</v>
      </c>
      <c r="T6" s="116" t="s">
        <v>165</v>
      </c>
      <c r="U6" s="116" t="s">
        <v>166</v>
      </c>
      <c r="V6" s="190"/>
      <c r="W6" s="117" t="s">
        <v>96</v>
      </c>
      <c r="X6" s="118" t="s">
        <v>158</v>
      </c>
      <c r="Y6" s="225"/>
      <c r="Z6" s="73" t="s">
        <v>155</v>
      </c>
      <c r="AA6" s="73" t="s">
        <v>147</v>
      </c>
      <c r="AB6" s="73" t="s">
        <v>134</v>
      </c>
      <c r="AC6" s="73" t="s">
        <v>135</v>
      </c>
      <c r="AD6" s="73" t="s">
        <v>136</v>
      </c>
      <c r="AE6" s="73" t="s">
        <v>137</v>
      </c>
    </row>
    <row r="7" spans="1:33" ht="15.95" customHeight="1" thickBot="1" x14ac:dyDescent="0.3">
      <c r="A7" s="95" t="s">
        <v>8</v>
      </c>
      <c r="B7" s="78"/>
      <c r="C7" s="75" t="s">
        <v>9</v>
      </c>
      <c r="D7" s="75" t="s">
        <v>10</v>
      </c>
      <c r="E7" s="75" t="s">
        <v>11</v>
      </c>
      <c r="G7" s="75" t="s">
        <v>13</v>
      </c>
      <c r="H7" s="75" t="s">
        <v>14</v>
      </c>
      <c r="I7" s="75" t="s">
        <v>15</v>
      </c>
      <c r="J7" s="75" t="s">
        <v>16</v>
      </c>
      <c r="K7" s="77"/>
      <c r="L7" s="76"/>
      <c r="Q7" s="75"/>
      <c r="R7" s="78"/>
      <c r="S7" s="75"/>
      <c r="T7" s="75"/>
      <c r="U7" s="75"/>
      <c r="V7" s="74" t="s">
        <v>12</v>
      </c>
      <c r="W7" s="74"/>
      <c r="X7" s="74"/>
      <c r="Y7" s="74"/>
      <c r="Z7" s="74"/>
      <c r="AA7" s="74"/>
      <c r="AB7" s="74"/>
      <c r="AC7" s="74"/>
      <c r="AD7" s="74"/>
      <c r="AE7" s="74"/>
    </row>
    <row r="8" spans="1:33" s="151" customFormat="1" ht="32.25" customHeight="1" thickBot="1" x14ac:dyDescent="0.25">
      <c r="A8" s="144" t="s">
        <v>200</v>
      </c>
      <c r="B8" s="145">
        <v>18</v>
      </c>
      <c r="C8" s="146">
        <v>760</v>
      </c>
      <c r="D8" s="147">
        <v>560</v>
      </c>
      <c r="E8" s="145">
        <v>20</v>
      </c>
      <c r="F8" s="145" t="s">
        <v>190</v>
      </c>
      <c r="G8" s="148" t="s">
        <v>17</v>
      </c>
      <c r="H8" s="148"/>
      <c r="I8" s="148"/>
      <c r="J8" s="148"/>
      <c r="K8" s="149" t="s">
        <v>24</v>
      </c>
      <c r="L8" s="150" t="s">
        <v>195</v>
      </c>
      <c r="M8" s="151">
        <f>IF(C8=0,0,1)</f>
        <v>1</v>
      </c>
      <c r="P8" s="152" t="s">
        <v>35</v>
      </c>
      <c r="Q8" s="148"/>
      <c r="R8" s="148" t="s">
        <v>161</v>
      </c>
      <c r="S8" s="148" t="s">
        <v>51</v>
      </c>
      <c r="T8" s="145">
        <v>150</v>
      </c>
      <c r="U8" s="145">
        <v>150</v>
      </c>
      <c r="V8" s="153" t="str">
        <f t="shared" ref="V8:V13" si="0">CONCATENATE(IF(Q8="","",CONCATENATE("",P8,"/",Q8)),IF(R8="","",CONCATENATE("",P8,"/",R8)),IF(S8="","",CONCATENATE("/","",P8,"/",S8,"(",T8,"-",U8,")")),"/",F8)</f>
        <v>L/GR20-1/L/RIJ64-1(150-150)/ZIJDE</v>
      </c>
      <c r="W8" s="154" t="s">
        <v>127</v>
      </c>
      <c r="X8" s="154"/>
      <c r="Y8" s="154" t="s">
        <v>125</v>
      </c>
      <c r="Z8" s="155">
        <f t="shared" ref="Z8:Z13" si="1">+((C8*D8)/1000000)*E8</f>
        <v>8.5120000000000005</v>
      </c>
      <c r="AA8" s="155">
        <f t="shared" ref="AA8:AA13" si="2">+(IF(G8&lt;&gt;"",C8/1000+0.1,0)+IF(H8&lt;&gt;"",C8/1000+0.1,0)+IF(I8&lt;&gt;"",D8/1000+0.1,0)+IF(J8&lt;&gt;"",D8/1000+0.1,0))*E8</f>
        <v>17.2</v>
      </c>
      <c r="AB8" s="156">
        <f t="shared" ref="AB8:AB13" si="3">+IF(Q8="",0,1)*E8</f>
        <v>0</v>
      </c>
      <c r="AC8" s="156">
        <f>(IF(R8=Dropdown!$B$6,1,IF(R8=Dropdown!$B$7,2,IF(R8=Dropdown!$B$8,1,IF(R8=Dropdown!$B$9,2,0)))))*E8</f>
        <v>20</v>
      </c>
      <c r="AD8" s="156">
        <f>(IF(S8=Dropdown!$E$6,1,IF(S8=Dropdown!$E$7,2,IF(S8=Dropdown!$E$8,1,IF(S8=Dropdown!$E$9,2,0)))))*E8</f>
        <v>20</v>
      </c>
      <c r="AE8" s="156">
        <v>0</v>
      </c>
      <c r="AF8" s="157"/>
    </row>
    <row r="9" spans="1:33" s="151" customFormat="1" ht="32.25" customHeight="1" thickBot="1" x14ac:dyDescent="0.25">
      <c r="A9" s="144" t="s">
        <v>200</v>
      </c>
      <c r="B9" s="145">
        <v>18</v>
      </c>
      <c r="C9" s="145">
        <v>564</v>
      </c>
      <c r="D9" s="147">
        <v>509</v>
      </c>
      <c r="E9" s="145">
        <v>10</v>
      </c>
      <c r="F9" s="145" t="s">
        <v>191</v>
      </c>
      <c r="G9" s="148" t="s">
        <v>17</v>
      </c>
      <c r="H9" s="148"/>
      <c r="I9" s="148"/>
      <c r="J9" s="148"/>
      <c r="K9" s="149" t="s">
        <v>23</v>
      </c>
      <c r="L9" s="150" t="s">
        <v>196</v>
      </c>
      <c r="M9" s="151">
        <f>IF(C9=0,0,1)</f>
        <v>1</v>
      </c>
      <c r="P9" s="152"/>
      <c r="Q9" s="148"/>
      <c r="R9" s="148"/>
      <c r="S9" s="148"/>
      <c r="T9" s="145"/>
      <c r="U9" s="145"/>
      <c r="V9" s="153" t="str">
        <f t="shared" si="0"/>
        <v>/BODEM</v>
      </c>
      <c r="W9" s="154" t="s">
        <v>127</v>
      </c>
      <c r="X9" s="154"/>
      <c r="Y9" s="154" t="s">
        <v>125</v>
      </c>
      <c r="Z9" s="155">
        <f t="shared" si="1"/>
        <v>2.8707599999999998</v>
      </c>
      <c r="AA9" s="155">
        <f t="shared" si="2"/>
        <v>6.6399999999999988</v>
      </c>
      <c r="AB9" s="156">
        <f t="shared" si="3"/>
        <v>0</v>
      </c>
      <c r="AC9" s="156">
        <f t="shared" ref="AC9:AC13" si="4">+IF(R9="",0,1)*E9</f>
        <v>0</v>
      </c>
      <c r="AD9" s="156">
        <f>(IF(S9=Dropdown!$E$6,1,IF(S9=Dropdown!$E$7,2,IF(S9=Dropdown!$E$8,1,IF(S9=Dropdown!$E$9,2,0)))))*E9</f>
        <v>0</v>
      </c>
      <c r="AE9" s="156">
        <v>0</v>
      </c>
      <c r="AF9" s="157"/>
    </row>
    <row r="10" spans="1:33" s="151" customFormat="1" ht="32.25" customHeight="1" thickBot="1" x14ac:dyDescent="0.25">
      <c r="A10" s="144" t="s">
        <v>200</v>
      </c>
      <c r="B10" s="145">
        <v>18</v>
      </c>
      <c r="C10" s="145">
        <v>564</v>
      </c>
      <c r="D10" s="147">
        <v>120</v>
      </c>
      <c r="E10" s="145">
        <v>20</v>
      </c>
      <c r="F10" s="145" t="s">
        <v>192</v>
      </c>
      <c r="G10" s="148"/>
      <c r="H10" s="148"/>
      <c r="I10" s="148"/>
      <c r="J10" s="148"/>
      <c r="K10" s="149" t="s">
        <v>18</v>
      </c>
      <c r="L10" s="150"/>
      <c r="M10" s="151">
        <f t="shared" ref="M10:M13" si="5">IF(C10=0,0,1)</f>
        <v>1</v>
      </c>
      <c r="P10" s="152"/>
      <c r="Q10" s="148"/>
      <c r="R10" s="148"/>
      <c r="S10" s="148"/>
      <c r="T10" s="145"/>
      <c r="U10" s="145"/>
      <c r="V10" s="153" t="str">
        <f t="shared" si="0"/>
        <v>/TRAVERS</v>
      </c>
      <c r="W10" s="154" t="s">
        <v>127</v>
      </c>
      <c r="X10" s="154"/>
      <c r="Y10" s="154" t="s">
        <v>125</v>
      </c>
      <c r="Z10" s="155">
        <f t="shared" si="1"/>
        <v>1.3536000000000001</v>
      </c>
      <c r="AA10" s="155">
        <f t="shared" si="2"/>
        <v>0</v>
      </c>
      <c r="AB10" s="156">
        <f t="shared" si="3"/>
        <v>0</v>
      </c>
      <c r="AC10" s="156">
        <f t="shared" si="4"/>
        <v>0</v>
      </c>
      <c r="AD10" s="156">
        <f>(IF(S10=Dropdown!$E$6,1,IF(S10=Dropdown!$E$7,2,IF(S10=Dropdown!$E$8,1,IF(S10=Dropdown!$E$9,2,0)))))*E10</f>
        <v>0</v>
      </c>
      <c r="AE10" s="156">
        <v>0</v>
      </c>
      <c r="AF10" s="157"/>
    </row>
    <row r="11" spans="1:33" s="151" customFormat="1" ht="32.25" customHeight="1" thickBot="1" x14ac:dyDescent="0.25">
      <c r="A11" s="144" t="s">
        <v>200</v>
      </c>
      <c r="B11" s="145">
        <v>18</v>
      </c>
      <c r="C11" s="145">
        <v>563</v>
      </c>
      <c r="D11" s="145">
        <v>500</v>
      </c>
      <c r="E11" s="145">
        <v>10</v>
      </c>
      <c r="F11" s="145" t="s">
        <v>193</v>
      </c>
      <c r="G11" s="148" t="s">
        <v>17</v>
      </c>
      <c r="H11" s="148"/>
      <c r="I11" s="148"/>
      <c r="J11" s="148"/>
      <c r="K11" s="149" t="s">
        <v>20</v>
      </c>
      <c r="L11" s="150"/>
      <c r="M11" s="151">
        <f t="shared" si="5"/>
        <v>1</v>
      </c>
      <c r="P11" s="152"/>
      <c r="Q11" s="148"/>
      <c r="R11" s="148"/>
      <c r="S11" s="148"/>
      <c r="T11" s="145"/>
      <c r="U11" s="145"/>
      <c r="V11" s="153" t="str">
        <f t="shared" si="0"/>
        <v>/LEGBANK</v>
      </c>
      <c r="W11" s="154" t="s">
        <v>127</v>
      </c>
      <c r="X11" s="154"/>
      <c r="Y11" s="154" t="s">
        <v>125</v>
      </c>
      <c r="Z11" s="155">
        <f t="shared" si="1"/>
        <v>2.8149999999999995</v>
      </c>
      <c r="AA11" s="155">
        <f t="shared" si="2"/>
        <v>6.629999999999999</v>
      </c>
      <c r="AB11" s="156">
        <f t="shared" si="3"/>
        <v>0</v>
      </c>
      <c r="AC11" s="156">
        <f t="shared" si="4"/>
        <v>0</v>
      </c>
      <c r="AD11" s="156">
        <f>(IF(S11=Dropdown!$E$6,1,IF(S11=Dropdown!$E$7,2,IF(S11=Dropdown!$E$8,1,IF(S11=Dropdown!$E$9,2,0)))))*E11</f>
        <v>0</v>
      </c>
      <c r="AE11" s="156">
        <v>0</v>
      </c>
      <c r="AF11" s="157"/>
    </row>
    <row r="12" spans="1:33" s="151" customFormat="1" ht="32.25" customHeight="1" thickBot="1" x14ac:dyDescent="0.25">
      <c r="A12" s="144" t="s">
        <v>197</v>
      </c>
      <c r="B12" s="145">
        <v>18</v>
      </c>
      <c r="C12" s="145">
        <v>757</v>
      </c>
      <c r="D12" s="145">
        <v>597</v>
      </c>
      <c r="E12" s="145">
        <v>10</v>
      </c>
      <c r="F12" s="145" t="s">
        <v>202</v>
      </c>
      <c r="G12" s="148" t="s">
        <v>19</v>
      </c>
      <c r="H12" s="148" t="s">
        <v>19</v>
      </c>
      <c r="I12" s="148" t="s">
        <v>19</v>
      </c>
      <c r="J12" s="148" t="s">
        <v>19</v>
      </c>
      <c r="K12" s="149" t="s">
        <v>24</v>
      </c>
      <c r="L12" s="150"/>
      <c r="M12" s="151">
        <f t="shared" si="5"/>
        <v>1</v>
      </c>
      <c r="P12" s="152" t="s">
        <v>35</v>
      </c>
      <c r="Q12" s="148" t="s">
        <v>198</v>
      </c>
      <c r="R12" s="148"/>
      <c r="S12" s="148"/>
      <c r="T12" s="145"/>
      <c r="U12" s="145"/>
      <c r="V12" s="153" t="str">
        <f t="shared" si="0"/>
        <v>L/POT BLUM EXTRA/FRONT</v>
      </c>
      <c r="W12" s="154" t="s">
        <v>127</v>
      </c>
      <c r="X12" s="154"/>
      <c r="Y12" s="154" t="s">
        <v>128</v>
      </c>
      <c r="Z12" s="155">
        <f t="shared" si="1"/>
        <v>4.5192899999999998</v>
      </c>
      <c r="AA12" s="155">
        <f t="shared" si="2"/>
        <v>31.080000000000002</v>
      </c>
      <c r="AB12" s="156">
        <f t="shared" si="3"/>
        <v>10</v>
      </c>
      <c r="AC12" s="156">
        <f t="shared" si="4"/>
        <v>0</v>
      </c>
      <c r="AD12" s="156">
        <f>(IF(S12=Dropdown!$E$6,1,IF(S12=Dropdown!$E$7,2,IF(S12=Dropdown!$E$8,1,IF(S12=Dropdown!$E$9,2,0)))))*E12</f>
        <v>0</v>
      </c>
      <c r="AE12" s="156">
        <v>0</v>
      </c>
    </row>
    <row r="13" spans="1:33" s="151" customFormat="1" ht="32.25" customHeight="1" thickBot="1" x14ac:dyDescent="0.25">
      <c r="A13" s="144" t="s">
        <v>201</v>
      </c>
      <c r="B13" s="145">
        <v>8</v>
      </c>
      <c r="C13" s="145">
        <v>757</v>
      </c>
      <c r="D13" s="145">
        <v>583</v>
      </c>
      <c r="E13" s="145">
        <v>10</v>
      </c>
      <c r="F13" s="145" t="s">
        <v>194</v>
      </c>
      <c r="G13" s="148"/>
      <c r="H13" s="148"/>
      <c r="I13" s="148"/>
      <c r="J13" s="148"/>
      <c r="K13" s="149" t="s">
        <v>21</v>
      </c>
      <c r="L13" s="150"/>
      <c r="M13" s="151">
        <f t="shared" si="5"/>
        <v>1</v>
      </c>
      <c r="P13" s="152"/>
      <c r="Q13" s="148"/>
      <c r="R13" s="148"/>
      <c r="S13" s="148"/>
      <c r="T13" s="145"/>
      <c r="U13" s="145"/>
      <c r="V13" s="153" t="str">
        <f t="shared" si="0"/>
        <v>/RUG</v>
      </c>
      <c r="W13" s="154" t="s">
        <v>127</v>
      </c>
      <c r="X13" s="154"/>
      <c r="Y13" s="154"/>
      <c r="Z13" s="155">
        <f t="shared" si="1"/>
        <v>4.4133100000000001</v>
      </c>
      <c r="AA13" s="155">
        <f t="shared" si="2"/>
        <v>0</v>
      </c>
      <c r="AB13" s="156">
        <f t="shared" si="3"/>
        <v>0</v>
      </c>
      <c r="AC13" s="156">
        <f t="shared" si="4"/>
        <v>0</v>
      </c>
      <c r="AD13" s="156">
        <f>(IF(S13=Dropdown!$E$6,1,IF(S13=Dropdown!$E$7,2,IF(S13=Dropdown!$E$8,1,IF(S13=Dropdown!$E$9,2,0)))))*E13</f>
        <v>0</v>
      </c>
      <c r="AE13" s="156">
        <v>0</v>
      </c>
    </row>
    <row r="14" spans="1:33" ht="32.25" customHeight="1" x14ac:dyDescent="0.3"/>
  </sheetData>
  <sheetProtection algorithmName="SHA-512" hashValue="1nxAxm6VkJ5Vd7VbnYWZCMe422d73DABOjZL4QmWOD/MVNeuchO9bEr4ya7urOEmkqYtQVphDVQDoxbEBKTZFg==" saltValue="4X1V/o6FbQB0cZv/kOCiDQ==" spinCount="100000" sheet="1" objects="1" scenarios="1"/>
  <dataConsolidate/>
  <mergeCells count="26">
    <mergeCell ref="W2:Y2"/>
    <mergeCell ref="S4:V4"/>
    <mergeCell ref="G5:L5"/>
    <mergeCell ref="Z5:AE5"/>
    <mergeCell ref="K6:L6"/>
    <mergeCell ref="P5:P6"/>
    <mergeCell ref="Q5:Q6"/>
    <mergeCell ref="S5:U5"/>
    <mergeCell ref="V5:V6"/>
    <mergeCell ref="W5:X5"/>
    <mergeCell ref="Y5:Y6"/>
    <mergeCell ref="G3:L3"/>
    <mergeCell ref="G4:K4"/>
    <mergeCell ref="A1:F1"/>
    <mergeCell ref="G1:L1"/>
    <mergeCell ref="A2:C2"/>
    <mergeCell ref="D2:F2"/>
    <mergeCell ref="G2:L2"/>
    <mergeCell ref="A5:A6"/>
    <mergeCell ref="B5:D5"/>
    <mergeCell ref="E5:E6"/>
    <mergeCell ref="F5:F6"/>
    <mergeCell ref="A3:C3"/>
    <mergeCell ref="D3:F3"/>
    <mergeCell ref="A4:C4"/>
    <mergeCell ref="D4:F4"/>
  </mergeCells>
  <dataValidations count="1">
    <dataValidation type="list" allowBlank="1" showDropDown="1" showInputMessage="1" showErrorMessage="1" errorTitle="foute ingave" error="in deze cel zijn enkel volgende letters: A, B, C, D, E, F, G, H, I, J, K, L, M, N, O, P toegestaan" sqref="G14:J1048576" xr:uid="{00000000-0002-0000-0200-000000000000}">
      <formula1>$N$1:$N$13</formula1>
    </dataValidation>
  </dataValidations>
  <hyperlinks>
    <hyperlink ref="Q5:Q6" location="POTSCHARNIER!A1" display="SCHARNIER" xr:uid="{028F4F31-B8CE-45A0-AA47-97AF1FD3AEAC}"/>
    <hyperlink ref="R5" location="GROEF!A1" display="GROEF" xr:uid="{9762A043-1949-4078-8794-B8F8A6401607}"/>
    <hyperlink ref="S5:U5" location="RIJBORING!A1" display="RIJBORINGEN" xr:uid="{2698FB35-DB92-4E36-BADD-A6286FA3A14F}"/>
    <hyperlink ref="Q2" location="MENU!A1" display="MENU" xr:uid="{EB0DF2AB-A2EB-4FD6-A473-D09F16852660}"/>
  </hyperlinks>
  <pageMargins left="0.23622047244094491" right="0.23622047244094491" top="0.55118110236220474" bottom="0.55118110236220474" header="0.31496062992125984" footer="0.31496062992125984"/>
  <pageSetup paperSize="9" scale="46"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2" r:id="rId4" name="Group Box 2">
              <controlPr defaultSize="0" autoFill="0" autoPict="0">
                <anchor moveWithCells="1">
                  <from>
                    <xdr:col>6</xdr:col>
                    <xdr:colOff>28575</xdr:colOff>
                    <xdr:row>1</xdr:row>
                    <xdr:rowOff>0</xdr:rowOff>
                  </from>
                  <to>
                    <xdr:col>11</xdr:col>
                    <xdr:colOff>1647825</xdr:colOff>
                    <xdr:row>2</xdr:row>
                    <xdr:rowOff>0</xdr:rowOff>
                  </to>
                </anchor>
              </controlPr>
            </control>
          </mc:Choice>
        </mc:AlternateContent>
        <mc:AlternateContent xmlns:mc="http://schemas.openxmlformats.org/markup-compatibility/2006">
          <mc:Choice Requires="x14">
            <control shapeId="15365" r:id="rId5" name="Group Box 5">
              <controlPr defaultSize="0" autoFill="0" autoPict="0">
                <anchor moveWithCells="1">
                  <from>
                    <xdr:col>6</xdr:col>
                    <xdr:colOff>9525</xdr:colOff>
                    <xdr:row>2</xdr:row>
                    <xdr:rowOff>0</xdr:rowOff>
                  </from>
                  <to>
                    <xdr:col>11</xdr:col>
                    <xdr:colOff>1628775</xdr:colOff>
                    <xdr:row>3</xdr:row>
                    <xdr:rowOff>0</xdr:rowOff>
                  </to>
                </anchor>
              </controlPr>
            </control>
          </mc:Choice>
        </mc:AlternateContent>
        <mc:AlternateContent xmlns:mc="http://schemas.openxmlformats.org/markup-compatibility/2006">
          <mc:Choice Requires="x14">
            <control shapeId="15420" r:id="rId6" name="Option Button 60">
              <controlPr defaultSize="0" autoFill="0" autoLine="0" autoPict="0">
                <anchor moveWithCells="1">
                  <from>
                    <xdr:col>7</xdr:col>
                    <xdr:colOff>9525</xdr:colOff>
                    <xdr:row>1</xdr:row>
                    <xdr:rowOff>0</xdr:rowOff>
                  </from>
                  <to>
                    <xdr:col>10</xdr:col>
                    <xdr:colOff>200025</xdr:colOff>
                    <xdr:row>2</xdr:row>
                    <xdr:rowOff>0</xdr:rowOff>
                  </to>
                </anchor>
              </controlPr>
            </control>
          </mc:Choice>
        </mc:AlternateContent>
        <mc:AlternateContent xmlns:mc="http://schemas.openxmlformats.org/markup-compatibility/2006">
          <mc:Choice Requires="x14">
            <control shapeId="15421" r:id="rId7" name="Group Box 61">
              <controlPr defaultSize="0" autoFill="0" autoPict="0">
                <anchor moveWithCells="1">
                  <from>
                    <xdr:col>6</xdr:col>
                    <xdr:colOff>28575</xdr:colOff>
                    <xdr:row>1</xdr:row>
                    <xdr:rowOff>0</xdr:rowOff>
                  </from>
                  <to>
                    <xdr:col>11</xdr:col>
                    <xdr:colOff>1647825</xdr:colOff>
                    <xdr:row>2</xdr:row>
                    <xdr:rowOff>0</xdr:rowOff>
                  </to>
                </anchor>
              </controlPr>
            </control>
          </mc:Choice>
        </mc:AlternateContent>
        <mc:AlternateContent xmlns:mc="http://schemas.openxmlformats.org/markup-compatibility/2006">
          <mc:Choice Requires="x14">
            <control shapeId="15422" r:id="rId8" name="Option Button 62">
              <controlPr defaultSize="0" autoFill="0" autoLine="0" autoPict="0">
                <anchor moveWithCells="1">
                  <from>
                    <xdr:col>10</xdr:col>
                    <xdr:colOff>304800</xdr:colOff>
                    <xdr:row>1</xdr:row>
                    <xdr:rowOff>0</xdr:rowOff>
                  </from>
                  <to>
                    <xdr:col>11</xdr:col>
                    <xdr:colOff>1209675</xdr:colOff>
                    <xdr:row>2</xdr:row>
                    <xdr:rowOff>0</xdr:rowOff>
                  </to>
                </anchor>
              </controlPr>
            </control>
          </mc:Choice>
        </mc:AlternateContent>
        <mc:AlternateContent xmlns:mc="http://schemas.openxmlformats.org/markup-compatibility/2006">
          <mc:Choice Requires="x14">
            <control shapeId="15423" r:id="rId9" name="Option Button 63">
              <controlPr defaultSize="0" autoFill="0" autoLine="0" autoPict="0">
                <anchor moveWithCells="1">
                  <from>
                    <xdr:col>7</xdr:col>
                    <xdr:colOff>9525</xdr:colOff>
                    <xdr:row>2</xdr:row>
                    <xdr:rowOff>0</xdr:rowOff>
                  </from>
                  <to>
                    <xdr:col>10</xdr:col>
                    <xdr:colOff>200025</xdr:colOff>
                    <xdr:row>3</xdr:row>
                    <xdr:rowOff>0</xdr:rowOff>
                  </to>
                </anchor>
              </controlPr>
            </control>
          </mc:Choice>
        </mc:AlternateContent>
        <mc:AlternateContent xmlns:mc="http://schemas.openxmlformats.org/markup-compatibility/2006">
          <mc:Choice Requires="x14">
            <control shapeId="15424" r:id="rId10" name="Group Box 64">
              <controlPr defaultSize="0" autoFill="0" autoPict="0">
                <anchor moveWithCells="1">
                  <from>
                    <xdr:col>6</xdr:col>
                    <xdr:colOff>9525</xdr:colOff>
                    <xdr:row>2</xdr:row>
                    <xdr:rowOff>0</xdr:rowOff>
                  </from>
                  <to>
                    <xdr:col>11</xdr:col>
                    <xdr:colOff>1628775</xdr:colOff>
                    <xdr:row>3</xdr:row>
                    <xdr:rowOff>0</xdr:rowOff>
                  </to>
                </anchor>
              </controlPr>
            </control>
          </mc:Choice>
        </mc:AlternateContent>
        <mc:AlternateContent xmlns:mc="http://schemas.openxmlformats.org/markup-compatibility/2006">
          <mc:Choice Requires="x14">
            <control shapeId="15425" r:id="rId11" name="Option Button 65">
              <controlPr defaultSize="0" autoFill="0" autoLine="0" autoPict="0">
                <anchor moveWithCells="1">
                  <from>
                    <xdr:col>10</xdr:col>
                    <xdr:colOff>304800</xdr:colOff>
                    <xdr:row>2</xdr:row>
                    <xdr:rowOff>0</xdr:rowOff>
                  </from>
                  <to>
                    <xdr:col>11</xdr:col>
                    <xdr:colOff>1209675</xdr:colOff>
                    <xdr:row>3</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1000000}">
          <x14:formula1>
            <xm:f>Dropdown!$M$4:$M$5</xm:f>
          </x14:formula1>
          <xm:sqref>P8:P13</xm:sqref>
        </x14:dataValidation>
        <x14:dataValidation type="list" allowBlank="1" showInputMessage="1" showErrorMessage="1" xr:uid="{00000000-0002-0000-0200-000002000000}">
          <x14:formula1>
            <xm:f>Dropdown!$K$5:$K$10</xm:f>
          </x14:formula1>
          <xm:sqref>G8:J13</xm:sqref>
        </x14:dataValidation>
        <x14:dataValidation type="list" allowBlank="1" showInputMessage="1" showErrorMessage="1" xr:uid="{00000000-0002-0000-0200-000003000000}">
          <x14:formula1>
            <xm:f>Dropdown!$J$5:$J$11</xm:f>
          </x14:formula1>
          <xm:sqref>Y8:Y13</xm:sqref>
        </x14:dataValidation>
        <x14:dataValidation type="list" allowBlank="1" showInputMessage="1" showErrorMessage="1" xr:uid="{00000000-0002-0000-0200-000004000000}">
          <x14:formula1>
            <xm:f>Dropdown!$A$5:$A$11</xm:f>
          </x14:formula1>
          <xm:sqref>Q8:Q13</xm:sqref>
        </x14:dataValidation>
        <x14:dataValidation type="list" allowBlank="1" showInputMessage="1" showErrorMessage="1" xr:uid="{00000000-0002-0000-0200-000005000000}">
          <x14:formula1>
            <xm:f>Dropdown!$B$5:$B$9</xm:f>
          </x14:formula1>
          <xm:sqref>R8:R13</xm:sqref>
        </x14:dataValidation>
        <x14:dataValidation type="list" allowBlank="1" showInputMessage="1" showErrorMessage="1" xr:uid="{00000000-0002-0000-0200-000006000000}">
          <x14:formula1>
            <xm:f>Dropdown!$I$5:$I$8</xm:f>
          </x14:formula1>
          <xm:sqref>X8:X13</xm:sqref>
        </x14:dataValidation>
        <x14:dataValidation type="list" allowBlank="1" showInputMessage="1" showErrorMessage="1" xr:uid="{00000000-0002-0000-0200-000007000000}">
          <x14:formula1>
            <xm:f>Dropdown!$G$5:$G$7</xm:f>
          </x14:formula1>
          <xm:sqref>W8:W13</xm:sqref>
        </x14:dataValidation>
        <x14:dataValidation type="list" allowBlank="1" showInputMessage="1" showErrorMessage="1" xr:uid="{00000000-0002-0000-0200-000008000000}">
          <x14:formula1>
            <xm:f>Dropdown!$E$5:$E$9</xm:f>
          </x14:formula1>
          <xm:sqref>S8:S13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E53"/>
  <sheetViews>
    <sheetView zoomScale="85" zoomScaleNormal="85" workbookViewId="0"/>
  </sheetViews>
  <sheetFormatPr defaultColWidth="8.85546875" defaultRowHeight="15" x14ac:dyDescent="0.25"/>
  <cols>
    <col min="1" max="1" width="30" customWidth="1"/>
    <col min="2" max="2" width="40.42578125" customWidth="1"/>
    <col min="3" max="3" width="35.42578125" customWidth="1"/>
    <col min="4" max="10" width="30.28515625" customWidth="1"/>
  </cols>
  <sheetData>
    <row r="1" spans="1:5" ht="15.75" thickBot="1" x14ac:dyDescent="0.3"/>
    <row r="2" spans="1:5" ht="27" thickBot="1" x14ac:dyDescent="0.3">
      <c r="A2" s="244" t="s">
        <v>58</v>
      </c>
      <c r="B2" s="245"/>
      <c r="C2" s="246"/>
    </row>
    <row r="3" spans="1:5" x14ac:dyDescent="0.25">
      <c r="A3" s="2" t="s">
        <v>59</v>
      </c>
      <c r="B3" s="2" t="s">
        <v>60</v>
      </c>
    </row>
    <row r="4" spans="1:5" x14ac:dyDescent="0.25">
      <c r="A4" s="2" t="s">
        <v>61</v>
      </c>
      <c r="B4" s="2" t="s">
        <v>60</v>
      </c>
    </row>
    <row r="5" spans="1:5" x14ac:dyDescent="0.25">
      <c r="A5" s="2" t="s">
        <v>62</v>
      </c>
      <c r="B5" s="2">
        <v>14</v>
      </c>
      <c r="C5" s="2" t="s">
        <v>143</v>
      </c>
      <c r="D5">
        <v>12</v>
      </c>
    </row>
    <row r="6" spans="1:5" ht="18.75" x14ac:dyDescent="0.25">
      <c r="A6" s="3" t="s">
        <v>63</v>
      </c>
    </row>
    <row r="7" spans="1:5" x14ac:dyDescent="0.25">
      <c r="A7" s="4"/>
    </row>
    <row r="8" spans="1:5" ht="19.5" thickBot="1" x14ac:dyDescent="0.3">
      <c r="A8" s="3" t="s">
        <v>64</v>
      </c>
      <c r="B8" t="s">
        <v>249</v>
      </c>
      <c r="D8" t="s">
        <v>248</v>
      </c>
    </row>
    <row r="9" spans="1:5" x14ac:dyDescent="0.25">
      <c r="A9" s="242"/>
      <c r="B9" s="14" t="s">
        <v>65</v>
      </c>
      <c r="C9" s="14" t="s">
        <v>67</v>
      </c>
      <c r="D9" s="14" t="s">
        <v>65</v>
      </c>
      <c r="E9" s="14" t="s">
        <v>67</v>
      </c>
    </row>
    <row r="10" spans="1:5" ht="15.75" thickBot="1" x14ac:dyDescent="0.3">
      <c r="A10" s="243"/>
      <c r="B10" s="15" t="s">
        <v>66</v>
      </c>
      <c r="C10" s="15" t="s">
        <v>68</v>
      </c>
      <c r="D10" s="15" t="s">
        <v>66</v>
      </c>
      <c r="E10" s="15" t="s">
        <v>68</v>
      </c>
    </row>
    <row r="11" spans="1:5" ht="15.75" thickBot="1" x14ac:dyDescent="0.3">
      <c r="A11" s="5" t="s">
        <v>69</v>
      </c>
      <c r="B11" s="15" t="s">
        <v>148</v>
      </c>
      <c r="C11" s="15" t="s">
        <v>148</v>
      </c>
      <c r="D11" s="15" t="s">
        <v>148</v>
      </c>
      <c r="E11" s="15" t="s">
        <v>148</v>
      </c>
    </row>
    <row r="12" spans="1:5" ht="15.75" thickBot="1" x14ac:dyDescent="0.3">
      <c r="A12" s="5" t="s">
        <v>149</v>
      </c>
      <c r="B12" s="56">
        <f>D12*1.13</f>
        <v>9.1529999999999987</v>
      </c>
      <c r="C12" s="56">
        <f>E12*1.13</f>
        <v>7.3224</v>
      </c>
      <c r="D12" s="56">
        <v>8.1</v>
      </c>
      <c r="E12" s="56">
        <v>6.48</v>
      </c>
    </row>
    <row r="13" spans="1:5" ht="15.75" thickBot="1" x14ac:dyDescent="0.3">
      <c r="A13" s="5" t="s">
        <v>150</v>
      </c>
      <c r="B13" s="56">
        <f>D13*1.13</f>
        <v>7.3224</v>
      </c>
      <c r="C13" s="56">
        <f>E13*1.13</f>
        <v>5.4917999999999996</v>
      </c>
      <c r="D13" s="56">
        <v>6.48</v>
      </c>
      <c r="E13" s="56">
        <v>4.8600000000000003</v>
      </c>
    </row>
    <row r="14" spans="1:5" ht="15.75" thickBot="1" x14ac:dyDescent="0.3">
      <c r="A14" s="5" t="s">
        <v>70</v>
      </c>
      <c r="B14" s="15">
        <f>3*1.13</f>
        <v>3.3899999999999997</v>
      </c>
      <c r="C14" s="15">
        <f>2*1.13</f>
        <v>2.2599999999999998</v>
      </c>
    </row>
    <row r="15" spans="1:5" x14ac:dyDescent="0.25">
      <c r="A15" s="6"/>
      <c r="B15" s="10"/>
      <c r="C15" s="10"/>
    </row>
    <row r="16" spans="1:5" ht="18.75" x14ac:dyDescent="0.25">
      <c r="A16" s="3" t="s">
        <v>71</v>
      </c>
      <c r="B16" s="10"/>
      <c r="C16" s="10"/>
    </row>
    <row r="17" spans="1:3" ht="19.5" thickBot="1" x14ac:dyDescent="0.3">
      <c r="A17" s="3"/>
      <c r="B17" s="10" t="s">
        <v>249</v>
      </c>
      <c r="C17" s="10" t="s">
        <v>248</v>
      </c>
    </row>
    <row r="18" spans="1:3" ht="15.75" thickBot="1" x14ac:dyDescent="0.3">
      <c r="A18" s="7"/>
      <c r="B18" s="16" t="s">
        <v>72</v>
      </c>
      <c r="C18" s="10"/>
    </row>
    <row r="19" spans="1:3" ht="30.75" thickBot="1" x14ac:dyDescent="0.3">
      <c r="A19" s="8" t="s">
        <v>73</v>
      </c>
      <c r="B19" s="57">
        <f>C19*1.13</f>
        <v>2.4407999999999999</v>
      </c>
      <c r="C19" s="57">
        <v>2.16</v>
      </c>
    </row>
    <row r="20" spans="1:3" ht="15.75" thickBot="1" x14ac:dyDescent="0.3">
      <c r="A20" s="8" t="s">
        <v>74</v>
      </c>
      <c r="B20" s="57">
        <f>C20*1.13</f>
        <v>3.3899999999999997</v>
      </c>
      <c r="C20" s="57">
        <v>3</v>
      </c>
    </row>
    <row r="21" spans="1:3" ht="15.75" thickBot="1" x14ac:dyDescent="0.3">
      <c r="A21" s="8" t="s">
        <v>75</v>
      </c>
      <c r="B21" s="57">
        <f>C21*1.13</f>
        <v>4.0679999999999996</v>
      </c>
      <c r="C21" s="57">
        <v>3.6</v>
      </c>
    </row>
    <row r="22" spans="1:3" ht="30.75" thickBot="1" x14ac:dyDescent="0.3">
      <c r="A22" s="8" t="s">
        <v>170</v>
      </c>
      <c r="B22" s="57">
        <f>C22*1.13</f>
        <v>6.1019999999999994</v>
      </c>
      <c r="C22" s="57">
        <v>5.4</v>
      </c>
    </row>
    <row r="23" spans="1:3" ht="27.75" x14ac:dyDescent="0.25">
      <c r="A23" s="2" t="s">
        <v>133</v>
      </c>
      <c r="B23" s="58">
        <f>C23*1.13</f>
        <v>67.8</v>
      </c>
      <c r="C23" s="58">
        <v>60</v>
      </c>
    </row>
    <row r="24" spans="1:3" x14ac:dyDescent="0.25">
      <c r="A24" s="2"/>
      <c r="B24" s="10"/>
      <c r="C24" s="10"/>
    </row>
    <row r="25" spans="1:3" ht="18.75" x14ac:dyDescent="0.25">
      <c r="A25" s="3" t="s">
        <v>141</v>
      </c>
      <c r="B25" s="10"/>
      <c r="C25" s="10"/>
    </row>
    <row r="26" spans="1:3" x14ac:dyDescent="0.25">
      <c r="A26" s="54" t="s">
        <v>142</v>
      </c>
      <c r="B26" s="59">
        <v>12</v>
      </c>
      <c r="C26" s="59">
        <v>6</v>
      </c>
    </row>
    <row r="27" spans="1:3" x14ac:dyDescent="0.25">
      <c r="A27" s="2"/>
      <c r="B27" s="10"/>
      <c r="C27" s="10"/>
    </row>
    <row r="28" spans="1:3" ht="19.5" thickBot="1" x14ac:dyDescent="0.3">
      <c r="A28" s="3" t="s">
        <v>76</v>
      </c>
      <c r="B28" s="10"/>
      <c r="C28" s="10"/>
    </row>
    <row r="29" spans="1:3" ht="37.5" customHeight="1" thickBot="1" x14ac:dyDescent="0.3">
      <c r="A29" s="7" t="s">
        <v>171</v>
      </c>
      <c r="B29" s="60">
        <v>0.2</v>
      </c>
      <c r="C29" s="10"/>
    </row>
    <row r="30" spans="1:3" ht="37.5" customHeight="1" thickBot="1" x14ac:dyDescent="0.3">
      <c r="A30" s="7" t="s">
        <v>172</v>
      </c>
      <c r="B30" s="60">
        <v>0.3</v>
      </c>
      <c r="C30" s="10"/>
    </row>
    <row r="31" spans="1:3" ht="30.75" thickBot="1" x14ac:dyDescent="0.3">
      <c r="A31" s="8" t="s">
        <v>169</v>
      </c>
      <c r="B31" s="61">
        <v>0.5</v>
      </c>
      <c r="C31" s="10"/>
    </row>
    <row r="32" spans="1:3" ht="15.75" thickBot="1" x14ac:dyDescent="0.3">
      <c r="A32" s="8" t="s">
        <v>77</v>
      </c>
      <c r="B32" s="61">
        <v>0.5</v>
      </c>
      <c r="C32" s="10"/>
    </row>
    <row r="33" spans="1:3" ht="15.75" thickBot="1" x14ac:dyDescent="0.3">
      <c r="A33" s="8" t="s">
        <v>78</v>
      </c>
      <c r="B33" s="61">
        <v>0.5</v>
      </c>
      <c r="C33" s="10"/>
    </row>
    <row r="34" spans="1:3" x14ac:dyDescent="0.25">
      <c r="A34" s="2"/>
      <c r="B34" s="53"/>
      <c r="C34" s="10"/>
    </row>
    <row r="35" spans="1:3" ht="19.5" thickBot="1" x14ac:dyDescent="0.3">
      <c r="A35" s="3" t="s">
        <v>79</v>
      </c>
      <c r="B35" s="10"/>
      <c r="C35" s="10"/>
    </row>
    <row r="36" spans="1:3" ht="32.25" customHeight="1" thickBot="1" x14ac:dyDescent="0.3">
      <c r="A36" s="7" t="s">
        <v>171</v>
      </c>
      <c r="B36" s="60">
        <v>0.2</v>
      </c>
      <c r="C36" s="10"/>
    </row>
    <row r="37" spans="1:3" ht="32.25" customHeight="1" thickBot="1" x14ac:dyDescent="0.3">
      <c r="A37" s="7" t="s">
        <v>172</v>
      </c>
      <c r="B37" s="60">
        <v>0.3</v>
      </c>
      <c r="C37" s="10"/>
    </row>
    <row r="38" spans="1:3" ht="29.25" customHeight="1" thickBot="1" x14ac:dyDescent="0.3">
      <c r="A38" s="8" t="s">
        <v>113</v>
      </c>
      <c r="B38" s="61">
        <v>0.05</v>
      </c>
      <c r="C38" s="10"/>
    </row>
    <row r="39" spans="1:3" ht="29.25" customHeight="1" thickBot="1" x14ac:dyDescent="0.3">
      <c r="A39" s="8" t="s">
        <v>114</v>
      </c>
      <c r="B39" s="61">
        <v>0.1</v>
      </c>
      <c r="C39" s="10"/>
    </row>
    <row r="40" spans="1:3" ht="30.75" thickBot="1" x14ac:dyDescent="0.3">
      <c r="A40" s="8" t="s">
        <v>169</v>
      </c>
      <c r="B40" s="61">
        <v>0.5</v>
      </c>
      <c r="C40" s="10"/>
    </row>
    <row r="41" spans="1:3" ht="15.75" thickBot="1" x14ac:dyDescent="0.3">
      <c r="A41" s="8" t="s">
        <v>78</v>
      </c>
      <c r="B41" s="61">
        <v>0.5</v>
      </c>
      <c r="C41" s="10"/>
    </row>
    <row r="42" spans="1:3" x14ac:dyDescent="0.25">
      <c r="A42" s="11" t="s">
        <v>80</v>
      </c>
    </row>
    <row r="43" spans="1:3" x14ac:dyDescent="0.25">
      <c r="A43" s="11" t="s">
        <v>81</v>
      </c>
    </row>
    <row r="44" spans="1:3" ht="18.75" x14ac:dyDescent="0.25">
      <c r="A44" s="12" t="s">
        <v>82</v>
      </c>
    </row>
    <row r="45" spans="1:3" x14ac:dyDescent="0.25">
      <c r="A45" s="9" t="s">
        <v>83</v>
      </c>
    </row>
    <row r="46" spans="1:3" x14ac:dyDescent="0.25">
      <c r="A46" s="9" t="s">
        <v>84</v>
      </c>
    </row>
    <row r="47" spans="1:3" x14ac:dyDescent="0.25">
      <c r="A47" s="9" t="s">
        <v>85</v>
      </c>
    </row>
    <row r="48" spans="1:3" x14ac:dyDescent="0.25">
      <c r="A48" s="9" t="s">
        <v>86</v>
      </c>
    </row>
    <row r="49" spans="1:1" x14ac:dyDescent="0.25">
      <c r="A49" s="9" t="s">
        <v>87</v>
      </c>
    </row>
    <row r="50" spans="1:1" x14ac:dyDescent="0.25">
      <c r="A50" s="9" t="s">
        <v>88</v>
      </c>
    </row>
    <row r="51" spans="1:1" x14ac:dyDescent="0.25">
      <c r="A51" s="9" t="s">
        <v>89</v>
      </c>
    </row>
    <row r="52" spans="1:1" x14ac:dyDescent="0.25">
      <c r="A52" s="9" t="s">
        <v>90</v>
      </c>
    </row>
    <row r="53" spans="1:1" ht="15.75" x14ac:dyDescent="0.25">
      <c r="A53" s="13" t="s">
        <v>91</v>
      </c>
    </row>
  </sheetData>
  <mergeCells count="2">
    <mergeCell ref="A9:A10"/>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M46"/>
  <sheetViews>
    <sheetView zoomScale="80" zoomScaleNormal="80" workbookViewId="0"/>
  </sheetViews>
  <sheetFormatPr defaultColWidth="8.85546875" defaultRowHeight="15" outlineLevelRow="1" outlineLevelCol="1" x14ac:dyDescent="0.25"/>
  <cols>
    <col min="1" max="1" width="42.85546875" customWidth="1"/>
    <col min="2" max="2" width="2.85546875" customWidth="1"/>
    <col min="3" max="3" width="15" style="10" customWidth="1"/>
    <col min="4" max="4" width="9.140625" style="10"/>
    <col min="5" max="5" width="13.7109375" style="10" customWidth="1"/>
    <col min="11" max="12" width="0" hidden="1" customWidth="1" outlineLevel="1"/>
    <col min="13" max="13" width="9.140625" collapsed="1"/>
  </cols>
  <sheetData>
    <row r="1" spans="1:12" ht="26.25" x14ac:dyDescent="0.4">
      <c r="C1" s="17" t="s">
        <v>106</v>
      </c>
    </row>
    <row r="3" spans="1:12" x14ac:dyDescent="0.25">
      <c r="A3" t="s">
        <v>93</v>
      </c>
    </row>
    <row r="4" spans="1:12" x14ac:dyDescent="0.25">
      <c r="A4" t="s">
        <v>92</v>
      </c>
    </row>
    <row r="7" spans="1:12" ht="32.25" customHeight="1" x14ac:dyDescent="0.25">
      <c r="C7" s="20" t="str">
        <f>+Dropdown!G6</f>
        <v>Decoratief</v>
      </c>
      <c r="D7" s="20"/>
      <c r="E7" s="20" t="str">
        <f>+Dropdown!G7</f>
        <v>Niet-decoratief</v>
      </c>
      <c r="G7" s="21" t="s">
        <v>98</v>
      </c>
    </row>
    <row r="9" spans="1:12" ht="21" x14ac:dyDescent="0.35">
      <c r="A9" s="19" t="s">
        <v>94</v>
      </c>
      <c r="G9" s="24">
        <f>IF(G12+G20+G31=0,0,IF(G12+G20+G31&lt;66,66,G12+G20+G31))</f>
        <v>0</v>
      </c>
    </row>
    <row r="10" spans="1:12" x14ac:dyDescent="0.25">
      <c r="C10" s="20"/>
      <c r="D10" s="20"/>
      <c r="E10" s="20"/>
      <c r="G10" s="21"/>
      <c r="K10" t="s">
        <v>99</v>
      </c>
    </row>
    <row r="11" spans="1:12" x14ac:dyDescent="0.25">
      <c r="C11" s="20"/>
      <c r="D11" s="20"/>
      <c r="E11" s="20"/>
      <c r="G11" s="21"/>
    </row>
    <row r="12" spans="1:12" s="23" customFormat="1" x14ac:dyDescent="0.25">
      <c r="A12" s="23" t="s">
        <v>102</v>
      </c>
      <c r="C12" s="36">
        <f>+C16*C15</f>
        <v>0</v>
      </c>
      <c r="D12" s="37"/>
      <c r="E12" s="36">
        <f>+E16*E15</f>
        <v>0</v>
      </c>
      <c r="F12" s="38"/>
      <c r="G12" s="36">
        <f>+E12+C12</f>
        <v>0</v>
      </c>
    </row>
    <row r="13" spans="1:12" ht="5.25" customHeight="1" x14ac:dyDescent="0.25">
      <c r="C13" s="39"/>
      <c r="D13" s="39"/>
      <c r="E13" s="39"/>
      <c r="F13" s="40"/>
      <c r="G13" s="40"/>
    </row>
    <row r="14" spans="1:12" outlineLevel="1" x14ac:dyDescent="0.25">
      <c r="A14" t="s">
        <v>95</v>
      </c>
      <c r="C14" s="39">
        <f>SUMIF('INVULLIJST ZAAG EN AFPLAKWERK'!$W$8:$W$1000,Dropdown!$G$6,'INVULLIJST ZAAG EN AFPLAKWERK'!$E$8:$E$1000)</f>
        <v>0</v>
      </c>
      <c r="D14" s="39"/>
      <c r="E14" s="39">
        <f>SUMIF('INVULLIJST ZAAG EN AFPLAKWERK'!$W$8:$W$1000,Dropdown!$G$7,'INVULLIJST ZAAG EN AFPLAKWERK'!$E$8:$E$1000)</f>
        <v>0</v>
      </c>
      <c r="F14" s="40"/>
      <c r="G14" s="39">
        <f>+E14+C14</f>
        <v>0</v>
      </c>
      <c r="K14">
        <f>SUM('INVULLIJST ZAAG EN AFPLAKWERK'!E8:E1000)</f>
        <v>0</v>
      </c>
      <c r="L14" t="str">
        <f>+IF(K14=G14,"OK","NOK")</f>
        <v>OK</v>
      </c>
    </row>
    <row r="15" spans="1:12" outlineLevel="1" x14ac:dyDescent="0.25">
      <c r="A15" t="s">
        <v>153</v>
      </c>
      <c r="C15" s="41">
        <f>SUMIF('INVULLIJST ZAAG EN AFPLAKWERK'!$W$8:$W$1000,Dropdown!$G$6,'INVULLIJST ZAAG EN AFPLAKWERK'!$Z$8:$Z$1000)</f>
        <v>0</v>
      </c>
      <c r="D15" s="41"/>
      <c r="E15" s="41">
        <f>SUMIF('INVULLIJST ZAAG EN AFPLAKWERK'!$W$8:$W$1000,Dropdown!$G$7,'INVULLIJST ZAAG EN AFPLAKWERK'!$Z$8:$Z$1000)</f>
        <v>0</v>
      </c>
      <c r="F15" s="40"/>
      <c r="G15" s="41">
        <f>+E15+C15</f>
        <v>0</v>
      </c>
      <c r="K15" s="22">
        <f>SUM('INVULLIJST ZAAG EN AFPLAKWERK'!Z8:Z1000)</f>
        <v>0</v>
      </c>
      <c r="L15" t="str">
        <f>+IF(K15=G15,"OK","NOK")</f>
        <v>OK</v>
      </c>
    </row>
    <row r="16" spans="1:12" outlineLevel="1" x14ac:dyDescent="0.25">
      <c r="A16" t="s">
        <v>154</v>
      </c>
      <c r="C16" s="41">
        <f>+IF(C15&lt;50,PRIJSLIJST!$B$12,PRIJSLIJST!$B$13)</f>
        <v>9.1529999999999987</v>
      </c>
      <c r="D16" s="41"/>
      <c r="E16" s="41">
        <f>+IF(E15&lt;50,PRIJSLIJST!$C12,PRIJSLIJST!$C$13)</f>
        <v>7.3224</v>
      </c>
      <c r="F16" s="40"/>
      <c r="G16" s="41"/>
    </row>
    <row r="20" spans="1:7" s="23" customFormat="1" x14ac:dyDescent="0.25">
      <c r="A20" s="23" t="s">
        <v>100</v>
      </c>
      <c r="C20" s="36">
        <f>+C24*C23+C27*C28</f>
        <v>0</v>
      </c>
      <c r="D20" s="37"/>
      <c r="E20" s="36">
        <f>+E24*E23+E27*E28</f>
        <v>0</v>
      </c>
      <c r="G20" s="24">
        <f>+E20+C20</f>
        <v>0</v>
      </c>
    </row>
    <row r="22" spans="1:7" outlineLevel="1" x14ac:dyDescent="0.25">
      <c r="A22" t="s">
        <v>173</v>
      </c>
      <c r="C22" s="10">
        <f>SUMIFS('INVULLIJST ZAAG EN AFPLAKWERK'!$E$8:$E$1000,'INVULLIJST ZAAG EN AFPLAKWERK'!$B$8:$B$1000,"&gt;20",'INVULLIJST ZAAG EN AFPLAKWERK'!$W$8:$W$1000,Dropdown!$G$6,'INVULLIJST ZAAG EN AFPLAKWERK'!$B$8:$B$1000,"&lt;30")</f>
        <v>0</v>
      </c>
      <c r="E22" s="10">
        <f>SUMIFS('INVULLIJST ZAAG EN AFPLAKWERK'!$E$8:$E$1000,'INVULLIJST ZAAG EN AFPLAKWERK'!$B$8:$B$1000,"&gt;20",'INVULLIJST ZAAG EN AFPLAKWERK'!$W$8:$W$1000,Dropdown!$G$7,'INVULLIJST ZAAG EN AFPLAKWERK'!$B$8:$B$1000,"&lt;30")</f>
        <v>0</v>
      </c>
      <c r="G22" s="10">
        <f>+E22+C22</f>
        <v>0</v>
      </c>
    </row>
    <row r="23" spans="1:7" outlineLevel="1" x14ac:dyDescent="0.25">
      <c r="A23" t="s">
        <v>153</v>
      </c>
      <c r="C23" s="18">
        <f>SUMIFS('INVULLIJST ZAAG EN AFPLAKWERK'!$Z$8:$Z$1000,'INVULLIJST ZAAG EN AFPLAKWERK'!$B$8:$B$1000,"&gt;20",'INVULLIJST ZAAG EN AFPLAKWERK'!$W$8:$W$1000,Dropdown!$G$6,'INVULLIJST ZAAG EN AFPLAKWERK'!$B$8:$B$1000,"&lt;30")</f>
        <v>0</v>
      </c>
      <c r="D23" s="18"/>
      <c r="E23" s="18">
        <f>SUMIFS('INVULLIJST ZAAG EN AFPLAKWERK'!$Z$8:$Z$1000,'INVULLIJST ZAAG EN AFPLAKWERK'!$B$8:$B$1000,"&gt;20",'INVULLIJST ZAAG EN AFPLAKWERK'!$W$8:$W$1000,Dropdown!$G$7,'INVULLIJST ZAAG EN AFPLAKWERK'!$B$8:$B$1000,"&lt;30")</f>
        <v>0</v>
      </c>
      <c r="G23" s="18">
        <f>+E23+C23</f>
        <v>0</v>
      </c>
    </row>
    <row r="24" spans="1:7" outlineLevel="1" x14ac:dyDescent="0.25">
      <c r="A24" t="s">
        <v>154</v>
      </c>
      <c r="C24" s="18">
        <f>+C$16*PRIJSLIJST!$B$29</f>
        <v>1.8305999999999998</v>
      </c>
      <c r="D24" s="18"/>
      <c r="E24" s="18">
        <f>+E$16*PRIJSLIJST!$B$29</f>
        <v>1.46448</v>
      </c>
      <c r="G24" s="18"/>
    </row>
    <row r="26" spans="1:7" outlineLevel="1" x14ac:dyDescent="0.25">
      <c r="A26" t="s">
        <v>174</v>
      </c>
      <c r="C26" s="10">
        <f>SUMIFS('INVULLIJST ZAAG EN AFPLAKWERK'!$E$8:$E$1000,'INVULLIJST ZAAG EN AFPLAKWERK'!$B$8:$B$1000,"&gt;29,9999",'INVULLIJST ZAAG EN AFPLAKWERK'!$W$8:$W$1000,Dropdown!$G$6)</f>
        <v>0</v>
      </c>
      <c r="E26" s="10">
        <f>SUMIFS('INVULLIJST ZAAG EN AFPLAKWERK'!$E$8:$E$1000,'INVULLIJST ZAAG EN AFPLAKWERK'!$B$8:$B$1000,"&gt;29,9999",'INVULLIJST ZAAG EN AFPLAKWERK'!$W$8:$W$1000,Dropdown!$G$7)</f>
        <v>0</v>
      </c>
      <c r="G26" s="10">
        <f>+E26+C26</f>
        <v>0</v>
      </c>
    </row>
    <row r="27" spans="1:7" outlineLevel="1" x14ac:dyDescent="0.25">
      <c r="A27" t="s">
        <v>153</v>
      </c>
      <c r="C27" s="18">
        <f>SUMIFS('INVULLIJST ZAAG EN AFPLAKWERK'!$Z$8:$Z$1000,'INVULLIJST ZAAG EN AFPLAKWERK'!$B$8:$B$1000,"&gt;29,9999",'INVULLIJST ZAAG EN AFPLAKWERK'!$W$8:$W$1000,Dropdown!$G$6)</f>
        <v>0</v>
      </c>
      <c r="D27" s="18"/>
      <c r="E27" s="18">
        <f>SUMIFS('INVULLIJST ZAAG EN AFPLAKWERK'!$Z$8:$Z$1000,'INVULLIJST ZAAG EN AFPLAKWERK'!$B$8:$B$1000,"&gt;29,9999",'INVULLIJST ZAAG EN AFPLAKWERK'!$W$8:$W$1000,Dropdown!$G$7)</f>
        <v>0</v>
      </c>
      <c r="G27" s="18">
        <f>+E27+C27</f>
        <v>0</v>
      </c>
    </row>
    <row r="28" spans="1:7" outlineLevel="1" x14ac:dyDescent="0.25">
      <c r="A28" t="s">
        <v>154</v>
      </c>
      <c r="C28" s="18">
        <f>+C$16*PRIJSLIJST!$B$30</f>
        <v>2.7458999999999993</v>
      </c>
      <c r="D28" s="18"/>
      <c r="E28" s="18">
        <f>+E$16*PRIJSLIJST!$B$30</f>
        <v>2.19672</v>
      </c>
      <c r="G28" s="18"/>
    </row>
    <row r="29" spans="1:7" x14ac:dyDescent="0.25">
      <c r="A29" s="30"/>
    </row>
    <row r="31" spans="1:7" x14ac:dyDescent="0.25">
      <c r="A31" s="23" t="s">
        <v>101</v>
      </c>
      <c r="C31" s="24">
        <f>+C36+C41+C46</f>
        <v>0</v>
      </c>
      <c r="D31" s="21"/>
      <c r="E31" s="24">
        <f>+E36+E41+E46</f>
        <v>0</v>
      </c>
      <c r="F31" s="23"/>
      <c r="G31" s="24">
        <f>+E31+C31</f>
        <v>0</v>
      </c>
    </row>
    <row r="33" spans="1:7" outlineLevel="1" x14ac:dyDescent="0.25">
      <c r="A33" s="25" t="s">
        <v>95</v>
      </c>
      <c r="C33" s="10">
        <f>SUMIFS('INVULLIJST ZAAG EN AFPLAKWERK'!$E$8:$E$1000,'INVULLIJST ZAAG EN AFPLAKWERK'!$X$8:$X$1000,Dropdown!$I$6,'INVULLIJST ZAAG EN AFPLAKWERK'!$W$8:$W$1000,Dropdown!$G$6)</f>
        <v>0</v>
      </c>
      <c r="E33" s="10">
        <f>SUMIFS('INVULLIJST ZAAG EN AFPLAKWERK'!$E$8:$E$1000,'INVULLIJST ZAAG EN AFPLAKWERK'!$X$8:$X$1000,Dropdown!$I$6,'INVULLIJST ZAAG EN AFPLAKWERK'!$W$8:$W$1000,Dropdown!$G$7)</f>
        <v>0</v>
      </c>
      <c r="G33" s="10">
        <f>+E33+C33</f>
        <v>0</v>
      </c>
    </row>
    <row r="34" spans="1:7" outlineLevel="1" x14ac:dyDescent="0.25">
      <c r="A34" t="s">
        <v>153</v>
      </c>
      <c r="C34" s="18">
        <f>SUMIFS('INVULLIJST ZAAG EN AFPLAKWERK'!$Z$8:$Z$1000,'INVULLIJST ZAAG EN AFPLAKWERK'!$X$8:$X$1000,Dropdown!$I$6,'INVULLIJST ZAAG EN AFPLAKWERK'!$W$8:$W$1000,Dropdown!$G$6)</f>
        <v>0</v>
      </c>
      <c r="D34" s="18"/>
      <c r="E34" s="18">
        <f>SUMIFS('INVULLIJST ZAAG EN AFPLAKWERK'!$Z$8:$Z$1000,'INVULLIJST ZAAG EN AFPLAKWERK'!$X$8:$X$1000,Dropdown!$I$6,'INVULLIJST ZAAG EN AFPLAKWERK'!$W$8:$W$1000,Dropdown!$G$7)</f>
        <v>0</v>
      </c>
      <c r="G34" s="18">
        <f>+E34+C34</f>
        <v>0</v>
      </c>
    </row>
    <row r="35" spans="1:7" outlineLevel="1" x14ac:dyDescent="0.25">
      <c r="A35" t="s">
        <v>154</v>
      </c>
      <c r="C35" s="18">
        <f>+$C$16*PRIJSLIJST!$B$31</f>
        <v>4.5764999999999993</v>
      </c>
      <c r="D35" s="18"/>
      <c r="E35" s="18">
        <f>+$E$16*PRIJSLIJST!$B$31</f>
        <v>3.6612</v>
      </c>
      <c r="G35" s="18"/>
    </row>
    <row r="36" spans="1:7" s="27" customFormat="1" x14ac:dyDescent="0.25">
      <c r="A36" s="26" t="s">
        <v>207</v>
      </c>
      <c r="C36" s="28">
        <f>+C35*C34</f>
        <v>0</v>
      </c>
      <c r="D36" s="29"/>
      <c r="E36" s="28">
        <f>+E35*E34</f>
        <v>0</v>
      </c>
      <c r="G36" s="28">
        <f>+E36+C36</f>
        <v>0</v>
      </c>
    </row>
    <row r="38" spans="1:7" outlineLevel="1" x14ac:dyDescent="0.25">
      <c r="A38" s="25" t="s">
        <v>95</v>
      </c>
      <c r="C38" s="10">
        <f>SUMIFS('INVULLIJST ZAAG EN AFPLAKWERK'!$E$8:$E$1000,'INVULLIJST ZAAG EN AFPLAKWERK'!$X$8:$X$1000,Dropdown!$I$7,'INVULLIJST ZAAG EN AFPLAKWERK'!$W$8:$W$1000,Dropdown!$G$6)</f>
        <v>0</v>
      </c>
      <c r="E38" s="10">
        <f>SUMIFS('INVULLIJST ZAAG EN AFPLAKWERK'!$E$8:$E$1000,'INVULLIJST ZAAG EN AFPLAKWERK'!$X$8:$X$1000,Dropdown!$I$7,'INVULLIJST ZAAG EN AFPLAKWERK'!$W$8:$W$1000,Dropdown!$G$7)</f>
        <v>0</v>
      </c>
      <c r="G38" s="10">
        <f>+E38+C38</f>
        <v>0</v>
      </c>
    </row>
    <row r="39" spans="1:7" outlineLevel="1" x14ac:dyDescent="0.25">
      <c r="A39" t="s">
        <v>153</v>
      </c>
      <c r="C39" s="18">
        <f>SUMIFS('INVULLIJST ZAAG EN AFPLAKWERK'!$Z$8:$Z$1000,'INVULLIJST ZAAG EN AFPLAKWERK'!$X$8:$X$1000,Dropdown!$I$7,'INVULLIJST ZAAG EN AFPLAKWERK'!$W$8:$W$1000,Dropdown!$G$6)</f>
        <v>0</v>
      </c>
      <c r="D39" s="18"/>
      <c r="E39" s="18">
        <f>SUMIFS('INVULLIJST ZAAG EN AFPLAKWERK'!$Z$8:$Z$1000,'INVULLIJST ZAAG EN AFPLAKWERK'!$X$8:$X$1000,Dropdown!$I$7,'INVULLIJST ZAAG EN AFPLAKWERK'!$W$8:$W$1000,Dropdown!$G$7)</f>
        <v>0</v>
      </c>
      <c r="G39" s="18">
        <f>+E39+C39</f>
        <v>0</v>
      </c>
    </row>
    <row r="40" spans="1:7" outlineLevel="1" x14ac:dyDescent="0.25">
      <c r="A40" t="s">
        <v>154</v>
      </c>
      <c r="C40" s="18">
        <f>+$C$16*PRIJSLIJST!$B$32</f>
        <v>4.5764999999999993</v>
      </c>
      <c r="D40" s="18"/>
      <c r="E40" s="18">
        <f>+$E$16*PRIJSLIJST!$B$32</f>
        <v>3.6612</v>
      </c>
      <c r="G40" s="18"/>
    </row>
    <row r="41" spans="1:7" s="27" customFormat="1" x14ac:dyDescent="0.25">
      <c r="A41" s="27" t="s">
        <v>103</v>
      </c>
      <c r="C41" s="28">
        <f>+C40*C39</f>
        <v>0</v>
      </c>
      <c r="D41" s="29"/>
      <c r="E41" s="28">
        <f>+E40*E39</f>
        <v>0</v>
      </c>
      <c r="G41" s="28">
        <f>+E41+C41</f>
        <v>0</v>
      </c>
    </row>
    <row r="43" spans="1:7" outlineLevel="1" x14ac:dyDescent="0.25">
      <c r="A43" s="25" t="s">
        <v>95</v>
      </c>
      <c r="C43" s="10">
        <f>SUMIFS('INVULLIJST ZAAG EN AFPLAKWERK'!$E$8:$E$1000,'INVULLIJST ZAAG EN AFPLAKWERK'!$X$8:$X$1000,Dropdown!$I$8,'INVULLIJST ZAAG EN AFPLAKWERK'!$W$8:$W$1000,Dropdown!$G$6)</f>
        <v>0</v>
      </c>
      <c r="E43" s="10">
        <f>SUMIFS('INVULLIJST ZAAG EN AFPLAKWERK'!$E$8:$E$1000,'INVULLIJST ZAAG EN AFPLAKWERK'!$X$8:$X$1000,Dropdown!$I$8,'INVULLIJST ZAAG EN AFPLAKWERK'!$W$8:$W$1000,Dropdown!$G$7)</f>
        <v>0</v>
      </c>
      <c r="G43" s="10">
        <f>+E43+C43</f>
        <v>0</v>
      </c>
    </row>
    <row r="44" spans="1:7" outlineLevel="1" x14ac:dyDescent="0.25">
      <c r="A44" t="s">
        <v>153</v>
      </c>
      <c r="C44" s="18">
        <f>SUMIFS('INVULLIJST ZAAG EN AFPLAKWERK'!$Z$8:$Z$1000,'INVULLIJST ZAAG EN AFPLAKWERK'!$X$8:$X$1000,Dropdown!$I$8,'INVULLIJST ZAAG EN AFPLAKWERK'!$W$8:$W$1000,Dropdown!$G$6)</f>
        <v>0</v>
      </c>
      <c r="D44" s="18"/>
      <c r="E44" s="18">
        <f>SUMIFS('INVULLIJST ZAAG EN AFPLAKWERK'!$Z$8:$Z$1000,'INVULLIJST ZAAG EN AFPLAKWERK'!$X$8:$X$1000,Dropdown!$I$6,'INVULLIJST ZAAG EN AFPLAKWERK'!$W$8:$W$1000,Dropdown!$G$7)</f>
        <v>0</v>
      </c>
      <c r="G44" s="18">
        <f>+E44+C44</f>
        <v>0</v>
      </c>
    </row>
    <row r="45" spans="1:7" outlineLevel="1" x14ac:dyDescent="0.25">
      <c r="A45" t="s">
        <v>154</v>
      </c>
      <c r="C45" s="18">
        <f>+$C$16*PRIJSLIJST!$B$33</f>
        <v>4.5764999999999993</v>
      </c>
      <c r="D45" s="18"/>
      <c r="E45" s="18">
        <f>+$E$16*PRIJSLIJST!$B$33</f>
        <v>3.6612</v>
      </c>
      <c r="G45" s="18"/>
    </row>
    <row r="46" spans="1:7" s="27" customFormat="1" x14ac:dyDescent="0.25">
      <c r="A46" s="27" t="s">
        <v>104</v>
      </c>
      <c r="C46" s="28">
        <f>+C45*C44</f>
        <v>0</v>
      </c>
      <c r="D46" s="29"/>
      <c r="E46" s="28">
        <f>+E45*E44</f>
        <v>0</v>
      </c>
      <c r="G46" s="28">
        <f>+E46+C46</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W48"/>
  <sheetViews>
    <sheetView workbookViewId="0"/>
  </sheetViews>
  <sheetFormatPr defaultColWidth="8.85546875" defaultRowHeight="15" outlineLevelRow="1" outlineLevelCol="1" x14ac:dyDescent="0.25"/>
  <cols>
    <col min="1" max="1" width="41" customWidth="1"/>
    <col min="2" max="2" width="2.85546875" customWidth="1"/>
    <col min="3" max="3" width="15" style="10" customWidth="1"/>
    <col min="4" max="4" width="9.140625" style="10"/>
    <col min="5" max="8" width="10.85546875" style="10" customWidth="1"/>
    <col min="9" max="9" width="10.85546875" style="31" customWidth="1"/>
    <col min="10" max="11" width="10.28515625" style="31" customWidth="1"/>
    <col min="12" max="15" width="12.85546875" style="31" customWidth="1"/>
    <col min="16" max="16" width="10.85546875" style="31" customWidth="1"/>
    <col min="17" max="17" width="9.42578125" bestFit="1" customWidth="1"/>
    <col min="21" max="22" width="0" hidden="1" customWidth="1" outlineLevel="1"/>
    <col min="23" max="23" width="9.140625" collapsed="1"/>
  </cols>
  <sheetData>
    <row r="1" spans="1:22" ht="26.25" x14ac:dyDescent="0.4">
      <c r="C1" s="17" t="s">
        <v>105</v>
      </c>
    </row>
    <row r="3" spans="1:22" x14ac:dyDescent="0.25">
      <c r="A3" t="s">
        <v>93</v>
      </c>
    </row>
    <row r="4" spans="1:22" x14ac:dyDescent="0.25">
      <c r="A4" t="s">
        <v>92</v>
      </c>
    </row>
    <row r="7" spans="1:22" ht="57" customHeight="1" x14ac:dyDescent="0.25">
      <c r="C7" s="20" t="str">
        <f>+Dropdown!J6</f>
        <v>Melamine</v>
      </c>
      <c r="D7" s="20"/>
      <c r="E7" s="20" t="str">
        <f>+Dropdown!J7</f>
        <v>ABS</v>
      </c>
      <c r="F7" s="20"/>
      <c r="G7" s="20" t="str">
        <f>+Dropdown!J8</f>
        <v>Fineer</v>
      </c>
      <c r="H7" s="20"/>
      <c r="I7" s="52"/>
      <c r="J7" s="52" t="str">
        <f>+Dropdown!J9</f>
        <v>Laminaat uit vellen</v>
      </c>
      <c r="K7" s="52"/>
      <c r="L7" s="52" t="str">
        <f>+Dropdown!J10</f>
        <v>Hoogglans</v>
      </c>
      <c r="M7" s="52"/>
      <c r="N7" s="52"/>
      <c r="O7" s="52" t="str">
        <f>+Dropdown!J11</f>
        <v>Anti fingerprint</v>
      </c>
      <c r="P7" s="52"/>
      <c r="Q7" s="51" t="s">
        <v>98</v>
      </c>
    </row>
    <row r="9" spans="1:22" ht="21" x14ac:dyDescent="0.35">
      <c r="A9" s="19" t="s">
        <v>110</v>
      </c>
      <c r="C9" s="18">
        <f>+C12+C20+C30+C38+C44</f>
        <v>0</v>
      </c>
      <c r="E9" s="18">
        <f>+E12+E20+E30+E38+E44</f>
        <v>0</v>
      </c>
      <c r="G9" s="18">
        <f>+G12+G20+G30+G38+G44</f>
        <v>0</v>
      </c>
      <c r="J9" s="18">
        <f>+J12+J20+J30+J38+J44</f>
        <v>0</v>
      </c>
      <c r="K9" s="18"/>
      <c r="L9" s="18">
        <f>+L12+L20+L30+L38+L44</f>
        <v>0</v>
      </c>
      <c r="M9" s="18"/>
      <c r="N9" s="18"/>
      <c r="O9" s="18">
        <f>+O12+O20+O30+O38+O44</f>
        <v>0</v>
      </c>
      <c r="Q9" s="24">
        <f>IF(+C9+E9+G9+J9+L9+O9=0,0,IF(+C9+E9+G9+J9+L9+O9&lt;66,66,+C9+E9+G9+J9+L9+O9))</f>
        <v>0</v>
      </c>
    </row>
    <row r="10" spans="1:22" x14ac:dyDescent="0.25">
      <c r="U10" t="s">
        <v>99</v>
      </c>
    </row>
    <row r="11" spans="1:22" x14ac:dyDescent="0.25">
      <c r="C11" s="20"/>
      <c r="D11" s="20"/>
      <c r="E11" s="20"/>
      <c r="F11" s="20"/>
      <c r="G11" s="20"/>
      <c r="H11" s="20"/>
      <c r="I11" s="42"/>
      <c r="J11" s="42"/>
      <c r="K11" s="42"/>
      <c r="L11" s="42"/>
      <c r="M11" s="42"/>
      <c r="N11" s="42"/>
      <c r="O11" s="42"/>
      <c r="P11" s="42"/>
      <c r="Q11" s="21"/>
    </row>
    <row r="12" spans="1:22" s="23" customFormat="1" x14ac:dyDescent="0.25">
      <c r="A12" s="23" t="s">
        <v>102</v>
      </c>
      <c r="C12" s="24">
        <f>+C16*C15</f>
        <v>0</v>
      </c>
      <c r="D12" s="21"/>
      <c r="E12" s="24">
        <f>+E16*E15</f>
        <v>0</v>
      </c>
      <c r="F12" s="24"/>
      <c r="G12" s="24">
        <f>+G16*G15</f>
        <v>0</v>
      </c>
      <c r="H12" s="24"/>
      <c r="I12" s="43"/>
      <c r="J12" s="24">
        <f>+J16*J15</f>
        <v>0</v>
      </c>
      <c r="K12" s="24"/>
      <c r="L12" s="24">
        <f>+L16*L15</f>
        <v>0</v>
      </c>
      <c r="M12" s="24"/>
      <c r="N12" s="24"/>
      <c r="O12" s="24">
        <f>+O16*O15</f>
        <v>0</v>
      </c>
      <c r="P12" s="43"/>
      <c r="Q12" s="24">
        <f>+E12+C12+G12+J12+L12+O12</f>
        <v>0</v>
      </c>
    </row>
    <row r="13" spans="1:22" ht="5.25" customHeight="1" x14ac:dyDescent="0.25"/>
    <row r="14" spans="1:22" outlineLevel="1" x14ac:dyDescent="0.25">
      <c r="A14" t="s">
        <v>95</v>
      </c>
      <c r="C14" s="10">
        <f>SUMIF('INVULLIJST ZAAG EN AFPLAKWERK'!$Y$8:$Y$1000,Dropdown!$J$6,'INVULLIJST ZAAG EN AFPLAKWERK'!$E$8:$E$1000)</f>
        <v>0</v>
      </c>
      <c r="E14" s="10">
        <f>SUMIF('INVULLIJST ZAAG EN AFPLAKWERK'!$Y$8:$Y$1000,Dropdown!$J$7,'INVULLIJST ZAAG EN AFPLAKWERK'!$E$8:$E$1000)</f>
        <v>0</v>
      </c>
      <c r="G14" s="10">
        <f>SUMIF('INVULLIJST ZAAG EN AFPLAKWERK'!$Y$8:$Y$1000,Dropdown!$J$8,'INVULLIJST ZAAG EN AFPLAKWERK'!$E$8:$E$1000)</f>
        <v>0</v>
      </c>
      <c r="I14" s="46"/>
      <c r="J14" s="46">
        <f>SUMIF('INVULLIJST ZAAG EN AFPLAKWERK'!$Y$8:$Y$1000,Dropdown!$J$9,'INVULLIJST ZAAG EN AFPLAKWERK'!$E$8:$E$1000)</f>
        <v>0</v>
      </c>
      <c r="K14" s="46"/>
      <c r="L14" s="46">
        <f>SUMIF('INVULLIJST ZAAG EN AFPLAKWERK'!$Y$8:$Y$1000,Dropdown!$J$10,'INVULLIJST ZAAG EN AFPLAKWERK'!$E$8:$E$1000)</f>
        <v>0</v>
      </c>
      <c r="M14" s="46"/>
      <c r="N14" s="46"/>
      <c r="O14" s="46">
        <f>SUMIF('INVULLIJST ZAAG EN AFPLAKWERK'!$Y$8:$Y$1000,Dropdown!$J$11,'INVULLIJST ZAAG EN AFPLAKWERK'!$E$8:$E$1000)</f>
        <v>0</v>
      </c>
      <c r="Q14" s="10">
        <f>+E14+C14+G14+J14+L14+O14</f>
        <v>0</v>
      </c>
      <c r="U14">
        <f>SUM('INVULLIJST ZAAG EN AFPLAKWERK'!E8:E1000)</f>
        <v>0</v>
      </c>
      <c r="V14" t="str">
        <f>+IF(U14=Q14,"OK","NOK")</f>
        <v>OK</v>
      </c>
    </row>
    <row r="15" spans="1:22" outlineLevel="1" x14ac:dyDescent="0.25">
      <c r="A15" t="s">
        <v>108</v>
      </c>
      <c r="C15" s="18">
        <f>SUMIF('INVULLIJST ZAAG EN AFPLAKWERK'!$Y$8:$Y$1000,Dropdown!$J$6,'INVULLIJST ZAAG EN AFPLAKWERK'!$AA$8:$AA$1000)</f>
        <v>0</v>
      </c>
      <c r="D15" s="18"/>
      <c r="E15" s="18">
        <f>SUMIF('INVULLIJST ZAAG EN AFPLAKWERK'!$Y$8:$Y$1000,Dropdown!$J$7,'INVULLIJST ZAAG EN AFPLAKWERK'!$AA$8:$AA$1000)</f>
        <v>0</v>
      </c>
      <c r="F15" s="18"/>
      <c r="G15" s="18">
        <f>SUMIF('INVULLIJST ZAAG EN AFPLAKWERK'!$Y$8:$Y$1000,Dropdown!$J$8,'INVULLIJST ZAAG EN AFPLAKWERK'!$AA$8:$AA$1000)</f>
        <v>0</v>
      </c>
      <c r="H15" s="18"/>
      <c r="I15" s="47"/>
      <c r="J15" s="47">
        <f>SUMIF('INVULLIJST ZAAG EN AFPLAKWERK'!$Y$8:$Y$1000,Dropdown!$J$9,'INVULLIJST ZAAG EN AFPLAKWERK'!$AA$8:$AA$1000)</f>
        <v>0</v>
      </c>
      <c r="K15" s="47"/>
      <c r="L15" s="47">
        <f>SUMIF('INVULLIJST ZAAG EN AFPLAKWERK'!$Y$8:$Y$1000,Dropdown!$J$10,'INVULLIJST ZAAG EN AFPLAKWERK'!$AA$8:$AA$1000)</f>
        <v>0</v>
      </c>
      <c r="M15" s="47"/>
      <c r="N15" s="47"/>
      <c r="O15" s="47">
        <f>SUMIF('INVULLIJST ZAAG EN AFPLAKWERK'!$Y$8:$Y$1000,Dropdown!$J$11,'INVULLIJST ZAAG EN AFPLAKWERK'!$AA$8:$AA$1000)</f>
        <v>0</v>
      </c>
      <c r="P15" s="44"/>
      <c r="Q15" s="18">
        <f>+E15+C15+G15+J15+L15+O15</f>
        <v>0</v>
      </c>
      <c r="R15" s="55"/>
      <c r="U15" s="22">
        <f>SUM('INVULLIJST ZAAG EN AFPLAKWERK'!AA8:AA1000)</f>
        <v>0</v>
      </c>
      <c r="V15" t="str">
        <f>+IF(U15=Q15,"OK","NOK")</f>
        <v>OK</v>
      </c>
    </row>
    <row r="16" spans="1:22" outlineLevel="1" x14ac:dyDescent="0.25">
      <c r="A16" t="s">
        <v>109</v>
      </c>
      <c r="C16" s="18">
        <f>+PRIJSLIJST!$B$19</f>
        <v>2.4407999999999999</v>
      </c>
      <c r="D16" s="18"/>
      <c r="E16" s="18">
        <f>+PRIJSLIJST!$B$19</f>
        <v>2.4407999999999999</v>
      </c>
      <c r="F16" s="18"/>
      <c r="G16" s="18">
        <f>+PRIJSLIJST!$B$19</f>
        <v>2.4407999999999999</v>
      </c>
      <c r="H16" s="18"/>
      <c r="I16" s="18"/>
      <c r="J16" s="18">
        <f>+PRIJSLIJST!$B$21</f>
        <v>4.0679999999999996</v>
      </c>
      <c r="K16" s="18"/>
      <c r="L16" s="18">
        <f>+PRIJSLIJST!$B$21</f>
        <v>4.0679999999999996</v>
      </c>
      <c r="M16" s="18"/>
      <c r="N16" s="18"/>
      <c r="O16" s="18">
        <f>+PRIJSLIJST!$B$21</f>
        <v>4.0679999999999996</v>
      </c>
      <c r="P16" s="44"/>
      <c r="Q16" s="18"/>
    </row>
    <row r="20" spans="1:17" s="23" customFormat="1" x14ac:dyDescent="0.25">
      <c r="A20" s="23" t="s">
        <v>100</v>
      </c>
      <c r="C20" s="24">
        <f>+C24*C23+C27*C28</f>
        <v>0</v>
      </c>
      <c r="D20" s="21"/>
      <c r="E20" s="24">
        <f>+E24*E23+E27*E28</f>
        <v>0</v>
      </c>
      <c r="F20" s="24"/>
      <c r="G20" s="24">
        <f>+G24*G23+G27*G28</f>
        <v>0</v>
      </c>
      <c r="H20" s="24"/>
      <c r="I20" s="43"/>
      <c r="J20" s="24">
        <f>+J24*J23+J27*J28</f>
        <v>0</v>
      </c>
      <c r="K20" s="24"/>
      <c r="L20" s="24">
        <f>+L24*L23+L27*L28</f>
        <v>0</v>
      </c>
      <c r="M20" s="24"/>
      <c r="N20" s="24"/>
      <c r="O20" s="24">
        <f>+O24*O23+O27*O28</f>
        <v>0</v>
      </c>
      <c r="P20" s="43"/>
      <c r="Q20" s="24">
        <f>+E20+C20+G20+J20+L20+O20</f>
        <v>0</v>
      </c>
    </row>
    <row r="22" spans="1:17" outlineLevel="1" x14ac:dyDescent="0.25">
      <c r="A22" t="s">
        <v>173</v>
      </c>
      <c r="C22" s="10">
        <f>SUMIFS('INVULLIJST ZAAG EN AFPLAKWERK'!$E$8:$E$1000,'INVULLIJST ZAAG EN AFPLAKWERK'!$B$8:$B$1000,"&gt;20",'INVULLIJST ZAAG EN AFPLAKWERK'!$Y$8:$Y$1000,Dropdown!$J$6,'INVULLIJST ZAAG EN AFPLAKWERK'!$B$8:$B$1000,"&lt;30")</f>
        <v>0</v>
      </c>
      <c r="E22" s="10">
        <f>SUMIFS('INVULLIJST ZAAG EN AFPLAKWERK'!$E$8:$E$1000,'INVULLIJST ZAAG EN AFPLAKWERK'!$B$8:$B$1000,"&gt;20",'INVULLIJST ZAAG EN AFPLAKWERK'!$Y$8:$Y$1000,Dropdown!$J$7,'INVULLIJST ZAAG EN AFPLAKWERK'!$B$8:$B$1000,"&lt;30")</f>
        <v>0</v>
      </c>
      <c r="G22" s="10">
        <f>SUMIFS('INVULLIJST ZAAG EN AFPLAKWERK'!$E$8:$E$1000,'INVULLIJST ZAAG EN AFPLAKWERK'!$B$8:$B$1000,"&gt;20",'INVULLIJST ZAAG EN AFPLAKWERK'!$Y$8:$Y$1000,Dropdown!$J$8,'INVULLIJST ZAAG EN AFPLAKWERK'!$B$8:$B$1000,"&lt;30")</f>
        <v>0</v>
      </c>
      <c r="I22" s="46"/>
      <c r="J22" s="46">
        <f>SUMIFS('INVULLIJST ZAAG EN AFPLAKWERK'!$E$8:$E$1000,'INVULLIJST ZAAG EN AFPLAKWERK'!$B$8:$B$1000,"&gt;20",'INVULLIJST ZAAG EN AFPLAKWERK'!$Y$8:$Y$1000,Dropdown!$J$9,'INVULLIJST ZAAG EN AFPLAKWERK'!$B$8:$B$1000,"&lt;30")</f>
        <v>0</v>
      </c>
      <c r="K22" s="46"/>
      <c r="L22" s="46">
        <f>SUMIFS('INVULLIJST ZAAG EN AFPLAKWERK'!$E$8:$E$1000,'INVULLIJST ZAAG EN AFPLAKWERK'!$B$8:$B$1000,"&gt;20",'INVULLIJST ZAAG EN AFPLAKWERK'!$Y$8:$Y$1000,Dropdown!$J$10,'INVULLIJST ZAAG EN AFPLAKWERK'!$B$8:$B$1000,"&lt;30")</f>
        <v>0</v>
      </c>
      <c r="M22" s="46"/>
      <c r="N22" s="46"/>
      <c r="O22" s="46">
        <f>SUMIFS('INVULLIJST ZAAG EN AFPLAKWERK'!$E$8:$E$1000,'INVULLIJST ZAAG EN AFPLAKWERK'!$B$8:$B$1000,"&gt;20",'INVULLIJST ZAAG EN AFPLAKWERK'!$Y$8:$Y$1000,Dropdown!$J$11,'INVULLIJST ZAAG EN AFPLAKWERK'!$B$8:$B$1000,"&lt;30")</f>
        <v>0</v>
      </c>
      <c r="Q22" s="18">
        <f>+E22+C22+G22+J22+L22+O22</f>
        <v>0</v>
      </c>
    </row>
    <row r="23" spans="1:17" outlineLevel="1" x14ac:dyDescent="0.25">
      <c r="A23" t="s">
        <v>108</v>
      </c>
      <c r="C23" s="18">
        <f>SUMIFS('INVULLIJST ZAAG EN AFPLAKWERK'!$AA$8:$AA$1000,'INVULLIJST ZAAG EN AFPLAKWERK'!$B$8:$B$1000,"&gt;20",'INVULLIJST ZAAG EN AFPLAKWERK'!$Y$8:$Y$1000,Dropdown!$J$6,'INVULLIJST ZAAG EN AFPLAKWERK'!$B$8:$B$1000,"&lt;30")</f>
        <v>0</v>
      </c>
      <c r="D23" s="18"/>
      <c r="E23" s="18">
        <f>SUMIFS('INVULLIJST ZAAG EN AFPLAKWERK'!$AA$8:$AA$1000,'INVULLIJST ZAAG EN AFPLAKWERK'!$B$8:$B$1000,"&gt;20",'INVULLIJST ZAAG EN AFPLAKWERK'!$Y$8:$Y$1000,Dropdown!$J$7,'INVULLIJST ZAAG EN AFPLAKWERK'!$B$8:$B$1000,"&lt;30")</f>
        <v>0</v>
      </c>
      <c r="F23" s="18"/>
      <c r="G23" s="18">
        <f>SUMIFS('INVULLIJST ZAAG EN AFPLAKWERK'!$AA$8:$AA$1000,'INVULLIJST ZAAG EN AFPLAKWERK'!$B$8:$B$1000,"&gt;20",'INVULLIJST ZAAG EN AFPLAKWERK'!$Y$8:$Y$1000,Dropdown!$J$8,'INVULLIJST ZAAG EN AFPLAKWERK'!$B$8:$B$1000,"&lt;30")</f>
        <v>0</v>
      </c>
      <c r="H23" s="18"/>
      <c r="I23" s="47"/>
      <c r="J23" s="47">
        <f>SUMIFS('INVULLIJST ZAAG EN AFPLAKWERK'!$AA$8:$AA$1000,'INVULLIJST ZAAG EN AFPLAKWERK'!$B$8:$B$1000,"&gt;20",'INVULLIJST ZAAG EN AFPLAKWERK'!$Y$8:$Y$1000,Dropdown!$J$9,'INVULLIJST ZAAG EN AFPLAKWERK'!$B$8:$B$1000,"&lt;30")</f>
        <v>0</v>
      </c>
      <c r="K23" s="47"/>
      <c r="L23" s="47">
        <f>SUMIFS('INVULLIJST ZAAG EN AFPLAKWERK'!$AA$8:$AA$1000,'INVULLIJST ZAAG EN AFPLAKWERK'!$B$8:$B$1000,"&gt;20",'INVULLIJST ZAAG EN AFPLAKWERK'!$Y$8:$Y$1000,Dropdown!$J$10,'INVULLIJST ZAAG EN AFPLAKWERK'!$B$8:$B$1000,"&lt;30")</f>
        <v>0</v>
      </c>
      <c r="M23" s="47"/>
      <c r="N23" s="47"/>
      <c r="O23" s="47">
        <f>SUMIFS('INVULLIJST ZAAG EN AFPLAKWERK'!$AA$8:$AA$1000,'INVULLIJST ZAAG EN AFPLAKWERK'!$B$8:$B$1000,"&gt;20",'INVULLIJST ZAAG EN AFPLAKWERK'!$Y$8:$Y$1000,Dropdown!$J$11,'INVULLIJST ZAAG EN AFPLAKWERK'!$B$8:$B$1000,"&lt;30")</f>
        <v>0</v>
      </c>
      <c r="P23" s="44"/>
      <c r="Q23" s="18">
        <f>+E23+C23+G23+J23+L23+O23</f>
        <v>0</v>
      </c>
    </row>
    <row r="24" spans="1:17" outlineLevel="1" x14ac:dyDescent="0.25">
      <c r="A24" t="s">
        <v>109</v>
      </c>
      <c r="C24" s="18">
        <f>+C$16*PRIJSLIJST!$B$36</f>
        <v>0.48815999999999998</v>
      </c>
      <c r="D24" s="18"/>
      <c r="E24" s="18">
        <f>+E$16*PRIJSLIJST!$B$36</f>
        <v>0.48815999999999998</v>
      </c>
      <c r="F24" s="18"/>
      <c r="G24" s="18">
        <f>+G$16*PRIJSLIJST!$B$36</f>
        <v>0.48815999999999998</v>
      </c>
      <c r="H24" s="18"/>
      <c r="I24" s="47"/>
      <c r="J24" s="47">
        <f>+J$16*PRIJSLIJST!$B$36</f>
        <v>0.81359999999999999</v>
      </c>
      <c r="K24" s="47"/>
      <c r="L24" s="47">
        <f>+L$16*PRIJSLIJST!$B$36</f>
        <v>0.81359999999999999</v>
      </c>
      <c r="M24" s="47"/>
      <c r="N24" s="47"/>
      <c r="O24" s="47">
        <f>+O$16*PRIJSLIJST!$B$36</f>
        <v>0.81359999999999999</v>
      </c>
      <c r="P24" s="44"/>
      <c r="Q24" s="18"/>
    </row>
    <row r="25" spans="1:17" x14ac:dyDescent="0.25">
      <c r="I25" s="46"/>
      <c r="J25" s="46"/>
      <c r="K25" s="46"/>
      <c r="L25" s="46"/>
      <c r="M25" s="46"/>
      <c r="N25" s="46"/>
      <c r="O25" s="46"/>
    </row>
    <row r="26" spans="1:17" outlineLevel="1" x14ac:dyDescent="0.25">
      <c r="A26" t="s">
        <v>174</v>
      </c>
      <c r="C26" s="10">
        <f>SUMIFS('INVULLIJST ZAAG EN AFPLAKWERK'!$E$8:$E$1000,'INVULLIJST ZAAG EN AFPLAKWERK'!$B$8:$B$1000,"&gt;29,9999",'INVULLIJST ZAAG EN AFPLAKWERK'!$Y$8:$Y$1000,Dropdown!$J$6)</f>
        <v>0</v>
      </c>
      <c r="E26" s="10">
        <f>SUMIFS('INVULLIJST ZAAG EN AFPLAKWERK'!$E$8:$E$1000,'INVULLIJST ZAAG EN AFPLAKWERK'!$B$8:$B$1000,"&gt;29,9999",'INVULLIJST ZAAG EN AFPLAKWERK'!$Y$8:$Y$1000,Dropdown!$J$7)</f>
        <v>0</v>
      </c>
      <c r="G26" s="10">
        <f>SUMIFS('INVULLIJST ZAAG EN AFPLAKWERK'!$E$8:$E$1000,'INVULLIJST ZAAG EN AFPLAKWERK'!$B$8:$B$1000,"&gt;29,9999",'INVULLIJST ZAAG EN AFPLAKWERK'!$Y$8:$Y$1000,Dropdown!$J$8)</f>
        <v>0</v>
      </c>
      <c r="I26" s="46"/>
      <c r="J26" s="46">
        <f>SUMIFS('INVULLIJST ZAAG EN AFPLAKWERK'!$E$8:$E$1000,'INVULLIJST ZAAG EN AFPLAKWERK'!$B$8:$B$1000,"&gt;29,9999",'INVULLIJST ZAAG EN AFPLAKWERK'!$Y$8:$Y$1000,Dropdown!$J$9)</f>
        <v>0</v>
      </c>
      <c r="K26" s="46"/>
      <c r="L26" s="46">
        <f>SUMIFS('INVULLIJST ZAAG EN AFPLAKWERK'!$E$8:$E$1000,'INVULLIJST ZAAG EN AFPLAKWERK'!$B$8:$B$1000,"&gt;29,9999",'INVULLIJST ZAAG EN AFPLAKWERK'!$Y$8:$Y$1000,Dropdown!$J$10)</f>
        <v>0</v>
      </c>
      <c r="M26" s="46"/>
      <c r="N26" s="46"/>
      <c r="O26" s="46">
        <f>SUMIFS('INVULLIJST ZAAG EN AFPLAKWERK'!$E$8:$E$1000,'INVULLIJST ZAAG EN AFPLAKWERK'!$B$8:$B$1000,"&gt;29,9999",'INVULLIJST ZAAG EN AFPLAKWERK'!$Y$8:$Y$1000,Dropdown!$J$11)</f>
        <v>0</v>
      </c>
      <c r="Q26" s="18">
        <f>+E26+C26+G26+J26+L26+O26</f>
        <v>0</v>
      </c>
    </row>
    <row r="27" spans="1:17" outlineLevel="1" x14ac:dyDescent="0.25">
      <c r="A27" t="s">
        <v>108</v>
      </c>
      <c r="C27" s="18">
        <f>SUMIFS('INVULLIJST ZAAG EN AFPLAKWERK'!$AA$8:$AA$1000,'INVULLIJST ZAAG EN AFPLAKWERK'!$B$8:$B$1000,"&gt;29,9999",'INVULLIJST ZAAG EN AFPLAKWERK'!$Y$8:$Y$1000,Dropdown!$J$6)</f>
        <v>0</v>
      </c>
      <c r="D27" s="18"/>
      <c r="E27" s="18">
        <f>SUMIFS('INVULLIJST ZAAG EN AFPLAKWERK'!$AA$8:$AA$1000,'INVULLIJST ZAAG EN AFPLAKWERK'!$B$8:$B$1000,"&gt;29,9999",'INVULLIJST ZAAG EN AFPLAKWERK'!$Y$8:$Y$1000,Dropdown!$J$7)</f>
        <v>0</v>
      </c>
      <c r="F27" s="18"/>
      <c r="G27" s="18">
        <f>SUMIFS('INVULLIJST ZAAG EN AFPLAKWERK'!$AA$8:$AA$1000,'INVULLIJST ZAAG EN AFPLAKWERK'!$B$8:$B$1000,"&gt;29,9999",'INVULLIJST ZAAG EN AFPLAKWERK'!$Y$8:$Y$1000,Dropdown!$J$8)</f>
        <v>0</v>
      </c>
      <c r="H27" s="18"/>
      <c r="I27" s="47"/>
      <c r="J27" s="47">
        <f>SUMIFS('INVULLIJST ZAAG EN AFPLAKWERK'!$AA$8:$AA$1000,'INVULLIJST ZAAG EN AFPLAKWERK'!$B$8:$B$1000,"&gt;29,9999",'INVULLIJST ZAAG EN AFPLAKWERK'!$Y$8:$Y$1000,Dropdown!$J$9)</f>
        <v>0</v>
      </c>
      <c r="K27" s="47"/>
      <c r="L27" s="47">
        <f>SUMIFS('INVULLIJST ZAAG EN AFPLAKWERK'!$AA$8:$AA$1000,'INVULLIJST ZAAG EN AFPLAKWERK'!$B$8:$B$1000,"&gt;29,9999",'INVULLIJST ZAAG EN AFPLAKWERK'!$Y$8:$Y$1000,Dropdown!$J$10)</f>
        <v>0</v>
      </c>
      <c r="M27" s="47"/>
      <c r="N27" s="47"/>
      <c r="O27" s="47">
        <f>SUMIFS('INVULLIJST ZAAG EN AFPLAKWERK'!$AA$8:$AA$1000,'INVULLIJST ZAAG EN AFPLAKWERK'!$B$8:$B$1000,"&gt;29,9999",'INVULLIJST ZAAG EN AFPLAKWERK'!$Y$8:$Y$1000,Dropdown!$J$11)</f>
        <v>0</v>
      </c>
      <c r="P27" s="44"/>
      <c r="Q27" s="18">
        <f>+E27+C27+G27+J27+L27+O27</f>
        <v>0</v>
      </c>
    </row>
    <row r="28" spans="1:17" outlineLevel="1" x14ac:dyDescent="0.25">
      <c r="A28" t="s">
        <v>109</v>
      </c>
      <c r="C28" s="18">
        <f>+C$16*PRIJSLIJST!$B$37</f>
        <v>0.73223999999999989</v>
      </c>
      <c r="D28" s="18"/>
      <c r="E28" s="18">
        <f>+E$16*PRIJSLIJST!$B$37</f>
        <v>0.73223999999999989</v>
      </c>
      <c r="F28" s="18"/>
      <c r="G28" s="18">
        <f>+G$16*PRIJSLIJST!$B$37</f>
        <v>0.73223999999999989</v>
      </c>
      <c r="H28" s="18"/>
      <c r="I28" s="47"/>
      <c r="J28" s="47">
        <f>+J$16*PRIJSLIJST!$B$37</f>
        <v>1.2203999999999999</v>
      </c>
      <c r="K28" s="47"/>
      <c r="L28" s="47">
        <f>+L$16*PRIJSLIJST!$B$37</f>
        <v>1.2203999999999999</v>
      </c>
      <c r="M28" s="47"/>
      <c r="N28" s="47"/>
      <c r="O28" s="47">
        <f>+O$16*PRIJSLIJST!$B$37</f>
        <v>1.2203999999999999</v>
      </c>
      <c r="P28" s="44"/>
      <c r="Q28" s="18"/>
    </row>
    <row r="29" spans="1:17" x14ac:dyDescent="0.25">
      <c r="I29" s="46"/>
      <c r="J29" s="46"/>
      <c r="K29" s="46"/>
      <c r="L29" s="46"/>
      <c r="M29" s="46"/>
      <c r="N29" s="46"/>
      <c r="O29" s="46"/>
    </row>
    <row r="30" spans="1:17" x14ac:dyDescent="0.25">
      <c r="A30" s="50" t="s">
        <v>107</v>
      </c>
      <c r="B30" s="1"/>
      <c r="C30" s="48">
        <f>+C35</f>
        <v>0</v>
      </c>
      <c r="D30" s="62"/>
      <c r="E30" s="48">
        <f>+E35</f>
        <v>0</v>
      </c>
      <c r="F30" s="24"/>
      <c r="G30" s="48">
        <f>+G35</f>
        <v>0</v>
      </c>
      <c r="H30" s="24"/>
      <c r="I30" s="48"/>
      <c r="J30" s="48">
        <f>+J35</f>
        <v>0</v>
      </c>
      <c r="K30" s="48"/>
      <c r="L30" s="48">
        <f>+L35</f>
        <v>0</v>
      </c>
      <c r="M30" s="48"/>
      <c r="N30" s="48"/>
      <c r="O30" s="48">
        <f>+O35</f>
        <v>0</v>
      </c>
      <c r="P30" s="43"/>
      <c r="Q30" s="24">
        <f>+E30+C30+G30+J30+L30+O30</f>
        <v>0</v>
      </c>
    </row>
    <row r="31" spans="1:17" x14ac:dyDescent="0.25">
      <c r="A31" s="1"/>
      <c r="B31" s="1"/>
      <c r="C31" s="46"/>
      <c r="D31" s="31"/>
      <c r="I31" s="46"/>
      <c r="J31" s="46"/>
      <c r="K31" s="46"/>
      <c r="L31" s="46"/>
      <c r="M31" s="46"/>
      <c r="N31" s="46"/>
      <c r="O31" s="46"/>
    </row>
    <row r="32" spans="1:17" x14ac:dyDescent="0.25">
      <c r="A32" s="63" t="s">
        <v>95</v>
      </c>
      <c r="B32" s="1"/>
      <c r="C32" s="46"/>
      <c r="D32" s="31"/>
      <c r="I32" s="46"/>
      <c r="J32" s="46"/>
      <c r="K32" s="46"/>
      <c r="L32" s="46">
        <f>SUMIFS('INVULLIJST ZAAG EN AFPLAKWERK'!$E$8:$E$1000,'INVULLIJST ZAAG EN AFPLAKWERK'!$Y$8:$Y$1000,Dropdown!$J$10)</f>
        <v>0</v>
      </c>
      <c r="M32" s="46"/>
      <c r="N32" s="46"/>
      <c r="O32" s="46">
        <f>SUMIFS('INVULLIJST ZAAG EN AFPLAKWERK'!$E$8:$E$1000,'INVULLIJST ZAAG EN AFPLAKWERK'!$Y$8:$Y$1000,Dropdown!$J$11)</f>
        <v>0</v>
      </c>
      <c r="Q32" s="18">
        <f>+E32+C32+G32+J32+L32+O32</f>
        <v>0</v>
      </c>
    </row>
    <row r="33" spans="1:19" outlineLevel="1" x14ac:dyDescent="0.25">
      <c r="A33" s="1" t="s">
        <v>108</v>
      </c>
      <c r="B33" s="1"/>
      <c r="C33" s="47"/>
      <c r="D33" s="44"/>
      <c r="E33" s="18"/>
      <c r="F33" s="18"/>
      <c r="G33" s="18"/>
      <c r="H33" s="18"/>
      <c r="I33" s="47"/>
      <c r="J33" s="47"/>
      <c r="K33" s="47"/>
      <c r="L33" s="18">
        <f>SUMIFS('INVULLIJST ZAAG EN AFPLAKWERK'!$AA$8:$AA$1000,'INVULLIJST ZAAG EN AFPLAKWERK'!$Y$8:$Y$1000,Dropdown!$J$10)</f>
        <v>0</v>
      </c>
      <c r="M33" s="47"/>
      <c r="N33" s="47"/>
      <c r="O33" s="47">
        <f>SUMIFS('INVULLIJST ZAAG EN AFPLAKWERK'!$AA$8:$AA$1000,'INVULLIJST ZAAG EN AFPLAKWERK'!$Y$8:$Y$1000,Dropdown!$J$11)</f>
        <v>0</v>
      </c>
      <c r="P33" s="44"/>
      <c r="Q33" s="18">
        <f>+E33+C33+G33+J33+L33+O33</f>
        <v>0</v>
      </c>
    </row>
    <row r="34" spans="1:19" outlineLevel="1" x14ac:dyDescent="0.25">
      <c r="A34" s="1" t="s">
        <v>109</v>
      </c>
      <c r="B34" s="1"/>
      <c r="C34" s="47"/>
      <c r="D34" s="44"/>
      <c r="E34" s="18"/>
      <c r="F34" s="18"/>
      <c r="G34" s="18"/>
      <c r="H34" s="18"/>
      <c r="I34" s="47"/>
      <c r="J34" s="47"/>
      <c r="K34" s="47"/>
      <c r="L34" s="47">
        <f>+L$16*PRIJSLIJST!$B$40</f>
        <v>2.0339999999999998</v>
      </c>
      <c r="M34" s="47"/>
      <c r="N34" s="47"/>
      <c r="O34" s="47">
        <f>+O$16*PRIJSLIJST!$B$40</f>
        <v>2.0339999999999998</v>
      </c>
      <c r="P34" s="44"/>
      <c r="Q34" s="18"/>
    </row>
    <row r="35" spans="1:19" s="27" customFormat="1" x14ac:dyDescent="0.25">
      <c r="A35" s="64" t="s">
        <v>208</v>
      </c>
      <c r="B35" s="65"/>
      <c r="C35" s="49"/>
      <c r="D35" s="45"/>
      <c r="E35" s="28"/>
      <c r="F35" s="28"/>
      <c r="G35" s="28"/>
      <c r="H35" s="28"/>
      <c r="I35" s="49"/>
      <c r="J35" s="28"/>
      <c r="K35" s="28"/>
      <c r="L35" s="28">
        <f>+L34*L33</f>
        <v>0</v>
      </c>
      <c r="M35" s="28"/>
      <c r="N35" s="28"/>
      <c r="O35" s="28">
        <f>+O34*O33</f>
        <v>0</v>
      </c>
      <c r="P35" s="45"/>
      <c r="Q35" s="18">
        <f>+E35+C35+G35+J35+L35+O35</f>
        <v>0</v>
      </c>
    </row>
    <row r="36" spans="1:19" x14ac:dyDescent="0.25">
      <c r="A36" s="30"/>
      <c r="B36" s="30"/>
      <c r="C36" s="31"/>
      <c r="D36" s="31"/>
      <c r="E36" s="31"/>
      <c r="F36" s="31"/>
      <c r="G36" s="31"/>
      <c r="H36" s="31"/>
      <c r="I36" s="46"/>
      <c r="J36" s="46"/>
      <c r="K36" s="46"/>
      <c r="L36" s="46"/>
      <c r="M36" s="46"/>
      <c r="N36" s="46"/>
      <c r="O36" s="46"/>
      <c r="Q36" s="30"/>
    </row>
    <row r="37" spans="1:19" x14ac:dyDescent="0.25">
      <c r="I37" s="46"/>
      <c r="J37" s="46"/>
      <c r="K37" s="46"/>
      <c r="L37" s="46"/>
      <c r="M37" s="46"/>
      <c r="N37" s="46"/>
      <c r="O37" s="46"/>
    </row>
    <row r="38" spans="1:19" x14ac:dyDescent="0.25">
      <c r="A38" s="23" t="s">
        <v>111</v>
      </c>
      <c r="B38" s="23"/>
      <c r="C38" s="24">
        <f>+C12*$Q$41</f>
        <v>0</v>
      </c>
      <c r="D38" s="21"/>
      <c r="E38" s="24">
        <f>+E12*$Q$41</f>
        <v>0</v>
      </c>
      <c r="F38" s="24"/>
      <c r="G38" s="24">
        <f>+G12*$Q$41</f>
        <v>0</v>
      </c>
      <c r="H38" s="24"/>
      <c r="I38" s="48"/>
      <c r="J38" s="48">
        <f>+J12*$Q$41</f>
        <v>0</v>
      </c>
      <c r="K38" s="48"/>
      <c r="L38" s="48">
        <f>+L12*$Q$41</f>
        <v>0</v>
      </c>
      <c r="M38" s="48"/>
      <c r="N38" s="48"/>
      <c r="O38" s="48">
        <f>+O12*$Q$41</f>
        <v>0</v>
      </c>
      <c r="P38" s="43"/>
      <c r="Q38" s="24">
        <f>+E38+C38+G38+J38+L38+O38</f>
        <v>0</v>
      </c>
    </row>
    <row r="39" spans="1:19" x14ac:dyDescent="0.25">
      <c r="I39" s="46"/>
      <c r="J39" s="46"/>
      <c r="K39" s="46"/>
      <c r="L39" s="46"/>
      <c r="M39" s="46"/>
      <c r="N39" s="46"/>
      <c r="O39" s="46"/>
    </row>
    <row r="40" spans="1:19" x14ac:dyDescent="0.25">
      <c r="A40" t="s">
        <v>112</v>
      </c>
      <c r="I40" s="46"/>
      <c r="J40" s="46"/>
      <c r="K40" s="46"/>
      <c r="L40" s="46"/>
      <c r="M40" s="46"/>
      <c r="N40" s="46"/>
      <c r="O40" s="46"/>
      <c r="Q40" s="10">
        <f>COUNTIF(C12:O12,"&gt;0")</f>
        <v>0</v>
      </c>
    </row>
    <row r="41" spans="1:19" x14ac:dyDescent="0.25">
      <c r="A41" t="s">
        <v>130</v>
      </c>
      <c r="C41" s="18"/>
      <c r="D41" s="18"/>
      <c r="E41" s="18"/>
      <c r="F41" s="18"/>
      <c r="G41" s="18"/>
      <c r="H41" s="18"/>
      <c r="I41" s="47"/>
      <c r="J41" s="47"/>
      <c r="K41" s="47"/>
      <c r="L41" s="47"/>
      <c r="M41" s="47"/>
      <c r="N41" s="47"/>
      <c r="O41" s="47"/>
      <c r="P41" s="44"/>
      <c r="Q41" s="32">
        <f>IF(Q40&gt;2,PRIJSLIJST!B39,IF(Q40&gt;1,PRIJSLIJST!B38,0%))</f>
        <v>0</v>
      </c>
    </row>
    <row r="44" spans="1:19" s="30" customFormat="1" x14ac:dyDescent="0.25">
      <c r="A44" s="50" t="s">
        <v>129</v>
      </c>
      <c r="B44" s="50"/>
      <c r="C44" s="48"/>
      <c r="D44" s="51"/>
      <c r="E44" s="48"/>
      <c r="F44" s="48"/>
      <c r="G44" s="48"/>
      <c r="H44" s="48"/>
      <c r="I44" s="48"/>
      <c r="J44" s="48">
        <f>+J45*J46</f>
        <v>0</v>
      </c>
      <c r="K44" s="48"/>
      <c r="L44" s="48"/>
      <c r="M44" s="48"/>
      <c r="N44" s="48"/>
      <c r="O44" s="48"/>
      <c r="P44" s="48"/>
      <c r="Q44" s="24">
        <f>+E44+C44+G44+J44+L44+O44</f>
        <v>0</v>
      </c>
      <c r="R44" s="1"/>
      <c r="S44" s="1"/>
    </row>
    <row r="45" spans="1:19" x14ac:dyDescent="0.25">
      <c r="A45" s="1" t="s">
        <v>131</v>
      </c>
      <c r="B45" s="1"/>
      <c r="C45" s="46"/>
      <c r="D45" s="46"/>
      <c r="E45" s="46"/>
      <c r="F45" s="46"/>
      <c r="G45" s="46"/>
      <c r="H45" s="46"/>
      <c r="I45" s="46"/>
      <c r="J45" s="46">
        <f>+ROUNDUP((J15)/120,0)</f>
        <v>0</v>
      </c>
      <c r="K45" s="46"/>
      <c r="L45" s="46"/>
      <c r="M45" s="46"/>
      <c r="N45" s="46"/>
      <c r="O45" s="46"/>
      <c r="P45" s="46"/>
      <c r="Q45" s="1"/>
      <c r="R45" s="1"/>
      <c r="S45" s="1"/>
    </row>
    <row r="46" spans="1:19" x14ac:dyDescent="0.25">
      <c r="A46" s="1" t="s">
        <v>132</v>
      </c>
      <c r="B46" s="1"/>
      <c r="C46" s="46"/>
      <c r="D46" s="46"/>
      <c r="E46" s="46"/>
      <c r="F46" s="46"/>
      <c r="G46" s="46"/>
      <c r="H46" s="46"/>
      <c r="I46" s="46"/>
      <c r="J46" s="46">
        <f>+PRIJSLIJST!B23</f>
        <v>67.8</v>
      </c>
      <c r="K46" s="46"/>
      <c r="L46" s="46"/>
      <c r="M46" s="46"/>
      <c r="N46" s="46"/>
      <c r="O46" s="46"/>
      <c r="P46" s="46"/>
      <c r="Q46" s="1"/>
      <c r="R46" s="1"/>
      <c r="S46" s="1"/>
    </row>
    <row r="47" spans="1:19" x14ac:dyDescent="0.25">
      <c r="A47" s="1"/>
      <c r="B47" s="1"/>
      <c r="C47" s="46"/>
      <c r="D47" s="46"/>
      <c r="E47" s="46"/>
      <c r="F47" s="46"/>
      <c r="G47" s="46"/>
      <c r="H47" s="46"/>
      <c r="I47" s="46"/>
      <c r="J47" s="46"/>
      <c r="K47" s="46"/>
      <c r="L47" s="46"/>
      <c r="M47" s="46"/>
      <c r="N47" s="46"/>
      <c r="O47" s="46"/>
      <c r="P47" s="46"/>
      <c r="Q47" s="1"/>
      <c r="R47" s="1"/>
      <c r="S47" s="1"/>
    </row>
    <row r="48" spans="1:19" x14ac:dyDescent="0.25">
      <c r="A48" s="1"/>
      <c r="B48" s="1"/>
      <c r="C48" s="46"/>
      <c r="D48" s="46"/>
      <c r="E48" s="46"/>
      <c r="F48" s="46"/>
      <c r="G48" s="46"/>
      <c r="H48" s="46"/>
      <c r="I48" s="46"/>
      <c r="J48" s="46"/>
      <c r="K48" s="46"/>
      <c r="L48" s="46"/>
      <c r="M48" s="46"/>
      <c r="N48" s="46"/>
      <c r="O48" s="46"/>
      <c r="P48" s="46"/>
      <c r="Q48" s="1"/>
      <c r="R48" s="1"/>
      <c r="S48" s="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O17"/>
  <sheetViews>
    <sheetView workbookViewId="0"/>
  </sheetViews>
  <sheetFormatPr defaultColWidth="8.85546875" defaultRowHeight="15" outlineLevelRow="1" x14ac:dyDescent="0.25"/>
  <cols>
    <col min="1" max="1" width="27.42578125" customWidth="1"/>
    <col min="2" max="2" width="2.85546875" customWidth="1"/>
    <col min="3" max="3" width="15" style="10" customWidth="1"/>
    <col min="4" max="4" width="9.140625" style="10"/>
    <col min="5" max="5" width="10.85546875" style="10" customWidth="1"/>
  </cols>
  <sheetData>
    <row r="1" spans="1:15" ht="26.25" x14ac:dyDescent="0.4">
      <c r="C1" s="17" t="s">
        <v>144</v>
      </c>
    </row>
    <row r="3" spans="1:15" x14ac:dyDescent="0.25">
      <c r="A3" t="s">
        <v>93</v>
      </c>
    </row>
    <row r="4" spans="1:15" x14ac:dyDescent="0.25">
      <c r="A4" t="s">
        <v>92</v>
      </c>
    </row>
    <row r="7" spans="1:15" x14ac:dyDescent="0.25">
      <c r="C7" s="20" t="s">
        <v>115</v>
      </c>
      <c r="D7" s="20"/>
      <c r="E7" s="20" t="s">
        <v>116</v>
      </c>
      <c r="G7" s="21" t="s">
        <v>98</v>
      </c>
    </row>
    <row r="9" spans="1:15" ht="21" x14ac:dyDescent="0.35">
      <c r="A9" s="19" t="s">
        <v>145</v>
      </c>
      <c r="G9" s="24">
        <f>IF(G12=0,0,IF(G12&lt;100,100,G12))</f>
        <v>0</v>
      </c>
    </row>
    <row r="10" spans="1:15" x14ac:dyDescent="0.25">
      <c r="C10" s="20"/>
      <c r="D10" s="20"/>
      <c r="E10" s="20"/>
      <c r="G10" s="21"/>
    </row>
    <row r="11" spans="1:15" x14ac:dyDescent="0.25">
      <c r="C11" s="20"/>
      <c r="D11" s="20"/>
      <c r="E11" s="20"/>
      <c r="G11" s="21"/>
    </row>
    <row r="12" spans="1:15" s="23" customFormat="1" x14ac:dyDescent="0.25">
      <c r="A12" s="23" t="s">
        <v>146</v>
      </c>
      <c r="C12" s="35">
        <f>SUM(C14:C17)</f>
        <v>0</v>
      </c>
      <c r="D12" s="21"/>
      <c r="E12" s="34"/>
      <c r="G12" s="24">
        <f>SUM(G14:G17)</f>
        <v>0</v>
      </c>
      <c r="K12"/>
      <c r="L12"/>
      <c r="M12"/>
      <c r="N12"/>
      <c r="O12"/>
    </row>
    <row r="13" spans="1:15" ht="5.25" customHeight="1" x14ac:dyDescent="0.25">
      <c r="E13" s="18"/>
    </row>
    <row r="14" spans="1:15" outlineLevel="1" x14ac:dyDescent="0.25">
      <c r="A14" t="s">
        <v>117</v>
      </c>
      <c r="C14" s="33">
        <f>SUM('INVULLIJST ZAAG EN AFPLAKWERK'!AB8:AB1000)</f>
        <v>0</v>
      </c>
      <c r="E14" s="18">
        <v>6</v>
      </c>
      <c r="G14" s="18">
        <f>+E14*C14</f>
        <v>0</v>
      </c>
    </row>
    <row r="15" spans="1:15" outlineLevel="1" x14ac:dyDescent="0.25">
      <c r="A15" t="s">
        <v>118</v>
      </c>
      <c r="C15" s="33">
        <f>SUM('INVULLIJST ZAAG EN AFPLAKWERK'!AC8:AC1000)</f>
        <v>0</v>
      </c>
      <c r="D15" s="18"/>
      <c r="E15" s="18">
        <v>3</v>
      </c>
      <c r="G15" s="18">
        <f t="shared" ref="G15:G17" si="0">+E15*C15</f>
        <v>0</v>
      </c>
    </row>
    <row r="16" spans="1:15" outlineLevel="1" x14ac:dyDescent="0.25">
      <c r="A16" t="s">
        <v>119</v>
      </c>
      <c r="C16" s="33">
        <f>SUM('INVULLIJST ZAAG EN AFPLAKWERK'!AD8:AD1000)</f>
        <v>0</v>
      </c>
      <c r="D16" s="18"/>
      <c r="E16" s="18">
        <v>6</v>
      </c>
      <c r="G16" s="18">
        <f t="shared" si="0"/>
        <v>0</v>
      </c>
    </row>
    <row r="17" spans="1:7" x14ac:dyDescent="0.25">
      <c r="A17" t="s">
        <v>55</v>
      </c>
      <c r="C17" s="33">
        <f>SUM('INVULLIJST ZAAG EN AFPLAKWERK'!AE8:AE1000)</f>
        <v>0</v>
      </c>
      <c r="E17" s="18">
        <v>3</v>
      </c>
      <c r="G17" s="18">
        <f t="shared" si="0"/>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G11"/>
  <sheetViews>
    <sheetView workbookViewId="0"/>
  </sheetViews>
  <sheetFormatPr defaultColWidth="8.85546875" defaultRowHeight="15" x14ac:dyDescent="0.25"/>
  <cols>
    <col min="1" max="1" width="27.42578125" customWidth="1"/>
    <col min="2" max="2" width="2.85546875" customWidth="1"/>
    <col min="3" max="3" width="15" style="10" customWidth="1"/>
    <col min="4" max="4" width="9.140625" style="10"/>
    <col min="5" max="5" width="10.85546875" style="10" customWidth="1"/>
  </cols>
  <sheetData>
    <row r="1" spans="1:7" ht="26.25" x14ac:dyDescent="0.4">
      <c r="C1" s="17" t="s">
        <v>121</v>
      </c>
    </row>
    <row r="3" spans="1:7" x14ac:dyDescent="0.25">
      <c r="A3" t="s">
        <v>93</v>
      </c>
    </row>
    <row r="4" spans="1:7" x14ac:dyDescent="0.25">
      <c r="A4" t="s">
        <v>92</v>
      </c>
    </row>
    <row r="7" spans="1:7" ht="30" x14ac:dyDescent="0.25">
      <c r="C7" s="20" t="s">
        <v>122</v>
      </c>
      <c r="D7" s="20"/>
      <c r="E7" s="20" t="s">
        <v>123</v>
      </c>
      <c r="G7" s="21" t="s">
        <v>98</v>
      </c>
    </row>
    <row r="9" spans="1:7" ht="21" x14ac:dyDescent="0.35">
      <c r="A9" s="19" t="s">
        <v>120</v>
      </c>
      <c r="C9" s="10">
        <f>COUNTIF('INVULLIJST ZAAG EN AFPLAKWERK'!$A$8:$A$1000,"&lt;&gt;")</f>
        <v>0</v>
      </c>
      <c r="E9" s="18">
        <f>+PRIJSLIJST!$B$5</f>
        <v>14</v>
      </c>
      <c r="F9" s="55"/>
      <c r="G9" s="24">
        <f>+ROUNDUP(C9/25,0)*E9</f>
        <v>0</v>
      </c>
    </row>
    <row r="10" spans="1:7" x14ac:dyDescent="0.25">
      <c r="C10" s="20"/>
      <c r="D10" s="20"/>
      <c r="E10" s="20"/>
      <c r="G10" s="21"/>
    </row>
    <row r="11" spans="1:7" x14ac:dyDescent="0.25">
      <c r="C11" s="20"/>
      <c r="D11" s="20"/>
      <c r="E11" s="20"/>
      <c r="G11"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MENU</vt:lpstr>
      <vt:lpstr>INVULLIJST ZAAG EN AFPLAKWERK</vt:lpstr>
      <vt:lpstr>TOTAAL OFFERTE</vt:lpstr>
      <vt:lpstr>VOORBEELD</vt:lpstr>
      <vt:lpstr>POTSCHARNIER</vt:lpstr>
      <vt:lpstr>GROEF</vt:lpstr>
      <vt:lpstr>RIJBORING</vt:lpstr>
      <vt:lpstr>'INVULLIJST ZAAG EN AFPLAKWERK'!Afdrukbereik</vt:lpstr>
      <vt:lpstr>'TOTAAL OFFERTE'!Afdrukbereik</vt:lpstr>
      <vt:lpstr>VOORBEELD!Afdrukbereik</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Davy Hosten</dc:creator>
  <cp:lastModifiedBy>Kristof Ketels - Wopaco</cp:lastModifiedBy>
  <cp:lastPrinted>2024-04-17T07:30:17Z</cp:lastPrinted>
  <dcterms:created xsi:type="dcterms:W3CDTF">2017-04-05T12:02:14Z</dcterms:created>
  <dcterms:modified xsi:type="dcterms:W3CDTF">2024-04-17T07:30:22Z</dcterms:modified>
</cp:coreProperties>
</file>